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yilm\OneDrive\Masaüstü\Tez\"/>
    </mc:Choice>
  </mc:AlternateContent>
  <xr:revisionPtr revIDLastSave="0" documentId="13_ncr:1_{4FCA4C8C-A879-4096-90F0-5AD2A991E20B}" xr6:coauthVersionLast="47" xr6:coauthVersionMax="47" xr10:uidLastSave="{00000000-0000-0000-0000-000000000000}"/>
  <bookViews>
    <workbookView xWindow="-120" yWindow="-120" windowWidth="29040" windowHeight="15720" tabRatio="828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(+X)'!$N$2:$X$383</definedName>
    <definedName name="_xlnm._FilterDatabase" localSheetId="1" hidden="1">'Kolonlarda B Şekil Değ Sın (+X)'!$K$3:$Q$244</definedName>
    <definedName name="_xlnm._FilterDatabase" localSheetId="7" hidden="1">'Kolonlarda P.Mafsallar (+X)'!$O$1:$Z$243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5" l="1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24" i="5" s="1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16" i="2" l="1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<sst xmlns="http://schemas.openxmlformats.org/spreadsheetml/2006/main" count="23490" uniqueCount="958">
  <si>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</si>
  <si>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</si>
  <si>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</si>
  <si>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</si>
  <si>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</si>
  <si>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</si>
  <si>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</si>
  <si>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</si>
  <si>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</si>
  <si>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</si>
  <si>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</si>
  <si>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</si>
  <si>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</si>
  <si>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</si>
  <si>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</si>
  <si>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</si>
  <si>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</si>
  <si>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</si>
  <si>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</si>
  <si>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</si>
  <si>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</si>
  <si>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</si>
  <si>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</si>
  <si>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</si>
  <si>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</si>
  <si>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</si>
  <si>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</si>
  <si>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</si>
  <si>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</si>
  <si>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</si>
  <si>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</si>
  <si>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</si>
  <si>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</si>
  <si>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</si>
  <si>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</si>
  <si>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</si>
  <si>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</si>
  <si>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</si>
  <si>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</si>
  <si>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</si>
  <si>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</si>
  <si>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</si>
  <si>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</si>
  <si>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</si>
  <si>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</si>
  <si>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</si>
  <si>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</si>
  <si>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</si>
  <si>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</si>
  <si>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</si>
  <si>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</si>
  <si>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</si>
  <si>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</si>
  <si>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</si>
  <si>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</si>
  <si>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</si>
  <si>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</si>
  <si>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</si>
  <si>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</si>
  <si>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</si>
  <si>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</si>
  <si>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</si>
  <si>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</si>
  <si>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</si>
  <si>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</si>
  <si>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</si>
  <si>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</si>
  <si>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</si>
  <si>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</si>
  <si>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</si>
  <si>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</si>
  <si>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</si>
  <si>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</si>
  <si>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</si>
  <si>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</si>
  <si>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</si>
  <si>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</si>
  <si>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</si>
  <si>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</si>
  <si>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</si>
  <si>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</si>
  <si>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</si>
  <si>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</si>
  <si>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</si>
  <si>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</si>
  <si>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</si>
  <si>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</si>
  <si>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</si>
  <si>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</si>
  <si>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</si>
  <si>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</si>
  <si>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</si>
  <si>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</si>
  <si>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</si>
  <si>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</si>
  <si>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</si>
  <si>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</si>
  <si>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</si>
  <si>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</si>
  <si>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</si>
  <si>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</si>
  <si>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</si>
  <si>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</si>
  <si>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</si>
  <si>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SH_Constant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</si>
  <si>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</si>
  <si>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</si>
  <si>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</si>
  <si>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</si>
  <si>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</si>
  <si>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</si>
  <si>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</si>
  <si>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</si>
  <si>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</si>
  <si>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</si>
  <si>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</si>
  <si>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</si>
  <si>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</si>
  <si>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</si>
  <si>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</si>
  <si>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</si>
  <si>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</si>
  <si>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</si>
  <si>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SH_Adaptive</t>
  </si>
  <si>
    <t>Hasar Sınırları (Pozitif)</t>
  </si>
  <si>
    <t>Hasar Sınırları (Negatif)</t>
  </si>
  <si>
    <t>C30x30</t>
  </si>
  <si>
    <t>C30x70</t>
  </si>
  <si>
    <t>C70x30</t>
  </si>
  <si>
    <t>TBDY-2018 Spektrumu (DD2, %5)</t>
  </si>
  <si>
    <t>C30x30_Story1</t>
  </si>
  <si>
    <t>C30x70_Story1</t>
  </si>
  <si>
    <t>C70x30_Story1</t>
  </si>
  <si>
    <t>C:\Users\doyil\Desktop\TEZ\Analizler\5 Katlı_DD2_ZayıfZeminKat\S-5k-7-DTS1-ZA-Tasarim_overwrite-NL_New_DD2_ZayifZeminKat.EDB</t>
  </si>
  <si>
    <t>Story5</t>
  </si>
  <si>
    <t>C1H7</t>
  </si>
  <si>
    <t>C1H8</t>
  </si>
  <si>
    <t>C2H7</t>
  </si>
  <si>
    <t>C2H8</t>
  </si>
  <si>
    <t>C3H7</t>
  </si>
  <si>
    <t>C3H8</t>
  </si>
  <si>
    <t>C4H7</t>
  </si>
  <si>
    <t>C4H8</t>
  </si>
  <si>
    <t>C5H7</t>
  </si>
  <si>
    <t>C5H8</t>
  </si>
  <si>
    <t>C6H7</t>
  </si>
  <si>
    <t>C6H8</t>
  </si>
  <si>
    <t>C7H7</t>
  </si>
  <si>
    <t>C7H8</t>
  </si>
  <si>
    <t>C8H7</t>
  </si>
  <si>
    <t>C8H8</t>
  </si>
  <si>
    <t>C9H7</t>
  </si>
  <si>
    <t>C9H8</t>
  </si>
  <si>
    <t>C10H7</t>
  </si>
  <si>
    <t>C10H8</t>
  </si>
  <si>
    <t>C11H7</t>
  </si>
  <si>
    <t>C11H8</t>
  </si>
  <si>
    <t>C12H7</t>
  </si>
  <si>
    <t>C12H8</t>
  </si>
  <si>
    <t>C13H7</t>
  </si>
  <si>
    <t>C13H8</t>
  </si>
  <si>
    <t>C14H7</t>
  </si>
  <si>
    <t>C14H8</t>
  </si>
  <si>
    <t>C15H7</t>
  </si>
  <si>
    <t>C15H8</t>
  </si>
  <si>
    <t>C16H7</t>
  </si>
  <si>
    <t>C16H8</t>
  </si>
  <si>
    <t>C17H7</t>
  </si>
  <si>
    <t>C17H8</t>
  </si>
  <si>
    <t>C18H7</t>
  </si>
  <si>
    <t>C18H8</t>
  </si>
  <si>
    <t>C19H7</t>
  </si>
  <si>
    <t>C19H8</t>
  </si>
  <si>
    <t>C20H7</t>
  </si>
  <si>
    <t>C20H8</t>
  </si>
  <si>
    <t>C21H7</t>
  </si>
  <si>
    <t>C21H8</t>
  </si>
  <si>
    <t>C22H7</t>
  </si>
  <si>
    <t>C22H8</t>
  </si>
  <si>
    <t>C23H7</t>
  </si>
  <si>
    <t>C23H8</t>
  </si>
  <si>
    <t>C24H7</t>
  </si>
  <si>
    <t>C24H8</t>
  </si>
  <si>
    <t>Story4</t>
  </si>
  <si>
    <t>C1H9</t>
  </si>
  <si>
    <t>C1H10</t>
  </si>
  <si>
    <t>C2H9</t>
  </si>
  <si>
    <t>C2H10</t>
  </si>
  <si>
    <t>C3H9</t>
  </si>
  <si>
    <t>C3H10</t>
  </si>
  <si>
    <t>C4H9</t>
  </si>
  <si>
    <t>C4H10</t>
  </si>
  <si>
    <t>C5H9</t>
  </si>
  <si>
    <t>C5H10</t>
  </si>
  <si>
    <t>C6H9</t>
  </si>
  <si>
    <t>C6H10</t>
  </si>
  <si>
    <t>C7H9</t>
  </si>
  <si>
    <t>C7H10</t>
  </si>
  <si>
    <t>C8H9</t>
  </si>
  <si>
    <t>C8H10</t>
  </si>
  <si>
    <t>C9H9</t>
  </si>
  <si>
    <t>C9H10</t>
  </si>
  <si>
    <t>C10H9</t>
  </si>
  <si>
    <t>C10H10</t>
  </si>
  <si>
    <t>C11H9</t>
  </si>
  <si>
    <t>C11H10</t>
  </si>
  <si>
    <t>C12H9</t>
  </si>
  <si>
    <t>C12H10</t>
  </si>
  <si>
    <t>C13H9</t>
  </si>
  <si>
    <t>C13H10</t>
  </si>
  <si>
    <t>C14H9</t>
  </si>
  <si>
    <t>C14H10</t>
  </si>
  <si>
    <t>C15H9</t>
  </si>
  <si>
    <t>C15H10</t>
  </si>
  <si>
    <t>C16H9</t>
  </si>
  <si>
    <t>C16H10</t>
  </si>
  <si>
    <t>C17H9</t>
  </si>
  <si>
    <t>C17H10</t>
  </si>
  <si>
    <t>C18H9</t>
  </si>
  <si>
    <t>C18H10</t>
  </si>
  <si>
    <t>C19H9</t>
  </si>
  <si>
    <t>C19H10</t>
  </si>
  <si>
    <t>C20H9</t>
  </si>
  <si>
    <t>C20H10</t>
  </si>
  <si>
    <t>C21H9</t>
  </si>
  <si>
    <t>C21H10</t>
  </si>
  <si>
    <t>C22H9</t>
  </si>
  <si>
    <t>C22H10</t>
  </si>
  <si>
    <t>C23H9</t>
  </si>
  <si>
    <t>C23H10</t>
  </si>
  <si>
    <t>C24H9</t>
  </si>
  <si>
    <t>C24H10</t>
  </si>
  <si>
    <t>Story3</t>
  </si>
  <si>
    <t>C1H3</t>
  </si>
  <si>
    <t>C1H4</t>
  </si>
  <si>
    <t>C2H3</t>
  </si>
  <si>
    <t>C2H4</t>
  </si>
  <si>
    <t>C3H3</t>
  </si>
  <si>
    <t>C3H4</t>
  </si>
  <si>
    <t>C4H3</t>
  </si>
  <si>
    <t>C4H4</t>
  </si>
  <si>
    <t>C5H3</t>
  </si>
  <si>
    <t>C5H4</t>
  </si>
  <si>
    <t>C6H3</t>
  </si>
  <si>
    <t>C6H4</t>
  </si>
  <si>
    <t>C7H3</t>
  </si>
  <si>
    <t>C7H4</t>
  </si>
  <si>
    <t>C8H3</t>
  </si>
  <si>
    <t>C8H4</t>
  </si>
  <si>
    <t>C9H3</t>
  </si>
  <si>
    <t>C9H4</t>
  </si>
  <si>
    <t>C10H3</t>
  </si>
  <si>
    <t>C10H4</t>
  </si>
  <si>
    <t>C11H3</t>
  </si>
  <si>
    <t>C11H4</t>
  </si>
  <si>
    <t>C12H3</t>
  </si>
  <si>
    <t>C12H4</t>
  </si>
  <si>
    <t>C13H3</t>
  </si>
  <si>
    <t>C13H4</t>
  </si>
  <si>
    <t>C14H3</t>
  </si>
  <si>
    <t>C14H4</t>
  </si>
  <si>
    <t>C15H3</t>
  </si>
  <si>
    <t>C15H4</t>
  </si>
  <si>
    <t>C16H3</t>
  </si>
  <si>
    <t>C16H4</t>
  </si>
  <si>
    <t>C17H3</t>
  </si>
  <si>
    <t>C17H4</t>
  </si>
  <si>
    <t>C18H3</t>
  </si>
  <si>
    <t>C18H4</t>
  </si>
  <si>
    <t>C19H3</t>
  </si>
  <si>
    <t>C19H4</t>
  </si>
  <si>
    <t>C20H3</t>
  </si>
  <si>
    <t>C20H4</t>
  </si>
  <si>
    <t>C21H3</t>
  </si>
  <si>
    <t>C21H4</t>
  </si>
  <si>
    <t>C22H3</t>
  </si>
  <si>
    <t>C22H4</t>
  </si>
  <si>
    <t>C23H3</t>
  </si>
  <si>
    <t>C23H4</t>
  </si>
  <si>
    <t>C24H3</t>
  </si>
  <si>
    <t>C24H4</t>
  </si>
  <si>
    <t>Story2</t>
  </si>
  <si>
    <t>C1H5</t>
  </si>
  <si>
    <t>C1H6</t>
  </si>
  <si>
    <t>C2H5</t>
  </si>
  <si>
    <t>C2H6</t>
  </si>
  <si>
    <t>C3H5</t>
  </si>
  <si>
    <t>C3H6</t>
  </si>
  <si>
    <t>C4H5</t>
  </si>
  <si>
    <t>C4H6</t>
  </si>
  <si>
    <t>C5H5</t>
  </si>
  <si>
    <t>C5H6</t>
  </si>
  <si>
    <t>C6H5</t>
  </si>
  <si>
    <t>C6H6</t>
  </si>
  <si>
    <t>C7H5</t>
  </si>
  <si>
    <t>C7H6</t>
  </si>
  <si>
    <t>C8H5</t>
  </si>
  <si>
    <t>C8H6</t>
  </si>
  <si>
    <t>C9H5</t>
  </si>
  <si>
    <t>C9H6</t>
  </si>
  <si>
    <t>C10H5</t>
  </si>
  <si>
    <t>C10H6</t>
  </si>
  <si>
    <t>C11H5</t>
  </si>
  <si>
    <t>C11H6</t>
  </si>
  <si>
    <t>C12H5</t>
  </si>
  <si>
    <t>C12H6</t>
  </si>
  <si>
    <t>C13H5</t>
  </si>
  <si>
    <t>C13H6</t>
  </si>
  <si>
    <t>C14H5</t>
  </si>
  <si>
    <t>C14H6</t>
  </si>
  <si>
    <t>C15H5</t>
  </si>
  <si>
    <t>C15H6</t>
  </si>
  <si>
    <t>C16H5</t>
  </si>
  <si>
    <t>C16H6</t>
  </si>
  <si>
    <t>C17H5</t>
  </si>
  <si>
    <t>C17H6</t>
  </si>
  <si>
    <t>C18H5</t>
  </si>
  <si>
    <t>C18H6</t>
  </si>
  <si>
    <t>C19H5</t>
  </si>
  <si>
    <t>C19H6</t>
  </si>
  <si>
    <t>C20H5</t>
  </si>
  <si>
    <t>C20H6</t>
  </si>
  <si>
    <t>C21H5</t>
  </si>
  <si>
    <t>C21H6</t>
  </si>
  <si>
    <t>C22H5</t>
  </si>
  <si>
    <t>C22H6</t>
  </si>
  <si>
    <t>C23H5</t>
  </si>
  <si>
    <t>C23H6</t>
  </si>
  <si>
    <t>C24H5</t>
  </si>
  <si>
    <t>C24H6</t>
  </si>
  <si>
    <t>Story1</t>
  </si>
  <si>
    <t>C1H1</t>
  </si>
  <si>
    <t>C1H2</t>
  </si>
  <si>
    <t>C2H1</t>
  </si>
  <si>
    <t>C2H2</t>
  </si>
  <si>
    <t>C3H1</t>
  </si>
  <si>
    <t>C3H2</t>
  </si>
  <si>
    <t>C4H1</t>
  </si>
  <si>
    <t>C4H2</t>
  </si>
  <si>
    <t>C5H1</t>
  </si>
  <si>
    <t>C5H2</t>
  </si>
  <si>
    <t>C6H1</t>
  </si>
  <si>
    <t>C6H2</t>
  </si>
  <si>
    <t>C7H1</t>
  </si>
  <si>
    <t>C7H2</t>
  </si>
  <si>
    <t>C8H1</t>
  </si>
  <si>
    <t>C8H2</t>
  </si>
  <si>
    <t>C9H1</t>
  </si>
  <si>
    <t>C9H2</t>
  </si>
  <si>
    <t>C10H1</t>
  </si>
  <si>
    <t>C10H2</t>
  </si>
  <si>
    <t>C11H1</t>
  </si>
  <si>
    <t>C11H2</t>
  </si>
  <si>
    <t>C12H1</t>
  </si>
  <si>
    <t>C12H2</t>
  </si>
  <si>
    <t>C13H1</t>
  </si>
  <si>
    <t>C13H2</t>
  </si>
  <si>
    <t>C14H1</t>
  </si>
  <si>
    <t>C14H2</t>
  </si>
  <si>
    <t>C15H1</t>
  </si>
  <si>
    <t>C15H2</t>
  </si>
  <si>
    <t>C16H1</t>
  </si>
  <si>
    <t>C16H2</t>
  </si>
  <si>
    <t>C17H1</t>
  </si>
  <si>
    <t>C17H2</t>
  </si>
  <si>
    <t>C18H1</t>
  </si>
  <si>
    <t>C18H2</t>
  </si>
  <si>
    <t>C19H1</t>
  </si>
  <si>
    <t>C19H2</t>
  </si>
  <si>
    <t>C20H1</t>
  </si>
  <si>
    <t>C20H2</t>
  </si>
  <si>
    <t>C21H1</t>
  </si>
  <si>
    <t>C21H2</t>
  </si>
  <si>
    <t>C22H1</t>
  </si>
  <si>
    <t>C22H2</t>
  </si>
  <si>
    <t>C23H1</t>
  </si>
  <si>
    <t>C23H2</t>
  </si>
  <si>
    <t>C24H1</t>
  </si>
  <si>
    <t>C24H2</t>
  </si>
  <si>
    <t>BH</t>
  </si>
  <si>
    <t>AdaptivePushover_PX-12</t>
  </si>
  <si>
    <t>AdaptivePushover_PY-12</t>
  </si>
  <si>
    <t>B30x50-Story5-A-F</t>
  </si>
  <si>
    <t>229-Left</t>
  </si>
  <si>
    <t>Sol Uç</t>
  </si>
  <si>
    <t>229-Right</t>
  </si>
  <si>
    <t>Sağ Uç</t>
  </si>
  <si>
    <t>B30x50-Story5-A-M</t>
  </si>
  <si>
    <t>230-Left</t>
  </si>
  <si>
    <t>230-Right</t>
  </si>
  <si>
    <t>231-Left</t>
  </si>
  <si>
    <t>231-Right</t>
  </si>
  <si>
    <t>232-Left</t>
  </si>
  <si>
    <t>232-Right</t>
  </si>
  <si>
    <t>B30x50-Story5-A-L</t>
  </si>
  <si>
    <t>233-Left</t>
  </si>
  <si>
    <t>233-Right</t>
  </si>
  <si>
    <t>B30x50-Story5-1-F</t>
  </si>
  <si>
    <t>211-Left</t>
  </si>
  <si>
    <t>211-Right</t>
  </si>
  <si>
    <t>B30x50-Story5-2-F</t>
  </si>
  <si>
    <t>214-Left</t>
  </si>
  <si>
    <t>214-Right</t>
  </si>
  <si>
    <t>B30x50-Story5-3-F</t>
  </si>
  <si>
    <t>217-Left</t>
  </si>
  <si>
    <t>217-Right</t>
  </si>
  <si>
    <t>B30x50-Story5-4-F</t>
  </si>
  <si>
    <t>220-Left</t>
  </si>
  <si>
    <t>220-Right</t>
  </si>
  <si>
    <t>B30x50-Story5-5-F</t>
  </si>
  <si>
    <t>223-Left</t>
  </si>
  <si>
    <t>223-Right</t>
  </si>
  <si>
    <t>B30x50-Story5-6-F</t>
  </si>
  <si>
    <t>226-Left</t>
  </si>
  <si>
    <t>226-Right</t>
  </si>
  <si>
    <t>B30x50-Story5-B-F</t>
  </si>
  <si>
    <t>234-Left</t>
  </si>
  <si>
    <t>234-Right</t>
  </si>
  <si>
    <t>B30x50-Story5-B-M</t>
  </si>
  <si>
    <t>235-Left</t>
  </si>
  <si>
    <t>235-Right</t>
  </si>
  <si>
    <t>236-Left</t>
  </si>
  <si>
    <t>236-Right</t>
  </si>
  <si>
    <t>237-Left</t>
  </si>
  <si>
    <t>237-Right</t>
  </si>
  <si>
    <t>B30x50-Story5-B-L</t>
  </si>
  <si>
    <t>238-Left</t>
  </si>
  <si>
    <t>238-Right</t>
  </si>
  <si>
    <t>B30x50-Story5-1-M</t>
  </si>
  <si>
    <t>212-Left</t>
  </si>
  <si>
    <t>212-Right</t>
  </si>
  <si>
    <t>B30x50-Story5-2-M</t>
  </si>
  <si>
    <t>215-Left</t>
  </si>
  <si>
    <t>215-Right</t>
  </si>
  <si>
    <t>B30x50-Story5-3-M</t>
  </si>
  <si>
    <t>218-Left</t>
  </si>
  <si>
    <t>218-Right</t>
  </si>
  <si>
    <t>B30x50-Story5-4-M</t>
  </si>
  <si>
    <t>221-Left</t>
  </si>
  <si>
    <t>221-Right</t>
  </si>
  <si>
    <t>B30x50-Story5-5-M</t>
  </si>
  <si>
    <t>224-Left</t>
  </si>
  <si>
    <t>224-Right</t>
  </si>
  <si>
    <t>B30x50-Story5-6-M</t>
  </si>
  <si>
    <t>227-Left</t>
  </si>
  <si>
    <t>227-Right</t>
  </si>
  <si>
    <t>B30x50-Story5-C-F</t>
  </si>
  <si>
    <t>239-Left</t>
  </si>
  <si>
    <t>239-Right</t>
  </si>
  <si>
    <t>B30x50-Story5-C-M</t>
  </si>
  <si>
    <t>240-Left</t>
  </si>
  <si>
    <t>240-Right</t>
  </si>
  <si>
    <t>241-Left</t>
  </si>
  <si>
    <t>241-Right</t>
  </si>
  <si>
    <t>242-Left</t>
  </si>
  <si>
    <t>242-Right</t>
  </si>
  <si>
    <t>B30x50-Story5-C-L</t>
  </si>
  <si>
    <t>243-Left</t>
  </si>
  <si>
    <t>243-Right</t>
  </si>
  <si>
    <t>B30x50-Story5-1-L</t>
  </si>
  <si>
    <t>213-Left</t>
  </si>
  <si>
    <t>213-Right</t>
  </si>
  <si>
    <t>B30x50-Story5-2-L</t>
  </si>
  <si>
    <t>216-Left</t>
  </si>
  <si>
    <t>216-Right</t>
  </si>
  <si>
    <t>B30x50-Story5-3-L</t>
  </si>
  <si>
    <t>219-Left</t>
  </si>
  <si>
    <t>219-Right</t>
  </si>
  <si>
    <t>B30x50-Story5-4-L</t>
  </si>
  <si>
    <t>222-Left</t>
  </si>
  <si>
    <t>222-Right</t>
  </si>
  <si>
    <t>B30x50-Story5-5-L</t>
  </si>
  <si>
    <t>225-Left</t>
  </si>
  <si>
    <t>225-Right</t>
  </si>
  <si>
    <t>B30x50-Story5-6-L</t>
  </si>
  <si>
    <t>228-Left</t>
  </si>
  <si>
    <t>228-Right</t>
  </si>
  <si>
    <t>B30x50-Story5-D-F</t>
  </si>
  <si>
    <t>244-Left</t>
  </si>
  <si>
    <t>244-Right</t>
  </si>
  <si>
    <t>B30x50-Story5-D-M</t>
  </si>
  <si>
    <t>245-Left</t>
  </si>
  <si>
    <t>245-Right</t>
  </si>
  <si>
    <t>246-Left</t>
  </si>
  <si>
    <t>246-Right</t>
  </si>
  <si>
    <t>247-Left</t>
  </si>
  <si>
    <t>247-Right</t>
  </si>
  <si>
    <t>B30x50-Story5-D-L</t>
  </si>
  <si>
    <t>248-Left</t>
  </si>
  <si>
    <t>248-Right</t>
  </si>
  <si>
    <t>B30x50-Story4-A-F</t>
  </si>
  <si>
    <t>291-Left</t>
  </si>
  <si>
    <t>291-Right</t>
  </si>
  <si>
    <t>B30x50-Story4-A-M</t>
  </si>
  <si>
    <t>292-Left</t>
  </si>
  <si>
    <t>292-Right</t>
  </si>
  <si>
    <t>293-Left</t>
  </si>
  <si>
    <t>293-Right</t>
  </si>
  <si>
    <t>294-Left</t>
  </si>
  <si>
    <t>294-Right</t>
  </si>
  <si>
    <t>B30x50-Story4-A-L</t>
  </si>
  <si>
    <t>295-Left</t>
  </si>
  <si>
    <t>295-Right</t>
  </si>
  <si>
    <t>B30x50-Story4-1-F</t>
  </si>
  <si>
    <t>273-Left</t>
  </si>
  <si>
    <t>273-Right</t>
  </si>
  <si>
    <t>B30x50-Story4-2-F</t>
  </si>
  <si>
    <t>276-Left</t>
  </si>
  <si>
    <t>276-Right</t>
  </si>
  <si>
    <t>B30x50-Story4-3-F</t>
  </si>
  <si>
    <t>279-Left</t>
  </si>
  <si>
    <t>279-Right</t>
  </si>
  <si>
    <t>B30x50-Story4-4-F</t>
  </si>
  <si>
    <t>282-Left</t>
  </si>
  <si>
    <t>282-Right</t>
  </si>
  <si>
    <t>B30x50-Story4-5-F</t>
  </si>
  <si>
    <t>285-Left</t>
  </si>
  <si>
    <t>285-Right</t>
  </si>
  <si>
    <t>B30x50-Story4-6-F</t>
  </si>
  <si>
    <t>288-Left</t>
  </si>
  <si>
    <t>288-Right</t>
  </si>
  <si>
    <t>B30x50-Story4-B-F</t>
  </si>
  <si>
    <t>296-Left</t>
  </si>
  <si>
    <t>296-Right</t>
  </si>
  <si>
    <t>B30x50-Story4-B-M</t>
  </si>
  <si>
    <t>297-Left</t>
  </si>
  <si>
    <t>297-Right</t>
  </si>
  <si>
    <t>298-Left</t>
  </si>
  <si>
    <t>298-Right</t>
  </si>
  <si>
    <t>299-Left</t>
  </si>
  <si>
    <t>299-Right</t>
  </si>
  <si>
    <t>B30x50-Story4-B-L</t>
  </si>
  <si>
    <t>300-Left</t>
  </si>
  <si>
    <t>300-Right</t>
  </si>
  <si>
    <t>B30x50-Story4-1-M</t>
  </si>
  <si>
    <t>274-Left</t>
  </si>
  <si>
    <t>274-Right</t>
  </si>
  <si>
    <t>B30x50-Story4-2-M</t>
  </si>
  <si>
    <t>277-Left</t>
  </si>
  <si>
    <t>277-Right</t>
  </si>
  <si>
    <t>B30x50-Story4-3-M</t>
  </si>
  <si>
    <t>280-Left</t>
  </si>
  <si>
    <t>280-Right</t>
  </si>
  <si>
    <t>B30x50-Story4-4-M</t>
  </si>
  <si>
    <t>283-Left</t>
  </si>
  <si>
    <t>283-Right</t>
  </si>
  <si>
    <t>B30x50-Story4-5-M</t>
  </si>
  <si>
    <t>286-Left</t>
  </si>
  <si>
    <t>286-Right</t>
  </si>
  <si>
    <t>B30x50-Story4-6-M</t>
  </si>
  <si>
    <t>289-Left</t>
  </si>
  <si>
    <t>289-Right</t>
  </si>
  <si>
    <t>B30x50-Story4-C-F</t>
  </si>
  <si>
    <t>301-Left</t>
  </si>
  <si>
    <t>301-Right</t>
  </si>
  <si>
    <t>B30x50-Story4-C-M</t>
  </si>
  <si>
    <t>302-Left</t>
  </si>
  <si>
    <t>302-Right</t>
  </si>
  <si>
    <t>303-Left</t>
  </si>
  <si>
    <t>303-Right</t>
  </si>
  <si>
    <t>304-Left</t>
  </si>
  <si>
    <t>304-Right</t>
  </si>
  <si>
    <t>B30x50-Story4-C-L</t>
  </si>
  <si>
    <t>305-Left</t>
  </si>
  <si>
    <t>305-Right</t>
  </si>
  <si>
    <t>B30x50-Story4-1-L</t>
  </si>
  <si>
    <t>275-Left</t>
  </si>
  <si>
    <t>275-Right</t>
  </si>
  <si>
    <t>B30x50-Story4-2-L</t>
  </si>
  <si>
    <t>278-Left</t>
  </si>
  <si>
    <t>278-Right</t>
  </si>
  <si>
    <t>B30x50-Story4-3-L</t>
  </si>
  <si>
    <t>281-Left</t>
  </si>
  <si>
    <t>281-Right</t>
  </si>
  <si>
    <t>B30x50-Story4-4-L</t>
  </si>
  <si>
    <t>284-Left</t>
  </si>
  <si>
    <t>284-Right</t>
  </si>
  <si>
    <t>B30x50-Story4-5-L</t>
  </si>
  <si>
    <t>287-Left</t>
  </si>
  <si>
    <t>287-Right</t>
  </si>
  <si>
    <t>B30x50-Story4-6-L</t>
  </si>
  <si>
    <t>290-Left</t>
  </si>
  <si>
    <t>290-Right</t>
  </si>
  <si>
    <t>B30x50-Story4-D-F</t>
  </si>
  <si>
    <t>306-Left</t>
  </si>
  <si>
    <t>306-Right</t>
  </si>
  <si>
    <t>B30x50-Story4-D-M</t>
  </si>
  <si>
    <t>307-Left</t>
  </si>
  <si>
    <t>307-Right</t>
  </si>
  <si>
    <t>308-Left</t>
  </si>
  <si>
    <t>308-Right</t>
  </si>
  <si>
    <t>309-Left</t>
  </si>
  <si>
    <t>309-Right</t>
  </si>
  <si>
    <t>B30x50-Story4-D-L</t>
  </si>
  <si>
    <t>310-Left</t>
  </si>
  <si>
    <t>310-Right</t>
  </si>
  <si>
    <t>B30x50-Story3-A-F</t>
  </si>
  <si>
    <t>105-Left</t>
  </si>
  <si>
    <t>105-Right</t>
  </si>
  <si>
    <t>B30x50-Story3-A-M</t>
  </si>
  <si>
    <t>106-Left</t>
  </si>
  <si>
    <t>106-Right</t>
  </si>
  <si>
    <t>107-Left</t>
  </si>
  <si>
    <t>107-Right</t>
  </si>
  <si>
    <t>108-Left</t>
  </si>
  <si>
    <t>108-Right</t>
  </si>
  <si>
    <t>B30x50-Story3-A-L</t>
  </si>
  <si>
    <t>109-Left</t>
  </si>
  <si>
    <t>109-Right</t>
  </si>
  <si>
    <t>B30x50-Story3-1-F</t>
  </si>
  <si>
    <t>87-Left</t>
  </si>
  <si>
    <t>87-Right</t>
  </si>
  <si>
    <t>B30x50-Story3-2-F</t>
  </si>
  <si>
    <t>90-Left</t>
  </si>
  <si>
    <t>90-Right</t>
  </si>
  <si>
    <t>B30x50-Story3-3-F</t>
  </si>
  <si>
    <t>93-Left</t>
  </si>
  <si>
    <t>93-Right</t>
  </si>
  <si>
    <t>B30x50-Story3-4-F</t>
  </si>
  <si>
    <t>96-Left</t>
  </si>
  <si>
    <t>96-Right</t>
  </si>
  <si>
    <t>B30x50-Story3-5-F</t>
  </si>
  <si>
    <t>99-Left</t>
  </si>
  <si>
    <t>99-Right</t>
  </si>
  <si>
    <t>B30x50-Story3-6-F</t>
  </si>
  <si>
    <t>102-Left</t>
  </si>
  <si>
    <t>102-Right</t>
  </si>
  <si>
    <t>B30x50-Story3-B-F</t>
  </si>
  <si>
    <t>110-Left</t>
  </si>
  <si>
    <t>110-Right</t>
  </si>
  <si>
    <t>B30x50-Story3-B-M</t>
  </si>
  <si>
    <t>111-Left</t>
  </si>
  <si>
    <t>111-Right</t>
  </si>
  <si>
    <t>112-Left</t>
  </si>
  <si>
    <t>112-Right</t>
  </si>
  <si>
    <t>113-Left</t>
  </si>
  <si>
    <t>113-Right</t>
  </si>
  <si>
    <t>B30x50-Story3-B-L</t>
  </si>
  <si>
    <t>114-Left</t>
  </si>
  <si>
    <t>114-Right</t>
  </si>
  <si>
    <t>B30x50-Story3-1-M</t>
  </si>
  <si>
    <t>88-Left</t>
  </si>
  <si>
    <t>88-Right</t>
  </si>
  <si>
    <t>B30x50-Story3-2-M</t>
  </si>
  <si>
    <t>91-Left</t>
  </si>
  <si>
    <t>91-Right</t>
  </si>
  <si>
    <t>B30x50-Story3-3-M</t>
  </si>
  <si>
    <t>94-Left</t>
  </si>
  <si>
    <t>94-Right</t>
  </si>
  <si>
    <t>B30x50-Story3-4-M</t>
  </si>
  <si>
    <t>97-Left</t>
  </si>
  <si>
    <t>97-Right</t>
  </si>
  <si>
    <t>B30x50-Story3-5-M</t>
  </si>
  <si>
    <t>100-Left</t>
  </si>
  <si>
    <t>100-Right</t>
  </si>
  <si>
    <t>B30x50-Story3-6-M</t>
  </si>
  <si>
    <t>103-Left</t>
  </si>
  <si>
    <t>103-Right</t>
  </si>
  <si>
    <t>B30x50-Story3-C-F</t>
  </si>
  <si>
    <t>115-Left</t>
  </si>
  <si>
    <t>115-Right</t>
  </si>
  <si>
    <t>B30x50-Story3-C-M</t>
  </si>
  <si>
    <t>116-Left</t>
  </si>
  <si>
    <t>116-Right</t>
  </si>
  <si>
    <t>117-Left</t>
  </si>
  <si>
    <t>117-Right</t>
  </si>
  <si>
    <t>118-Left</t>
  </si>
  <si>
    <t>118-Right</t>
  </si>
  <si>
    <t>B30x50-Story3-C-L</t>
  </si>
  <si>
    <t>119-Left</t>
  </si>
  <si>
    <t>119-Right</t>
  </si>
  <si>
    <t>B30x50-Story3-1-L</t>
  </si>
  <si>
    <t>89-Left</t>
  </si>
  <si>
    <t>89-Right</t>
  </si>
  <si>
    <t>B30x50-Story3-2-L</t>
  </si>
  <si>
    <t>92-Left</t>
  </si>
  <si>
    <t>92-Right</t>
  </si>
  <si>
    <t>B30x50-Story3-3-L</t>
  </si>
  <si>
    <t>95-Left</t>
  </si>
  <si>
    <t>95-Right</t>
  </si>
  <si>
    <t>B30x50-Story3-4-L</t>
  </si>
  <si>
    <t>98-Left</t>
  </si>
  <si>
    <t>98-Right</t>
  </si>
  <si>
    <t>B30x50-Story3-5-L</t>
  </si>
  <si>
    <t>101-Left</t>
  </si>
  <si>
    <t>101-Right</t>
  </si>
  <si>
    <t>B30x50-Story3-6-L</t>
  </si>
  <si>
    <t>104-Left</t>
  </si>
  <si>
    <t>104-Right</t>
  </si>
  <si>
    <t>B30x50-Story3-D-F</t>
  </si>
  <si>
    <t>120-Left</t>
  </si>
  <si>
    <t>120-Right</t>
  </si>
  <si>
    <t>B30x50-Story3-D-M</t>
  </si>
  <si>
    <t>121-Left</t>
  </si>
  <si>
    <t>121-Right</t>
  </si>
  <si>
    <t>122-Left</t>
  </si>
  <si>
    <t>122-Right</t>
  </si>
  <si>
    <t>123-Left</t>
  </si>
  <si>
    <t>123-Right</t>
  </si>
  <si>
    <t>B30x50-Story3-D-L</t>
  </si>
  <si>
    <t>124-Left</t>
  </si>
  <si>
    <t>124-Right</t>
  </si>
  <si>
    <t>B30x50-Story2-A-F</t>
  </si>
  <si>
    <t>167-Left</t>
  </si>
  <si>
    <t>167-Right</t>
  </si>
  <si>
    <t>B30x50-Story2-A-M</t>
  </si>
  <si>
    <t>168-Left</t>
  </si>
  <si>
    <t>168-Right</t>
  </si>
  <si>
    <t>169-Left</t>
  </si>
  <si>
    <t>169-Right</t>
  </si>
  <si>
    <t>170-Left</t>
  </si>
  <si>
    <t>170-Right</t>
  </si>
  <si>
    <t>B30x50-Story2-A-L</t>
  </si>
  <si>
    <t>171-Left</t>
  </si>
  <si>
    <t>171-Right</t>
  </si>
  <si>
    <t>B30x50-Story2-1-F</t>
  </si>
  <si>
    <t>149-Left</t>
  </si>
  <si>
    <t>149-Right</t>
  </si>
  <si>
    <t>B30x50-Story2-2-F</t>
  </si>
  <si>
    <t>152-Left</t>
  </si>
  <si>
    <t>152-Right</t>
  </si>
  <si>
    <t>B30x50-Story2-3-F</t>
  </si>
  <si>
    <t>155-Left</t>
  </si>
  <si>
    <t>155-Right</t>
  </si>
  <si>
    <t>B30x50-Story2-4-F</t>
  </si>
  <si>
    <t>158-Left</t>
  </si>
  <si>
    <t>158-Right</t>
  </si>
  <si>
    <t>B30x50-Story2-5-F</t>
  </si>
  <si>
    <t>161-Left</t>
  </si>
  <si>
    <t>161-Right</t>
  </si>
  <si>
    <t>B30x50-Story2-6-F</t>
  </si>
  <si>
    <t>164-Left</t>
  </si>
  <si>
    <t>164-Right</t>
  </si>
  <si>
    <t>B30x50-Story2-B-F</t>
  </si>
  <si>
    <t>172-Left</t>
  </si>
  <si>
    <t>172-Right</t>
  </si>
  <si>
    <t>B30x50-Story2-B-M</t>
  </si>
  <si>
    <t>173-Left</t>
  </si>
  <si>
    <t>173-Right</t>
  </si>
  <si>
    <t>174-Left</t>
  </si>
  <si>
    <t>174-Right</t>
  </si>
  <si>
    <t>175-Left</t>
  </si>
  <si>
    <t>175-Right</t>
  </si>
  <si>
    <t>B30x50-Story2-B-L</t>
  </si>
  <si>
    <t>176-Left</t>
  </si>
  <si>
    <t>176-Right</t>
  </si>
  <si>
    <t>B30x50-Story2-1-M</t>
  </si>
  <si>
    <t>150-Left</t>
  </si>
  <si>
    <t>150-Right</t>
  </si>
  <si>
    <t>B30x50-Story2-2-M</t>
  </si>
  <si>
    <t>153-Left</t>
  </si>
  <si>
    <t>153-Right</t>
  </si>
  <si>
    <t>B30x50-Story2-3-M</t>
  </si>
  <si>
    <t>156-Left</t>
  </si>
  <si>
    <t>156-Right</t>
  </si>
  <si>
    <t>B30x50-Story2-4-M</t>
  </si>
  <si>
    <t>159-Left</t>
  </si>
  <si>
    <t>159-Right</t>
  </si>
  <si>
    <t>B30x50-Story2-5-M</t>
  </si>
  <si>
    <t>162-Left</t>
  </si>
  <si>
    <t>162-Right</t>
  </si>
  <si>
    <t>B30x50-Story2-6-M</t>
  </si>
  <si>
    <t>165-Left</t>
  </si>
  <si>
    <t>165-Right</t>
  </si>
  <si>
    <t>B30x50-Story2-C-F</t>
  </si>
  <si>
    <t>177-Left</t>
  </si>
  <si>
    <t>177-Right</t>
  </si>
  <si>
    <t>B30x50-Story2-C-M</t>
  </si>
  <si>
    <t>178-Left</t>
  </si>
  <si>
    <t>178-Right</t>
  </si>
  <si>
    <t>179-Left</t>
  </si>
  <si>
    <t>179-Right</t>
  </si>
  <si>
    <t>180-Left</t>
  </si>
  <si>
    <t>180-Right</t>
  </si>
  <si>
    <t>B30x50-Story2-C-L</t>
  </si>
  <si>
    <t>181-Left</t>
  </si>
  <si>
    <t>181-Right</t>
  </si>
  <si>
    <t>B30x50-Story2-1-L</t>
  </si>
  <si>
    <t>151-Left</t>
  </si>
  <si>
    <t>151-Right</t>
  </si>
  <si>
    <t>B30x50-Story2-2-L</t>
  </si>
  <si>
    <t>154-Left</t>
  </si>
  <si>
    <t>154-Right</t>
  </si>
  <si>
    <t>B30x50-Story2-3-L</t>
  </si>
  <si>
    <t>157-Left</t>
  </si>
  <si>
    <t>157-Right</t>
  </si>
  <si>
    <t>B30x50-Story2-4-L</t>
  </si>
  <si>
    <t>160-Left</t>
  </si>
  <si>
    <t>160-Right</t>
  </si>
  <si>
    <t>B30x50-Story2-5-L</t>
  </si>
  <si>
    <t>163-Left</t>
  </si>
  <si>
    <t>163-Right</t>
  </si>
  <si>
    <t>B30x50-Story2-6-L</t>
  </si>
  <si>
    <t>166-Left</t>
  </si>
  <si>
    <t>166-Right</t>
  </si>
  <si>
    <t>B30x50-Story2-D-F</t>
  </si>
  <si>
    <t>182-Left</t>
  </si>
  <si>
    <t>182-Right</t>
  </si>
  <si>
    <t>B30x50-Story2-D-M</t>
  </si>
  <si>
    <t>183-Left</t>
  </si>
  <si>
    <t>183-Right</t>
  </si>
  <si>
    <t>184-Left</t>
  </si>
  <si>
    <t>184-Right</t>
  </si>
  <si>
    <t>185-Left</t>
  </si>
  <si>
    <t>185-Right</t>
  </si>
  <si>
    <t>B30x50-Story2-D-L</t>
  </si>
  <si>
    <t>186-Left</t>
  </si>
  <si>
    <t>186-Right</t>
  </si>
  <si>
    <t>B30x50-Story1-A-F</t>
  </si>
  <si>
    <t>43-Left</t>
  </si>
  <si>
    <t>43-Right</t>
  </si>
  <si>
    <t>B30x50-Story1-A-M</t>
  </si>
  <si>
    <t>44-Left</t>
  </si>
  <si>
    <t>44-Right</t>
  </si>
  <si>
    <t>45-Left</t>
  </si>
  <si>
    <t>45-Right</t>
  </si>
  <si>
    <t>46-Left</t>
  </si>
  <si>
    <t>46-Right</t>
  </si>
  <si>
    <t>B30x50-Story1-A-L</t>
  </si>
  <si>
    <t>47-Left</t>
  </si>
  <si>
    <t>47-Right</t>
  </si>
  <si>
    <t>B30x50-Story1-1-F</t>
  </si>
  <si>
    <t>25-Left</t>
  </si>
  <si>
    <t>25-Right</t>
  </si>
  <si>
    <t>B30x50-Story1-2-F</t>
  </si>
  <si>
    <t>28-Left</t>
  </si>
  <si>
    <t>28-Right</t>
  </si>
  <si>
    <t>B30x50-Story1-3-F</t>
  </si>
  <si>
    <t>31-Left</t>
  </si>
  <si>
    <t>31-Right</t>
  </si>
  <si>
    <t>B30x50-Story1-4-F</t>
  </si>
  <si>
    <t>34-Left</t>
  </si>
  <si>
    <t>34-Right</t>
  </si>
  <si>
    <t>B30x50-Story1-5-F</t>
  </si>
  <si>
    <t>37-Left</t>
  </si>
  <si>
    <t>37-Right</t>
  </si>
  <si>
    <t>B30x50-Story1-6-F</t>
  </si>
  <si>
    <t>40-Left</t>
  </si>
  <si>
    <t>40-Right</t>
  </si>
  <si>
    <t>B30x50-Story1-B-F</t>
  </si>
  <si>
    <t>48-Left</t>
  </si>
  <si>
    <t>48-Right</t>
  </si>
  <si>
    <t>B30x50-Story1-B-M</t>
  </si>
  <si>
    <t>49-Left</t>
  </si>
  <si>
    <t>49-Right</t>
  </si>
  <si>
    <t>50-Left</t>
  </si>
  <si>
    <t>50-Right</t>
  </si>
  <si>
    <t>51-Left</t>
  </si>
  <si>
    <t>51-Right</t>
  </si>
  <si>
    <t>B30x50-Story1-B-L</t>
  </si>
  <si>
    <t>52-Left</t>
  </si>
  <si>
    <t>52-Right</t>
  </si>
  <si>
    <t>B30x50-Story1-1-M</t>
  </si>
  <si>
    <t>26-Left</t>
  </si>
  <si>
    <t>26-Right</t>
  </si>
  <si>
    <t>B30x50-Story1-2-M</t>
  </si>
  <si>
    <t>29-Left</t>
  </si>
  <si>
    <t>29-Right</t>
  </si>
  <si>
    <t>B30x50-Story1-3-M</t>
  </si>
  <si>
    <t>32-Left</t>
  </si>
  <si>
    <t>32-Right</t>
  </si>
  <si>
    <t>B30x50-Story1-4-M</t>
  </si>
  <si>
    <t>35-Left</t>
  </si>
  <si>
    <t>35-Right</t>
  </si>
  <si>
    <t>B30x50-Story1-5-M</t>
  </si>
  <si>
    <t>38-Left</t>
  </si>
  <si>
    <t>38-Right</t>
  </si>
  <si>
    <t>B30x50-Story1-6-M</t>
  </si>
  <si>
    <t>41-Left</t>
  </si>
  <si>
    <t>41-Right</t>
  </si>
  <si>
    <t>B30x50-Story1-C-F</t>
  </si>
  <si>
    <t>53-Left</t>
  </si>
  <si>
    <t>53-Right</t>
  </si>
  <si>
    <t>B30x50-Story1-C-M</t>
  </si>
  <si>
    <t>54-Left</t>
  </si>
  <si>
    <t>54-Right</t>
  </si>
  <si>
    <t>55-Left</t>
  </si>
  <si>
    <t>55-Right</t>
  </si>
  <si>
    <t>56-Left</t>
  </si>
  <si>
    <t>56-Right</t>
  </si>
  <si>
    <t>B30x50-Story1-C-L</t>
  </si>
  <si>
    <t>57-Left</t>
  </si>
  <si>
    <t>57-Right</t>
  </si>
  <si>
    <t>B30x50-Story1-1-L</t>
  </si>
  <si>
    <t>27-Left</t>
  </si>
  <si>
    <t>27-Right</t>
  </si>
  <si>
    <t>B30x50-Story1-2-L</t>
  </si>
  <si>
    <t>30-Left</t>
  </si>
  <si>
    <t>30-Right</t>
  </si>
  <si>
    <t>B30x50-Story1-3-L</t>
  </si>
  <si>
    <t>33-Left</t>
  </si>
  <si>
    <t>33-Right</t>
  </si>
  <si>
    <t>B30x50-Story1-4-L</t>
  </si>
  <si>
    <t>36-Left</t>
  </si>
  <si>
    <t>36-Right</t>
  </si>
  <si>
    <t>B30x50-Story1-5-L</t>
  </si>
  <si>
    <t>39-Left</t>
  </si>
  <si>
    <t>39-Right</t>
  </si>
  <si>
    <t>B30x50-Story1-6-L</t>
  </si>
  <si>
    <t>42-Left</t>
  </si>
  <si>
    <t>42-Right</t>
  </si>
  <si>
    <t>B30x50-Story1-D-F</t>
  </si>
  <si>
    <t>58-Left</t>
  </si>
  <si>
    <t>58-Right</t>
  </si>
  <si>
    <t>B30x50-Story1-D-M</t>
  </si>
  <si>
    <t>59-Left</t>
  </si>
  <si>
    <t>59-Right</t>
  </si>
  <si>
    <t>60-Left</t>
  </si>
  <si>
    <t>60-Right</t>
  </si>
  <si>
    <t>61-Left</t>
  </si>
  <si>
    <t>61-Right</t>
  </si>
  <si>
    <t>B30x50-Story1-D-L</t>
  </si>
  <si>
    <t>62-Left</t>
  </si>
  <si>
    <t>62-Right</t>
  </si>
  <si>
    <t>-</t>
  </si>
  <si>
    <t>BH_Constant</t>
  </si>
  <si>
    <t>BH_Adaptive</t>
  </si>
  <si>
    <t>Kontrollü Hasar Performans Seviyesi</t>
  </si>
  <si>
    <t>C25/30</t>
  </si>
  <si>
    <t>S420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</si>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</sst>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2"/>
      <color rgb="FFFF0000"/>
      <name val="Calibri"/>
      <family val="2"/>
      <charset val="162"/>
    </font>
    <font>
      <sz val="10"/>
      <color theme="0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4" borderId="4" xfId="0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2" fontId="7" fillId="0" borderId="2" xfId="0" applyNumberFormat="1" applyFont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" fontId="7" fillId="0" borderId="2" xfId="0" applyNumberFormat="1" applyFont="1" applyBorder="1" applyAlignment="1">
      <alignment horizontal="right" vertical="center"/>
    </xf>
    <xf numFmtId="0" fontId="13" fillId="0" borderId="6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168" fontId="7" fillId="7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166" fontId="7" fillId="5" borderId="2" xfId="0" applyNumberFormat="1" applyFont="1" applyFill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168" fontId="8" fillId="4" borderId="5" xfId="0" applyNumberFormat="1" applyFont="1" applyFill="1" applyBorder="1" applyAlignment="1">
      <alignment horizontal="center" vertical="center" wrapText="1"/>
    </xf>
    <xf numFmtId="168" fontId="8" fillId="4" borderId="1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wrapText="1"/>
    </xf>
    <xf numFmtId="10" fontId="7" fillId="0" borderId="2" xfId="2" applyNumberFormat="1" applyFont="1" applyBorder="1" applyAlignment="1">
      <alignment horizontal="center" vertical="center"/>
    </xf>
    <xf numFmtId="10" fontId="7" fillId="0" borderId="0" xfId="0" applyNumberFormat="1" applyFont="1"/>
    <xf numFmtId="2" fontId="7" fillId="0" borderId="0" xfId="0" applyNumberFormat="1" applyFont="1"/>
    <xf numFmtId="164" fontId="7" fillId="0" borderId="0" xfId="0" applyNumberFormat="1" applyFont="1"/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1" fontId="18" fillId="6" borderId="3" xfId="0" applyNumberFormat="1" applyFont="1" applyFill="1" applyBorder="1" applyAlignment="1">
      <alignment horizontal="center" vertical="center"/>
    </xf>
    <xf numFmtId="1" fontId="18" fillId="6" borderId="14" xfId="0" applyNumberFormat="1" applyFont="1" applyFill="1" applyBorder="1" applyAlignment="1">
      <alignment horizontal="center" vertical="center"/>
    </xf>
    <xf numFmtId="1" fontId="18" fillId="6" borderId="4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8.0857069182980913E-7</c:v>
                </c:pt>
                <c:pt idx="1">
                  <c:v>1.3755627016549415E-3</c:v>
                </c:pt>
                <c:pt idx="2">
                  <c:v>2.7519339740017129E-3</c:v>
                </c:pt>
                <c:pt idx="3">
                  <c:v>4.1283052463484838E-3</c:v>
                </c:pt>
                <c:pt idx="4">
                  <c:v>5.5046765186952552E-3</c:v>
                </c:pt>
                <c:pt idx="5">
                  <c:v>6.8810477910420265E-3</c:v>
                </c:pt>
                <c:pt idx="6">
                  <c:v>8.2574190633887979E-3</c:v>
                </c:pt>
                <c:pt idx="7">
                  <c:v>9.6337903357355675E-3</c:v>
                </c:pt>
                <c:pt idx="8">
                  <c:v>1.1010161608082341E-2</c:v>
                </c:pt>
                <c:pt idx="9">
                  <c:v>1.2386532880429112E-2</c:v>
                </c:pt>
                <c:pt idx="10">
                  <c:v>1.3762904152775885E-2</c:v>
                </c:pt>
                <c:pt idx="11">
                  <c:v>1.5139275425122658E-2</c:v>
                </c:pt>
                <c:pt idx="12">
                  <c:v>1.6515646697469431E-2</c:v>
                </c:pt>
                <c:pt idx="13">
                  <c:v>1.7892017969816203E-2</c:v>
                </c:pt>
                <c:pt idx="14">
                  <c:v>1.9268389242162974E-2</c:v>
                </c:pt>
                <c:pt idx="15">
                  <c:v>2.0644760514509749E-2</c:v>
                </c:pt>
                <c:pt idx="16">
                  <c:v>2.202113178685652E-2</c:v>
                </c:pt>
                <c:pt idx="17">
                  <c:v>2.3397503059203292E-2</c:v>
                </c:pt>
                <c:pt idx="18">
                  <c:v>2.4773874331550063E-2</c:v>
                </c:pt>
                <c:pt idx="19">
                  <c:v>2.6150245603896831E-2</c:v>
                </c:pt>
                <c:pt idx="20">
                  <c:v>2.7526616876243602E-2</c:v>
                </c:pt>
                <c:pt idx="21">
                  <c:v>2.8902988148590374E-2</c:v>
                </c:pt>
                <c:pt idx="22">
                  <c:v>3.0279359420937145E-2</c:v>
                </c:pt>
                <c:pt idx="23">
                  <c:v>3.1655730693283916E-2</c:v>
                </c:pt>
                <c:pt idx="24">
                  <c:v>3.3032101965630681E-2</c:v>
                </c:pt>
                <c:pt idx="25">
                  <c:v>3.4408473237977452E-2</c:v>
                </c:pt>
                <c:pt idx="26">
                  <c:v>3.5784844510324224E-2</c:v>
                </c:pt>
                <c:pt idx="27">
                  <c:v>3.7161215782670988E-2</c:v>
                </c:pt>
                <c:pt idx="28">
                  <c:v>3.8537587055017759E-2</c:v>
                </c:pt>
                <c:pt idx="29">
                  <c:v>3.9913958327364538E-2</c:v>
                </c:pt>
                <c:pt idx="30">
                  <c:v>4.1290329599711309E-2</c:v>
                </c:pt>
                <c:pt idx="31">
                  <c:v>4.266670087205808E-2</c:v>
                </c:pt>
                <c:pt idx="32">
                  <c:v>4.4043072144404845E-2</c:v>
                </c:pt>
                <c:pt idx="33">
                  <c:v>4.541944341675163E-2</c:v>
                </c:pt>
                <c:pt idx="34">
                  <c:v>4.6795814689098401E-2</c:v>
                </c:pt>
                <c:pt idx="35">
                  <c:v>4.8172185961445173E-2</c:v>
                </c:pt>
                <c:pt idx="36">
                  <c:v>4.9548557233791951E-2</c:v>
                </c:pt>
                <c:pt idx="37">
                  <c:v>5.0924928506138729E-2</c:v>
                </c:pt>
                <c:pt idx="38">
                  <c:v>5.2301299778485501E-2</c:v>
                </c:pt>
                <c:pt idx="39">
                  <c:v>5.3677671050832265E-2</c:v>
                </c:pt>
                <c:pt idx="40">
                  <c:v>5.5054042323179044E-2</c:v>
                </c:pt>
                <c:pt idx="41">
                  <c:v>5.6430413595525836E-2</c:v>
                </c:pt>
                <c:pt idx="42">
                  <c:v>5.7806784867872614E-2</c:v>
                </c:pt>
                <c:pt idx="43">
                  <c:v>5.9183156140219392E-2</c:v>
                </c:pt>
                <c:pt idx="44">
                  <c:v>6.0559527412566164E-2</c:v>
                </c:pt>
                <c:pt idx="45">
                  <c:v>6.1935898684912928E-2</c:v>
                </c:pt>
                <c:pt idx="46">
                  <c:v>6.3312269957259706E-2</c:v>
                </c:pt>
                <c:pt idx="47">
                  <c:v>6.4688641229606492E-2</c:v>
                </c:pt>
                <c:pt idx="48">
                  <c:v>6.6065012501953263E-2</c:v>
                </c:pt>
                <c:pt idx="49">
                  <c:v>6.7441383774300048E-2</c:v>
                </c:pt>
                <c:pt idx="50">
                  <c:v>6.881775504664682E-2</c:v>
                </c:pt>
                <c:pt idx="51">
                  <c:v>7.0194126318993591E-2</c:v>
                </c:pt>
                <c:pt idx="52">
                  <c:v>7.1570497591340376E-2</c:v>
                </c:pt>
                <c:pt idx="53">
                  <c:v>7.2946868863687148E-2</c:v>
                </c:pt>
                <c:pt idx="54">
                  <c:v>7.4323240136033919E-2</c:v>
                </c:pt>
                <c:pt idx="55">
                  <c:v>7.569961140838069E-2</c:v>
                </c:pt>
                <c:pt idx="56">
                  <c:v>7.7075982680727476E-2</c:v>
                </c:pt>
                <c:pt idx="57">
                  <c:v>7.8452353953074247E-2</c:v>
                </c:pt>
                <c:pt idx="58">
                  <c:v>7.9828725225421018E-2</c:v>
                </c:pt>
                <c:pt idx="59">
                  <c:v>8.1205096497767804E-2</c:v>
                </c:pt>
                <c:pt idx="60">
                  <c:v>8.258146777011445E-2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7.2536517591453589E-16</c:v>
                </c:pt>
                <c:pt idx="1">
                  <c:v>3.1481759599140464E-2</c:v>
                </c:pt>
                <c:pt idx="2">
                  <c:v>6.303137625365636E-2</c:v>
                </c:pt>
                <c:pt idx="3">
                  <c:v>9.4536149524083249E-2</c:v>
                </c:pt>
                <c:pt idx="4">
                  <c:v>0.12604035665396163</c:v>
                </c:pt>
                <c:pt idx="5">
                  <c:v>0.15753434227252044</c:v>
                </c:pt>
                <c:pt idx="6">
                  <c:v>0.18901637469393576</c:v>
                </c:pt>
                <c:pt idx="7">
                  <c:v>0.22050023433102417</c:v>
                </c:pt>
                <c:pt idx="8">
                  <c:v>0.25198266419271559</c:v>
                </c:pt>
                <c:pt idx="9">
                  <c:v>0.28346218537342593</c:v>
                </c:pt>
                <c:pt idx="10">
                  <c:v>0.31492934867939043</c:v>
                </c:pt>
                <c:pt idx="11">
                  <c:v>0.34634117243161378</c:v>
                </c:pt>
                <c:pt idx="12">
                  <c:v>0.37776673460553012</c:v>
                </c:pt>
                <c:pt idx="13">
                  <c:v>0.40914368871972884</c:v>
                </c:pt>
                <c:pt idx="14">
                  <c:v>0.44043363909835392</c:v>
                </c:pt>
                <c:pt idx="15">
                  <c:v>0.47161745357299045</c:v>
                </c:pt>
                <c:pt idx="16">
                  <c:v>0.50237023374790513</c:v>
                </c:pt>
                <c:pt idx="17">
                  <c:v>0.5322338770773466</c:v>
                </c:pt>
                <c:pt idx="18">
                  <c:v>0.5624446181653443</c:v>
                </c:pt>
                <c:pt idx="19">
                  <c:v>0.59264861914809963</c:v>
                </c:pt>
                <c:pt idx="20">
                  <c:v>0.62126742074048713</c:v>
                </c:pt>
                <c:pt idx="21">
                  <c:v>0.65001404262730922</c:v>
                </c:pt>
                <c:pt idx="22">
                  <c:v>0.67884061306799015</c:v>
                </c:pt>
                <c:pt idx="23">
                  <c:v>0.70755785909831803</c:v>
                </c:pt>
                <c:pt idx="24">
                  <c:v>0.73598587115212355</c:v>
                </c:pt>
                <c:pt idx="25">
                  <c:v>0.76371216174293122</c:v>
                </c:pt>
                <c:pt idx="26">
                  <c:v>0.7910652690093436</c:v>
                </c:pt>
                <c:pt idx="27">
                  <c:v>0.81606415047889269</c:v>
                </c:pt>
                <c:pt idx="28">
                  <c:v>0.83587916418929897</c:v>
                </c:pt>
                <c:pt idx="29">
                  <c:v>0.86511317619660277</c:v>
                </c:pt>
                <c:pt idx="30">
                  <c:v>0.89160225396481696</c:v>
                </c:pt>
                <c:pt idx="31">
                  <c:v>0.91701376577024674</c:v>
                </c:pt>
                <c:pt idx="32">
                  <c:v>0.94211817289043631</c:v>
                </c:pt>
                <c:pt idx="33">
                  <c:v>0.96186894069185325</c:v>
                </c:pt>
                <c:pt idx="34">
                  <c:v>0.98235053398513461</c:v>
                </c:pt>
                <c:pt idx="35">
                  <c:v>1.0031613522740963</c:v>
                </c:pt>
                <c:pt idx="36">
                  <c:v>1.024125506451758</c:v>
                </c:pt>
                <c:pt idx="37">
                  <c:v>1.0433996297259038</c:v>
                </c:pt>
                <c:pt idx="38">
                  <c:v>1.0631723953245782</c:v>
                </c:pt>
                <c:pt idx="39">
                  <c:v>1.0792985008166676</c:v>
                </c:pt>
                <c:pt idx="40">
                  <c:v>1.0946742152317781</c:v>
                </c:pt>
                <c:pt idx="41">
                  <c:v>1.1160959894233506</c:v>
                </c:pt>
                <c:pt idx="42">
                  <c:v>1.1362341027314964</c:v>
                </c:pt>
                <c:pt idx="43">
                  <c:v>1.1572267398811835</c:v>
                </c:pt>
                <c:pt idx="44">
                  <c:v>1.1783530936222588</c:v>
                </c:pt>
                <c:pt idx="45">
                  <c:v>1.1983681116665335</c:v>
                </c:pt>
                <c:pt idx="46">
                  <c:v>1.2183222052986051</c:v>
                </c:pt>
                <c:pt idx="47">
                  <c:v>1.2368279726148879</c:v>
                </c:pt>
                <c:pt idx="48">
                  <c:v>1.2552966554366725</c:v>
                </c:pt>
                <c:pt idx="49">
                  <c:v>1.2744386010783273</c:v>
                </c:pt>
                <c:pt idx="50">
                  <c:v>1.2929511193880088</c:v>
                </c:pt>
                <c:pt idx="51">
                  <c:v>1.3105478523823342</c:v>
                </c:pt>
                <c:pt idx="52">
                  <c:v>1.3282614705336355</c:v>
                </c:pt>
                <c:pt idx="53">
                  <c:v>1.3460167023502903</c:v>
                </c:pt>
                <c:pt idx="54">
                  <c:v>1.363719558386697</c:v>
                </c:pt>
                <c:pt idx="55">
                  <c:v>1.3814542089699258</c:v>
                </c:pt>
                <c:pt idx="56">
                  <c:v>1.3984943126472031</c:v>
                </c:pt>
                <c:pt idx="57">
                  <c:v>1.4153342709546497</c:v>
                </c:pt>
                <c:pt idx="58">
                  <c:v>1.4323338360836049</c:v>
                </c:pt>
                <c:pt idx="59">
                  <c:v>1.449021078178752</c:v>
                </c:pt>
                <c:pt idx="60">
                  <c:v>1.4656807978302155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(+X)'!$S$6:$S$137</c:f>
              <c:numCache>
                <c:formatCode>0.000</c:formatCode>
                <c:ptCount val="132"/>
                <c:pt idx="0">
                  <c:v>8.0857069182980913E-7</c:v>
                </c:pt>
                <c:pt idx="1">
                  <c:v>6.8737705933496541E-4</c:v>
                </c:pt>
                <c:pt idx="2">
                  <c:v>1.3755626893617607E-3</c:v>
                </c:pt>
                <c:pt idx="3">
                  <c:v>2.0637483193885558E-3</c:v>
                </c:pt>
                <c:pt idx="4">
                  <c:v>2.7519339494153513E-3</c:v>
                </c:pt>
                <c:pt idx="5">
                  <c:v>3.4401195794421459E-3</c:v>
                </c:pt>
                <c:pt idx="6">
                  <c:v>4.128305209468941E-3</c:v>
                </c:pt>
                <c:pt idx="7">
                  <c:v>4.8164908394957365E-3</c:v>
                </c:pt>
                <c:pt idx="8">
                  <c:v>5.504676469522532E-3</c:v>
                </c:pt>
                <c:pt idx="9">
                  <c:v>6.1928620995493266E-3</c:v>
                </c:pt>
                <c:pt idx="10">
                  <c:v>6.8810477295761221E-3</c:v>
                </c:pt>
                <c:pt idx="11">
                  <c:v>6.8810477295761221E-3</c:v>
                </c:pt>
                <c:pt idx="12">
                  <c:v>7.5692333596029176E-3</c:v>
                </c:pt>
                <c:pt idx="13">
                  <c:v>8.2574189896297123E-3</c:v>
                </c:pt>
                <c:pt idx="14">
                  <c:v>8.9456046196565078E-3</c:v>
                </c:pt>
                <c:pt idx="15">
                  <c:v>9.6337902496833015E-3</c:v>
                </c:pt>
                <c:pt idx="16">
                  <c:v>1.0321975879710097E-2</c:v>
                </c:pt>
                <c:pt idx="17">
                  <c:v>1.1010161509736893E-2</c:v>
                </c:pt>
                <c:pt idx="18">
                  <c:v>1.1698347139763688E-2</c:v>
                </c:pt>
                <c:pt idx="19">
                  <c:v>1.2386532769790484E-2</c:v>
                </c:pt>
                <c:pt idx="20">
                  <c:v>1.3074718399817277E-2</c:v>
                </c:pt>
                <c:pt idx="21">
                  <c:v>1.3762904029844071E-2</c:v>
                </c:pt>
                <c:pt idx="22">
                  <c:v>1.3762904029844071E-2</c:v>
                </c:pt>
                <c:pt idx="23">
                  <c:v>1.4451089659870865E-2</c:v>
                </c:pt>
                <c:pt idx="24">
                  <c:v>1.5139275289897659E-2</c:v>
                </c:pt>
                <c:pt idx="25">
                  <c:v>1.5827460919924454E-2</c:v>
                </c:pt>
                <c:pt idx="26">
                  <c:v>1.6515646549951246E-2</c:v>
                </c:pt>
                <c:pt idx="27">
                  <c:v>1.7203832179978038E-2</c:v>
                </c:pt>
                <c:pt idx="28">
                  <c:v>1.7892017810004834E-2</c:v>
                </c:pt>
                <c:pt idx="29">
                  <c:v>1.8580203440031629E-2</c:v>
                </c:pt>
                <c:pt idx="30">
                  <c:v>1.9268389070058421E-2</c:v>
                </c:pt>
                <c:pt idx="31">
                  <c:v>1.9956574700085217E-2</c:v>
                </c:pt>
                <c:pt idx="32">
                  <c:v>2.0644760330112009E-2</c:v>
                </c:pt>
                <c:pt idx="33">
                  <c:v>2.0644760330112009E-2</c:v>
                </c:pt>
                <c:pt idx="34">
                  <c:v>2.1332945960138804E-2</c:v>
                </c:pt>
                <c:pt idx="35">
                  <c:v>2.20211315901656E-2</c:v>
                </c:pt>
                <c:pt idx="36">
                  <c:v>2.2709317220192392E-2</c:v>
                </c:pt>
                <c:pt idx="37">
                  <c:v>2.3397502850219184E-2</c:v>
                </c:pt>
                <c:pt idx="38">
                  <c:v>2.4085688480245979E-2</c:v>
                </c:pt>
                <c:pt idx="39">
                  <c:v>2.4773874110272771E-2</c:v>
                </c:pt>
                <c:pt idx="40">
                  <c:v>2.546205974029957E-2</c:v>
                </c:pt>
                <c:pt idx="41">
                  <c:v>2.6150245370326362E-2</c:v>
                </c:pt>
                <c:pt idx="42">
                  <c:v>2.6838431000353151E-2</c:v>
                </c:pt>
                <c:pt idx="43">
                  <c:v>2.752661663037995E-2</c:v>
                </c:pt>
                <c:pt idx="44">
                  <c:v>2.752661663037995E-2</c:v>
                </c:pt>
                <c:pt idx="45">
                  <c:v>2.8214802260406742E-2</c:v>
                </c:pt>
                <c:pt idx="46">
                  <c:v>2.8902987890433537E-2</c:v>
                </c:pt>
                <c:pt idx="47">
                  <c:v>2.9591173520460329E-2</c:v>
                </c:pt>
                <c:pt idx="48">
                  <c:v>3.0279359150487125E-2</c:v>
                </c:pt>
                <c:pt idx="49">
                  <c:v>3.0967544780513917E-2</c:v>
                </c:pt>
                <c:pt idx="50">
                  <c:v>3.1655730410540713E-2</c:v>
                </c:pt>
                <c:pt idx="51">
                  <c:v>3.2343916040567508E-2</c:v>
                </c:pt>
                <c:pt idx="52">
                  <c:v>3.3032101670594297E-2</c:v>
                </c:pt>
                <c:pt idx="53">
                  <c:v>3.3720287300621092E-2</c:v>
                </c:pt>
                <c:pt idx="54">
                  <c:v>3.4408472930647888E-2</c:v>
                </c:pt>
                <c:pt idx="55">
                  <c:v>3.4408472930647888E-2</c:v>
                </c:pt>
                <c:pt idx="56">
                  <c:v>3.5096658560674683E-2</c:v>
                </c:pt>
                <c:pt idx="57">
                  <c:v>3.5784844190701472E-2</c:v>
                </c:pt>
                <c:pt idx="58">
                  <c:v>3.6473029820728274E-2</c:v>
                </c:pt>
                <c:pt idx="59">
                  <c:v>3.7161215450755063E-2</c:v>
                </c:pt>
                <c:pt idx="60">
                  <c:v>3.7849401080781865E-2</c:v>
                </c:pt>
                <c:pt idx="61">
                  <c:v>3.8537586710808654E-2</c:v>
                </c:pt>
                <c:pt idx="62">
                  <c:v>3.9225772340835449E-2</c:v>
                </c:pt>
                <c:pt idx="63">
                  <c:v>3.9913957970862245E-2</c:v>
                </c:pt>
                <c:pt idx="64">
                  <c:v>4.0602143600889033E-2</c:v>
                </c:pt>
                <c:pt idx="65">
                  <c:v>4.1290329230915836E-2</c:v>
                </c:pt>
                <c:pt idx="66">
                  <c:v>4.1290329230915836E-2</c:v>
                </c:pt>
                <c:pt idx="67">
                  <c:v>4.1978514860942624E-2</c:v>
                </c:pt>
                <c:pt idx="68">
                  <c:v>4.266670049096942E-2</c:v>
                </c:pt>
                <c:pt idx="69">
                  <c:v>4.3354886120996215E-2</c:v>
                </c:pt>
                <c:pt idx="70">
                  <c:v>4.4043071751023011E-2</c:v>
                </c:pt>
                <c:pt idx="71">
                  <c:v>4.4731257381049806E-2</c:v>
                </c:pt>
                <c:pt idx="72">
                  <c:v>4.5419443011076595E-2</c:v>
                </c:pt>
                <c:pt idx="73">
                  <c:v>4.610762864110339E-2</c:v>
                </c:pt>
                <c:pt idx="74">
                  <c:v>4.6795814271130186E-2</c:v>
                </c:pt>
                <c:pt idx="75">
                  <c:v>4.7483999901156981E-2</c:v>
                </c:pt>
                <c:pt idx="76">
                  <c:v>4.8172185531183777E-2</c:v>
                </c:pt>
                <c:pt idx="77">
                  <c:v>4.8172185531183777E-2</c:v>
                </c:pt>
                <c:pt idx="78">
                  <c:v>4.8860371161210579E-2</c:v>
                </c:pt>
                <c:pt idx="79">
                  <c:v>4.9548556791237375E-2</c:v>
                </c:pt>
                <c:pt idx="80">
                  <c:v>5.0236742421264156E-2</c:v>
                </c:pt>
                <c:pt idx="81">
                  <c:v>5.0924928051290959E-2</c:v>
                </c:pt>
                <c:pt idx="82">
                  <c:v>5.1613113681317754E-2</c:v>
                </c:pt>
                <c:pt idx="83">
                  <c:v>5.2301299311344536E-2</c:v>
                </c:pt>
                <c:pt idx="84">
                  <c:v>5.2989484941371338E-2</c:v>
                </c:pt>
                <c:pt idx="85">
                  <c:v>5.3677670571398134E-2</c:v>
                </c:pt>
                <c:pt idx="86">
                  <c:v>5.4365856201424929E-2</c:v>
                </c:pt>
                <c:pt idx="87">
                  <c:v>5.5054041831451718E-2</c:v>
                </c:pt>
                <c:pt idx="88">
                  <c:v>5.5054041831451718E-2</c:v>
                </c:pt>
                <c:pt idx="89">
                  <c:v>5.5742227461478513E-2</c:v>
                </c:pt>
                <c:pt idx="90">
                  <c:v>5.6430413091505309E-2</c:v>
                </c:pt>
                <c:pt idx="91">
                  <c:v>5.7118598721532104E-2</c:v>
                </c:pt>
                <c:pt idx="92">
                  <c:v>5.7806784351558893E-2</c:v>
                </c:pt>
                <c:pt idx="93">
                  <c:v>5.8494969981585689E-2</c:v>
                </c:pt>
                <c:pt idx="94">
                  <c:v>5.9183155611612484E-2</c:v>
                </c:pt>
                <c:pt idx="95">
                  <c:v>5.987134124163928E-2</c:v>
                </c:pt>
                <c:pt idx="96">
                  <c:v>6.0559526871666082E-2</c:v>
                </c:pt>
                <c:pt idx="97">
                  <c:v>6.1247712501692878E-2</c:v>
                </c:pt>
                <c:pt idx="98">
                  <c:v>6.1935898131719673E-2</c:v>
                </c:pt>
                <c:pt idx="99">
                  <c:v>6.1935898131719673E-2</c:v>
                </c:pt>
                <c:pt idx="100">
                  <c:v>6.2624083761746455E-2</c:v>
                </c:pt>
                <c:pt idx="101">
                  <c:v>6.3312269391773257E-2</c:v>
                </c:pt>
                <c:pt idx="102">
                  <c:v>6.4000455021800046E-2</c:v>
                </c:pt>
                <c:pt idx="103">
                  <c:v>6.4688640651826834E-2</c:v>
                </c:pt>
                <c:pt idx="104">
                  <c:v>6.5376826281853637E-2</c:v>
                </c:pt>
                <c:pt idx="105">
                  <c:v>6.6065011911880439E-2</c:v>
                </c:pt>
                <c:pt idx="106">
                  <c:v>6.6753197541907228E-2</c:v>
                </c:pt>
                <c:pt idx="107">
                  <c:v>6.7441383171934016E-2</c:v>
                </c:pt>
                <c:pt idx="108">
                  <c:v>6.8129568801960819E-2</c:v>
                </c:pt>
                <c:pt idx="109">
                  <c:v>6.8817754431987621E-2</c:v>
                </c:pt>
                <c:pt idx="110">
                  <c:v>6.8817754431987621E-2</c:v>
                </c:pt>
                <c:pt idx="111">
                  <c:v>6.950594006201441E-2</c:v>
                </c:pt>
                <c:pt idx="112">
                  <c:v>7.0194125692041198E-2</c:v>
                </c:pt>
                <c:pt idx="113">
                  <c:v>7.0882311322068001E-2</c:v>
                </c:pt>
                <c:pt idx="114">
                  <c:v>7.1570496952094789E-2</c:v>
                </c:pt>
                <c:pt idx="115">
                  <c:v>7.2258682582121592E-2</c:v>
                </c:pt>
                <c:pt idx="116">
                  <c:v>7.2946868212148394E-2</c:v>
                </c:pt>
                <c:pt idx="117">
                  <c:v>7.3635053842175183E-2</c:v>
                </c:pt>
                <c:pt idx="118">
                  <c:v>7.4323239472201985E-2</c:v>
                </c:pt>
                <c:pt idx="119">
                  <c:v>7.5011425102228774E-2</c:v>
                </c:pt>
                <c:pt idx="120">
                  <c:v>7.5699610732255562E-2</c:v>
                </c:pt>
                <c:pt idx="121">
                  <c:v>7.5699610732255562E-2</c:v>
                </c:pt>
                <c:pt idx="122">
                  <c:v>7.6387796362282365E-2</c:v>
                </c:pt>
                <c:pt idx="123">
                  <c:v>7.7075981992309153E-2</c:v>
                </c:pt>
                <c:pt idx="124">
                  <c:v>7.7764167622335942E-2</c:v>
                </c:pt>
                <c:pt idx="125">
                  <c:v>7.8452353252362744E-2</c:v>
                </c:pt>
                <c:pt idx="126">
                  <c:v>7.9140538882389533E-2</c:v>
                </c:pt>
                <c:pt idx="127">
                  <c:v>7.9828724512416321E-2</c:v>
                </c:pt>
                <c:pt idx="128">
                  <c:v>8.0516910142443124E-2</c:v>
                </c:pt>
                <c:pt idx="129">
                  <c:v>8.1205095772469926E-2</c:v>
                </c:pt>
                <c:pt idx="130">
                  <c:v>8.1893281402496715E-2</c:v>
                </c:pt>
                <c:pt idx="131">
                  <c:v>8.2581467032523503E-2</c:v>
                </c:pt>
              </c:numCache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7.2536517591453589E-16</c:v>
                </c:pt>
                <c:pt idx="1">
                  <c:v>1.5740879657095079E-2</c:v>
                </c:pt>
                <c:pt idx="2">
                  <c:v>3.1515129132647444E-2</c:v>
                </c:pt>
                <c:pt idx="3">
                  <c:v>4.7273252749680778E-2</c:v>
                </c:pt>
                <c:pt idx="4">
                  <c:v>6.3030881103003755E-2</c:v>
                </c:pt>
                <c:pt idx="5">
                  <c:v>7.8782093539656262E-2</c:v>
                </c:pt>
                <c:pt idx="6">
                  <c:v>9.4534619899078728E-2</c:v>
                </c:pt>
                <c:pt idx="7">
                  <c:v>0.11028754786841088</c:v>
                </c:pt>
                <c:pt idx="8">
                  <c:v>0.12603829236362313</c:v>
                </c:pt>
                <c:pt idx="9">
                  <c:v>0.14178573601441904</c:v>
                </c:pt>
                <c:pt idx="10">
                  <c:v>0.15753121318477242</c:v>
                </c:pt>
                <c:pt idx="11">
                  <c:v>0.15753121318477242</c:v>
                </c:pt>
                <c:pt idx="12">
                  <c:v>0.17328696197581539</c:v>
                </c:pt>
                <c:pt idx="13">
                  <c:v>0.18904147824028403</c:v>
                </c:pt>
                <c:pt idx="14">
                  <c:v>0.20479683606819932</c:v>
                </c:pt>
                <c:pt idx="15">
                  <c:v>0.22055077903685272</c:v>
                </c:pt>
                <c:pt idx="16">
                  <c:v>0.2363052649850518</c:v>
                </c:pt>
                <c:pt idx="17">
                  <c:v>0.25205814843764646</c:v>
                </c:pt>
                <c:pt idx="18">
                  <c:v>0.26781148786387637</c:v>
                </c:pt>
                <c:pt idx="19">
                  <c:v>0.28355760706747629</c:v>
                </c:pt>
                <c:pt idx="20">
                  <c:v>0.29930753672647037</c:v>
                </c:pt>
                <c:pt idx="21">
                  <c:v>0.3150568822031945</c:v>
                </c:pt>
                <c:pt idx="22">
                  <c:v>0.3150568822031945</c:v>
                </c:pt>
                <c:pt idx="23">
                  <c:v>0.33078824723917899</c:v>
                </c:pt>
                <c:pt idx="24">
                  <c:v>0.34651927532056409</c:v>
                </c:pt>
                <c:pt idx="25">
                  <c:v>0.36225028440353579</c:v>
                </c:pt>
                <c:pt idx="26">
                  <c:v>0.37798083636237861</c:v>
                </c:pt>
                <c:pt idx="27">
                  <c:v>0.39368626414512942</c:v>
                </c:pt>
                <c:pt idx="28">
                  <c:v>0.40939559011537413</c:v>
                </c:pt>
                <c:pt idx="29">
                  <c:v>0.42507235986680791</c:v>
                </c:pt>
                <c:pt idx="30">
                  <c:v>0.44069915779892921</c:v>
                </c:pt>
                <c:pt idx="31">
                  <c:v>0.45630887428639488</c:v>
                </c:pt>
                <c:pt idx="32">
                  <c:v>0.47176963875715633</c:v>
                </c:pt>
                <c:pt idx="33">
                  <c:v>0.47176963875715633</c:v>
                </c:pt>
                <c:pt idx="34">
                  <c:v>0.48731863869879566</c:v>
                </c:pt>
                <c:pt idx="35">
                  <c:v>0.50267596520377955</c:v>
                </c:pt>
                <c:pt idx="36">
                  <c:v>0.51770537790395588</c:v>
                </c:pt>
                <c:pt idx="37">
                  <c:v>0.53288641151482763</c:v>
                </c:pt>
                <c:pt idx="38">
                  <c:v>0.54806886741531535</c:v>
                </c:pt>
                <c:pt idx="39">
                  <c:v>0.56324809174773749</c:v>
                </c:pt>
                <c:pt idx="40">
                  <c:v>0.57842791609867328</c:v>
                </c:pt>
                <c:pt idx="41">
                  <c:v>0.5936058896925217</c:v>
                </c:pt>
                <c:pt idx="42">
                  <c:v>0.60781030637127642</c:v>
                </c:pt>
                <c:pt idx="43">
                  <c:v>0.62225682221033352</c:v>
                </c:pt>
                <c:pt idx="44">
                  <c:v>0.62225682221033352</c:v>
                </c:pt>
                <c:pt idx="45">
                  <c:v>0.63698264829508155</c:v>
                </c:pt>
                <c:pt idx="46">
                  <c:v>0.65170164126531627</c:v>
                </c:pt>
                <c:pt idx="47">
                  <c:v>0.66642732485662959</c:v>
                </c:pt>
                <c:pt idx="48">
                  <c:v>0.68112010141814616</c:v>
                </c:pt>
                <c:pt idx="49">
                  <c:v>0.69579544041858843</c:v>
                </c:pt>
                <c:pt idx="50">
                  <c:v>0.71036263313454218</c:v>
                </c:pt>
                <c:pt idx="51">
                  <c:v>0.72487053522107858</c:v>
                </c:pt>
                <c:pt idx="52">
                  <c:v>0.73922035454334978</c:v>
                </c:pt>
                <c:pt idx="53">
                  <c:v>0.75335987949469319</c:v>
                </c:pt>
                <c:pt idx="54">
                  <c:v>0.76756251916439522</c:v>
                </c:pt>
                <c:pt idx="55">
                  <c:v>0.76756251916439522</c:v>
                </c:pt>
                <c:pt idx="56">
                  <c:v>0.78159829235660727</c:v>
                </c:pt>
                <c:pt idx="57">
                  <c:v>0.79492710790736099</c:v>
                </c:pt>
                <c:pt idx="58">
                  <c:v>0.80763735593781627</c:v>
                </c:pt>
                <c:pt idx="59">
                  <c:v>0.81767595581807018</c:v>
                </c:pt>
                <c:pt idx="60">
                  <c:v>0.83278246039619641</c:v>
                </c:pt>
                <c:pt idx="61">
                  <c:v>0.84659649993796238</c:v>
                </c:pt>
                <c:pt idx="62">
                  <c:v>0.85950869138254593</c:v>
                </c:pt>
                <c:pt idx="63">
                  <c:v>0.872810419612289</c:v>
                </c:pt>
                <c:pt idx="64">
                  <c:v>0.88582024220947586</c:v>
                </c:pt>
                <c:pt idx="65">
                  <c:v>0.89923765340756279</c:v>
                </c:pt>
                <c:pt idx="66">
                  <c:v>0.89923765340756279</c:v>
                </c:pt>
                <c:pt idx="67">
                  <c:v>0.91264980542268459</c:v>
                </c:pt>
                <c:pt idx="68">
                  <c:v>0.9260260209760971</c:v>
                </c:pt>
                <c:pt idx="69">
                  <c:v>0.93896377181137092</c:v>
                </c:pt>
                <c:pt idx="70">
                  <c:v>0.95122841780020317</c:v>
                </c:pt>
                <c:pt idx="71">
                  <c:v>0.96081902170255373</c:v>
                </c:pt>
                <c:pt idx="72">
                  <c:v>0.97138536635544215</c:v>
                </c:pt>
                <c:pt idx="73">
                  <c:v>0.98192866089167286</c:v>
                </c:pt>
                <c:pt idx="74">
                  <c:v>0.99246595758288769</c:v>
                </c:pt>
                <c:pt idx="75">
                  <c:v>1.0036059124251075</c:v>
                </c:pt>
                <c:pt idx="76">
                  <c:v>1.0150035779334885</c:v>
                </c:pt>
                <c:pt idx="77">
                  <c:v>1.0150035779334885</c:v>
                </c:pt>
                <c:pt idx="78">
                  <c:v>1.0255413184794697</c:v>
                </c:pt>
                <c:pt idx="79">
                  <c:v>1.0363854016835012</c:v>
                </c:pt>
                <c:pt idx="80">
                  <c:v>1.0469466042734381</c:v>
                </c:pt>
                <c:pt idx="81">
                  <c:v>1.0573851080155656</c:v>
                </c:pt>
                <c:pt idx="82">
                  <c:v>1.0679333395787847</c:v>
                </c:pt>
                <c:pt idx="83">
                  <c:v>1.0760154985061416</c:v>
                </c:pt>
                <c:pt idx="84">
                  <c:v>1.0845672141268743</c:v>
                </c:pt>
                <c:pt idx="85">
                  <c:v>1.0929925278697938</c:v>
                </c:pt>
                <c:pt idx="86">
                  <c:v>1.103652235778928</c:v>
                </c:pt>
                <c:pt idx="87">
                  <c:v>1.1142250882381299</c:v>
                </c:pt>
                <c:pt idx="88">
                  <c:v>1.1142250882381299</c:v>
                </c:pt>
                <c:pt idx="89">
                  <c:v>1.1245645502942192</c:v>
                </c:pt>
                <c:pt idx="90">
                  <c:v>1.135583147450286</c:v>
                </c:pt>
                <c:pt idx="91">
                  <c:v>1.1463879226596969</c:v>
                </c:pt>
                <c:pt idx="92">
                  <c:v>1.1575344511972649</c:v>
                </c:pt>
                <c:pt idx="93">
                  <c:v>1.1687746803518093</c:v>
                </c:pt>
                <c:pt idx="94">
                  <c:v>1.1800471867820632</c:v>
                </c:pt>
                <c:pt idx="95">
                  <c:v>1.1907285614545571</c:v>
                </c:pt>
                <c:pt idx="96">
                  <c:v>1.2016419944944723</c:v>
                </c:pt>
                <c:pt idx="97">
                  <c:v>1.2124320933025783</c:v>
                </c:pt>
                <c:pt idx="98">
                  <c:v>1.2231814925705626</c:v>
                </c:pt>
                <c:pt idx="99">
                  <c:v>1.2231814925705626</c:v>
                </c:pt>
                <c:pt idx="100">
                  <c:v>1.2332374405775453</c:v>
                </c:pt>
                <c:pt idx="101">
                  <c:v>1.2437712809675361</c:v>
                </c:pt>
                <c:pt idx="102">
                  <c:v>1.2534230782619111</c:v>
                </c:pt>
                <c:pt idx="103">
                  <c:v>1.2635170466200891</c:v>
                </c:pt>
                <c:pt idx="104">
                  <c:v>1.2734405876369792</c:v>
                </c:pt>
                <c:pt idx="105">
                  <c:v>1.2839749362485027</c:v>
                </c:pt>
                <c:pt idx="106">
                  <c:v>1.2942233335737208</c:v>
                </c:pt>
                <c:pt idx="107">
                  <c:v>1.3038054912958292</c:v>
                </c:pt>
                <c:pt idx="108">
                  <c:v>1.3135889381716839</c:v>
                </c:pt>
                <c:pt idx="109">
                  <c:v>1.3230503463072096</c:v>
                </c:pt>
                <c:pt idx="110">
                  <c:v>1.3230503463072096</c:v>
                </c:pt>
                <c:pt idx="111">
                  <c:v>1.3325862680599558</c:v>
                </c:pt>
                <c:pt idx="112">
                  <c:v>1.3421195851353016</c:v>
                </c:pt>
                <c:pt idx="113">
                  <c:v>1.3515994454443367</c:v>
                </c:pt>
                <c:pt idx="114">
                  <c:v>1.3610537156766049</c:v>
                </c:pt>
                <c:pt idx="115">
                  <c:v>1.3706648242103918</c:v>
                </c:pt>
                <c:pt idx="116">
                  <c:v>1.3801521082747839</c:v>
                </c:pt>
                <c:pt idx="117">
                  <c:v>1.3896997567877318</c:v>
                </c:pt>
                <c:pt idx="118">
                  <c:v>1.3988740753000644</c:v>
                </c:pt>
                <c:pt idx="119">
                  <c:v>1.4082182013794038</c:v>
                </c:pt>
                <c:pt idx="120">
                  <c:v>1.4172603849320833</c:v>
                </c:pt>
                <c:pt idx="121">
                  <c:v>1.4172603849320833</c:v>
                </c:pt>
                <c:pt idx="122">
                  <c:v>1.4264498176813831</c:v>
                </c:pt>
                <c:pt idx="123">
                  <c:v>1.4356229167722017</c:v>
                </c:pt>
                <c:pt idx="124">
                  <c:v>1.4447462477385455</c:v>
                </c:pt>
                <c:pt idx="125">
                  <c:v>1.4538834744208415</c:v>
                </c:pt>
                <c:pt idx="126">
                  <c:v>1.4629560802021941</c:v>
                </c:pt>
                <c:pt idx="127">
                  <c:v>1.4719747784059347</c:v>
                </c:pt>
                <c:pt idx="128">
                  <c:v>1.4809167169208137</c:v>
                </c:pt>
                <c:pt idx="129">
                  <c:v>1.4897828370945181</c:v>
                </c:pt>
                <c:pt idx="130">
                  <c:v>1.4985990953805517</c:v>
                </c:pt>
                <c:pt idx="131">
                  <c:v>1.5074293536022239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8.2582276648876088E-2</c:v>
                </c:pt>
                <c:pt idx="2">
                  <c:v>8.2582276648876088E-2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1.9031219784625453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2.8691630168894966E-7</c:v>
                </c:pt>
                <c:pt idx="1">
                  <c:v>1.3794044144809037E-3</c:v>
                </c:pt>
                <c:pt idx="2">
                  <c:v>2.7585219126601184E-3</c:v>
                </c:pt>
                <c:pt idx="3">
                  <c:v>4.1376394108393333E-3</c:v>
                </c:pt>
                <c:pt idx="4">
                  <c:v>5.5167569090185482E-3</c:v>
                </c:pt>
                <c:pt idx="5">
                  <c:v>6.8958744071977622E-3</c:v>
                </c:pt>
                <c:pt idx="6">
                  <c:v>8.2749919053769754E-3</c:v>
                </c:pt>
                <c:pt idx="7">
                  <c:v>9.6541094035561912E-3</c:v>
                </c:pt>
                <c:pt idx="8">
                  <c:v>1.1033226901735407E-2</c:v>
                </c:pt>
                <c:pt idx="9">
                  <c:v>1.2412344399914619E-2</c:v>
                </c:pt>
                <c:pt idx="10">
                  <c:v>1.3791461898093837E-2</c:v>
                </c:pt>
                <c:pt idx="11">
                  <c:v>1.5170579396273051E-2</c:v>
                </c:pt>
                <c:pt idx="12">
                  <c:v>1.6549696894452265E-2</c:v>
                </c:pt>
                <c:pt idx="13">
                  <c:v>1.7928814392631481E-2</c:v>
                </c:pt>
                <c:pt idx="14">
                  <c:v>1.9307931890810693E-2</c:v>
                </c:pt>
                <c:pt idx="15">
                  <c:v>2.0687049388989909E-2</c:v>
                </c:pt>
                <c:pt idx="16">
                  <c:v>2.2066166887169125E-2</c:v>
                </c:pt>
                <c:pt idx="17">
                  <c:v>2.344528438534834E-2</c:v>
                </c:pt>
                <c:pt idx="18">
                  <c:v>2.4824401883527556E-2</c:v>
                </c:pt>
                <c:pt idx="19">
                  <c:v>2.6203519381706772E-2</c:v>
                </c:pt>
                <c:pt idx="20">
                  <c:v>2.7582636879885984E-2</c:v>
                </c:pt>
                <c:pt idx="21">
                  <c:v>2.89617543780652E-2</c:v>
                </c:pt>
                <c:pt idx="22">
                  <c:v>3.0340871876244416E-2</c:v>
                </c:pt>
                <c:pt idx="23">
                  <c:v>3.1719989374423628E-2</c:v>
                </c:pt>
                <c:pt idx="24">
                  <c:v>3.3099106872602847E-2</c:v>
                </c:pt>
                <c:pt idx="25">
                  <c:v>3.447822437078206E-2</c:v>
                </c:pt>
                <c:pt idx="26">
                  <c:v>3.5857341868961272E-2</c:v>
                </c:pt>
                <c:pt idx="27">
                  <c:v>3.7236459367140484E-2</c:v>
                </c:pt>
                <c:pt idx="28">
                  <c:v>3.8615576865319703E-2</c:v>
                </c:pt>
                <c:pt idx="29">
                  <c:v>3.9994694363498923E-2</c:v>
                </c:pt>
                <c:pt idx="30">
                  <c:v>4.1373811861678128E-2</c:v>
                </c:pt>
                <c:pt idx="31">
                  <c:v>4.275292935985734E-2</c:v>
                </c:pt>
                <c:pt idx="32">
                  <c:v>4.4132046858036567E-2</c:v>
                </c:pt>
                <c:pt idx="33">
                  <c:v>4.5511164356215772E-2</c:v>
                </c:pt>
                <c:pt idx="34">
                  <c:v>4.6890281854394998E-2</c:v>
                </c:pt>
                <c:pt idx="35">
                  <c:v>4.8269399352574217E-2</c:v>
                </c:pt>
                <c:pt idx="36">
                  <c:v>4.9648516850753437E-2</c:v>
                </c:pt>
                <c:pt idx="37">
                  <c:v>5.1027634348932649E-2</c:v>
                </c:pt>
                <c:pt idx="38">
                  <c:v>5.2406751847111868E-2</c:v>
                </c:pt>
                <c:pt idx="39">
                  <c:v>5.3785869345291094E-2</c:v>
                </c:pt>
                <c:pt idx="40">
                  <c:v>5.5164986843470314E-2</c:v>
                </c:pt>
                <c:pt idx="41">
                  <c:v>5.6544104341649526E-2</c:v>
                </c:pt>
                <c:pt idx="42">
                  <c:v>5.7923221839828745E-2</c:v>
                </c:pt>
                <c:pt idx="43">
                  <c:v>5.9302339338007971E-2</c:v>
                </c:pt>
                <c:pt idx="44">
                  <c:v>6.0681456836187177E-2</c:v>
                </c:pt>
                <c:pt idx="45">
                  <c:v>6.2060574334366382E-2</c:v>
                </c:pt>
                <c:pt idx="46">
                  <c:v>6.3439691832545608E-2</c:v>
                </c:pt>
                <c:pt idx="47">
                  <c:v>6.4818809330724828E-2</c:v>
                </c:pt>
                <c:pt idx="48">
                  <c:v>6.6197926828904033E-2</c:v>
                </c:pt>
                <c:pt idx="49">
                  <c:v>6.7577044327083252E-2</c:v>
                </c:pt>
                <c:pt idx="50">
                  <c:v>6.8956161825262499E-2</c:v>
                </c:pt>
                <c:pt idx="51">
                  <c:v>7.0335279323441705E-2</c:v>
                </c:pt>
                <c:pt idx="52">
                  <c:v>7.1714396821620938E-2</c:v>
                </c:pt>
                <c:pt idx="53">
                  <c:v>7.3093514319800157E-2</c:v>
                </c:pt>
                <c:pt idx="54">
                  <c:v>7.4472631817979376E-2</c:v>
                </c:pt>
                <c:pt idx="55">
                  <c:v>7.5851749316158595E-2</c:v>
                </c:pt>
                <c:pt idx="56">
                  <c:v>7.7230866814337815E-2</c:v>
                </c:pt>
                <c:pt idx="57">
                  <c:v>7.860998431251702E-2</c:v>
                </c:pt>
                <c:pt idx="58">
                  <c:v>7.9989101810696239E-2</c:v>
                </c:pt>
                <c:pt idx="59">
                  <c:v>8.1368219308875445E-2</c:v>
                </c:pt>
                <c:pt idx="60">
                  <c:v>8.2747336807054567E-2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1.7255467379792175E-14</c:v>
                </c:pt>
                <c:pt idx="1">
                  <c:v>3.1415292654301701E-2</c:v>
                </c:pt>
                <c:pt idx="2">
                  <c:v>6.2895990102778923E-2</c:v>
                </c:pt>
                <c:pt idx="3">
                  <c:v>9.4343498744930282E-2</c:v>
                </c:pt>
                <c:pt idx="4">
                  <c:v>0.12576724317628252</c:v>
                </c:pt>
                <c:pt idx="5">
                  <c:v>0.15718170107969198</c:v>
                </c:pt>
                <c:pt idx="6">
                  <c:v>0.18859223332381997</c:v>
                </c:pt>
                <c:pt idx="7">
                  <c:v>0.21997862093225545</c:v>
                </c:pt>
                <c:pt idx="8">
                  <c:v>0.25137577202135869</c:v>
                </c:pt>
                <c:pt idx="9">
                  <c:v>0.28277543229795787</c:v>
                </c:pt>
                <c:pt idx="10">
                  <c:v>0.31418553468136434</c:v>
                </c:pt>
                <c:pt idx="11">
                  <c:v>0.34559176287069082</c:v>
                </c:pt>
                <c:pt idx="12">
                  <c:v>0.37701695216628978</c:v>
                </c:pt>
                <c:pt idx="13">
                  <c:v>0.40841820134745177</c:v>
                </c:pt>
                <c:pt idx="14">
                  <c:v>0.43974452582195006</c:v>
                </c:pt>
                <c:pt idx="15">
                  <c:v>0.47098694306658928</c:v>
                </c:pt>
                <c:pt idx="16">
                  <c:v>0.5021406758588044</c:v>
                </c:pt>
                <c:pt idx="17">
                  <c:v>0.53328320996193024</c:v>
                </c:pt>
                <c:pt idx="18">
                  <c:v>0.56376585048517891</c:v>
                </c:pt>
                <c:pt idx="19">
                  <c:v>0.59319930020620548</c:v>
                </c:pt>
                <c:pt idx="20">
                  <c:v>0.62194023275484023</c:v>
                </c:pt>
                <c:pt idx="21">
                  <c:v>0.65127623569707926</c:v>
                </c:pt>
                <c:pt idx="22">
                  <c:v>0.67925671369027685</c:v>
                </c:pt>
                <c:pt idx="23">
                  <c:v>0.70716069459476072</c:v>
                </c:pt>
                <c:pt idx="24">
                  <c:v>0.73507645621603879</c:v>
                </c:pt>
                <c:pt idx="25">
                  <c:v>0.76296438190421223</c:v>
                </c:pt>
                <c:pt idx="26">
                  <c:v>0.79062961716485203</c:v>
                </c:pt>
                <c:pt idx="27">
                  <c:v>0.81808285393583335</c:v>
                </c:pt>
                <c:pt idx="28">
                  <c:v>0.84540770146186051</c:v>
                </c:pt>
                <c:pt idx="29">
                  <c:v>0.86876025189014372</c:v>
                </c:pt>
                <c:pt idx="30">
                  <c:v>0.89118700461594091</c:v>
                </c:pt>
                <c:pt idx="31">
                  <c:v>0.90474487733822051</c:v>
                </c:pt>
                <c:pt idx="32">
                  <c:v>0.93457256782281029</c:v>
                </c:pt>
                <c:pt idx="33">
                  <c:v>0.96022883575481788</c:v>
                </c:pt>
                <c:pt idx="34">
                  <c:v>0.98342138115301769</c:v>
                </c:pt>
                <c:pt idx="35">
                  <c:v>1.0011322134403442</c:v>
                </c:pt>
                <c:pt idx="36">
                  <c:v>1.0174080999014825</c:v>
                </c:pt>
                <c:pt idx="37">
                  <c:v>1.0335260596924125</c:v>
                </c:pt>
                <c:pt idx="38">
                  <c:v>1.0517642062918111</c:v>
                </c:pt>
                <c:pt idx="39">
                  <c:v>1.0706496442197795</c:v>
                </c:pt>
                <c:pt idx="40">
                  <c:v>1.0891681718431701</c:v>
                </c:pt>
                <c:pt idx="41">
                  <c:v>1.1073312833311535</c:v>
                </c:pt>
                <c:pt idx="42">
                  <c:v>1.1220777283556069</c:v>
                </c:pt>
                <c:pt idx="43">
                  <c:v>1.1420120225621797</c:v>
                </c:pt>
                <c:pt idx="44">
                  <c:v>1.1616395871754037</c:v>
                </c:pt>
                <c:pt idx="45">
                  <c:v>1.1807081256388565</c:v>
                </c:pt>
                <c:pt idx="46">
                  <c:v>1.200949516337652</c:v>
                </c:pt>
                <c:pt idx="47">
                  <c:v>1.2202977846890846</c:v>
                </c:pt>
                <c:pt idx="48">
                  <c:v>1.2394810109169898</c:v>
                </c:pt>
                <c:pt idx="49">
                  <c:v>1.2585501854209911</c:v>
                </c:pt>
                <c:pt idx="50">
                  <c:v>1.2748808652584418</c:v>
                </c:pt>
                <c:pt idx="51">
                  <c:v>1.2924197739860142</c:v>
                </c:pt>
                <c:pt idx="52">
                  <c:v>1.3112252448798845</c:v>
                </c:pt>
                <c:pt idx="53">
                  <c:v>1.3288760231691867</c:v>
                </c:pt>
                <c:pt idx="54">
                  <c:v>1.3462873881455211</c:v>
                </c:pt>
                <c:pt idx="55">
                  <c:v>1.3634824715328555</c:v>
                </c:pt>
                <c:pt idx="56">
                  <c:v>1.3806468720694294</c:v>
                </c:pt>
                <c:pt idx="57">
                  <c:v>1.3976024634850817</c:v>
                </c:pt>
                <c:pt idx="58">
                  <c:v>1.4146270550494751</c:v>
                </c:pt>
                <c:pt idx="59">
                  <c:v>1.4314594763284152</c:v>
                </c:pt>
                <c:pt idx="60">
                  <c:v>1.4476755116570976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(+Y)'!$S$6:$S$137</c:f>
              <c:numCache>
                <c:formatCode>0.000</c:formatCode>
                <c:ptCount val="132"/>
                <c:pt idx="0">
                  <c:v>2.8691630168894966E-7</c:v>
                </c:pt>
                <c:pt idx="1">
                  <c:v>6.898456472583408E-4</c:v>
                </c:pt>
                <c:pt idx="2">
                  <c:v>1.3794043782149926E-3</c:v>
                </c:pt>
                <c:pt idx="3">
                  <c:v>2.0689631091716444E-3</c:v>
                </c:pt>
                <c:pt idx="4">
                  <c:v>2.7585218401282962E-3</c:v>
                </c:pt>
                <c:pt idx="5">
                  <c:v>3.4480805710849489E-3</c:v>
                </c:pt>
                <c:pt idx="6">
                  <c:v>4.1376393020415994E-3</c:v>
                </c:pt>
                <c:pt idx="7">
                  <c:v>4.8271980329982513E-3</c:v>
                </c:pt>
                <c:pt idx="8">
                  <c:v>5.5167567639549031E-3</c:v>
                </c:pt>
                <c:pt idx="9">
                  <c:v>6.206315494911554E-3</c:v>
                </c:pt>
                <c:pt idx="10">
                  <c:v>6.8958742258682067E-3</c:v>
                </c:pt>
                <c:pt idx="11">
                  <c:v>6.8958742258682067E-3</c:v>
                </c:pt>
                <c:pt idx="12">
                  <c:v>7.5854329568248577E-3</c:v>
                </c:pt>
                <c:pt idx="13">
                  <c:v>8.2749916877815095E-3</c:v>
                </c:pt>
                <c:pt idx="14">
                  <c:v>8.9645504187381604E-3</c:v>
                </c:pt>
                <c:pt idx="15">
                  <c:v>9.6541091496948114E-3</c:v>
                </c:pt>
                <c:pt idx="16">
                  <c:v>1.0343667880651464E-2</c:v>
                </c:pt>
                <c:pt idx="17">
                  <c:v>1.1033226611608115E-2</c:v>
                </c:pt>
                <c:pt idx="18">
                  <c:v>1.1722785342564768E-2</c:v>
                </c:pt>
                <c:pt idx="19">
                  <c:v>1.2412344073521422E-2</c:v>
                </c:pt>
                <c:pt idx="20">
                  <c:v>1.3101902804478073E-2</c:v>
                </c:pt>
                <c:pt idx="21">
                  <c:v>1.3791461535434724E-2</c:v>
                </c:pt>
                <c:pt idx="22">
                  <c:v>1.3791461535434724E-2</c:v>
                </c:pt>
                <c:pt idx="23">
                  <c:v>1.4481020266391377E-2</c:v>
                </c:pt>
                <c:pt idx="24">
                  <c:v>1.5170578997348029E-2</c:v>
                </c:pt>
                <c:pt idx="25">
                  <c:v>1.5860137728304684E-2</c:v>
                </c:pt>
                <c:pt idx="26">
                  <c:v>1.6549696459261336E-2</c:v>
                </c:pt>
                <c:pt idx="27">
                  <c:v>1.7239255190217989E-2</c:v>
                </c:pt>
                <c:pt idx="28">
                  <c:v>1.7928813921174642E-2</c:v>
                </c:pt>
                <c:pt idx="29">
                  <c:v>1.8618372652131294E-2</c:v>
                </c:pt>
                <c:pt idx="30">
                  <c:v>1.9307931383087947E-2</c:v>
                </c:pt>
                <c:pt idx="31">
                  <c:v>1.99974901140446E-2</c:v>
                </c:pt>
                <c:pt idx="32">
                  <c:v>2.0687048845001242E-2</c:v>
                </c:pt>
                <c:pt idx="33">
                  <c:v>2.0687048845001242E-2</c:v>
                </c:pt>
                <c:pt idx="34">
                  <c:v>2.1376607575957895E-2</c:v>
                </c:pt>
                <c:pt idx="35">
                  <c:v>2.2066166306914548E-2</c:v>
                </c:pt>
                <c:pt idx="36">
                  <c:v>2.27557250378712E-2</c:v>
                </c:pt>
                <c:pt idx="37">
                  <c:v>2.3445283768827849E-2</c:v>
                </c:pt>
                <c:pt idx="38">
                  <c:v>2.4134842499784502E-2</c:v>
                </c:pt>
                <c:pt idx="39">
                  <c:v>2.4824401230741151E-2</c:v>
                </c:pt>
                <c:pt idx="40">
                  <c:v>2.5513959961697797E-2</c:v>
                </c:pt>
                <c:pt idx="41">
                  <c:v>2.6203518692654453E-2</c:v>
                </c:pt>
                <c:pt idx="42">
                  <c:v>2.6893077423611102E-2</c:v>
                </c:pt>
                <c:pt idx="43">
                  <c:v>2.7582636154567755E-2</c:v>
                </c:pt>
                <c:pt idx="44">
                  <c:v>2.7582636154567755E-2</c:v>
                </c:pt>
                <c:pt idx="45">
                  <c:v>2.8272194885524404E-2</c:v>
                </c:pt>
                <c:pt idx="46">
                  <c:v>2.896175361648105E-2</c:v>
                </c:pt>
                <c:pt idx="47">
                  <c:v>2.9651312347437706E-2</c:v>
                </c:pt>
                <c:pt idx="48">
                  <c:v>3.0340871078394352E-2</c:v>
                </c:pt>
                <c:pt idx="49">
                  <c:v>3.1030429809351001E-2</c:v>
                </c:pt>
                <c:pt idx="50">
                  <c:v>3.1719988540307657E-2</c:v>
                </c:pt>
                <c:pt idx="51">
                  <c:v>3.2409547271264307E-2</c:v>
                </c:pt>
                <c:pt idx="52">
                  <c:v>3.3099106002220949E-2</c:v>
                </c:pt>
                <c:pt idx="53">
                  <c:v>3.3788664733177605E-2</c:v>
                </c:pt>
                <c:pt idx="54">
                  <c:v>3.4478223464134254E-2</c:v>
                </c:pt>
                <c:pt idx="55">
                  <c:v>3.4478223464134254E-2</c:v>
                </c:pt>
                <c:pt idx="56">
                  <c:v>3.5167782195090903E-2</c:v>
                </c:pt>
                <c:pt idx="57">
                  <c:v>3.585734092604756E-2</c:v>
                </c:pt>
                <c:pt idx="58">
                  <c:v>3.6546899657004202E-2</c:v>
                </c:pt>
                <c:pt idx="59">
                  <c:v>3.7236458387960851E-2</c:v>
                </c:pt>
                <c:pt idx="60">
                  <c:v>3.7926017118917507E-2</c:v>
                </c:pt>
                <c:pt idx="61">
                  <c:v>3.8615575849874156E-2</c:v>
                </c:pt>
                <c:pt idx="62">
                  <c:v>3.9305134580830806E-2</c:v>
                </c:pt>
                <c:pt idx="63">
                  <c:v>3.9994693311787469E-2</c:v>
                </c:pt>
                <c:pt idx="64">
                  <c:v>4.0684252042744118E-2</c:v>
                </c:pt>
                <c:pt idx="65">
                  <c:v>4.1373810773700774E-2</c:v>
                </c:pt>
                <c:pt idx="66">
                  <c:v>4.1373810773700774E-2</c:v>
                </c:pt>
                <c:pt idx="67">
                  <c:v>4.2063369504657423E-2</c:v>
                </c:pt>
                <c:pt idx="68">
                  <c:v>4.2752928235614072E-2</c:v>
                </c:pt>
                <c:pt idx="69">
                  <c:v>4.3442486966570722E-2</c:v>
                </c:pt>
                <c:pt idx="70">
                  <c:v>4.4132045697527371E-2</c:v>
                </c:pt>
                <c:pt idx="71">
                  <c:v>4.482160442848402E-2</c:v>
                </c:pt>
                <c:pt idx="72">
                  <c:v>4.5511163159440676E-2</c:v>
                </c:pt>
                <c:pt idx="73">
                  <c:v>4.6200721890397319E-2</c:v>
                </c:pt>
                <c:pt idx="74">
                  <c:v>4.6890280621353975E-2</c:v>
                </c:pt>
                <c:pt idx="75">
                  <c:v>4.7579839352310638E-2</c:v>
                </c:pt>
                <c:pt idx="76">
                  <c:v>4.8269398083267287E-2</c:v>
                </c:pt>
                <c:pt idx="77">
                  <c:v>4.8269398083267287E-2</c:v>
                </c:pt>
                <c:pt idx="78">
                  <c:v>4.8958956814223943E-2</c:v>
                </c:pt>
                <c:pt idx="79">
                  <c:v>4.9648515545180599E-2</c:v>
                </c:pt>
                <c:pt idx="80">
                  <c:v>5.0338074276137248E-2</c:v>
                </c:pt>
                <c:pt idx="81">
                  <c:v>5.1027633007093905E-2</c:v>
                </c:pt>
                <c:pt idx="82">
                  <c:v>5.1717191738050554E-2</c:v>
                </c:pt>
                <c:pt idx="83">
                  <c:v>5.2406750469007224E-2</c:v>
                </c:pt>
                <c:pt idx="84">
                  <c:v>5.3096309199963873E-2</c:v>
                </c:pt>
                <c:pt idx="85">
                  <c:v>5.3785867930920529E-2</c:v>
                </c:pt>
                <c:pt idx="86">
                  <c:v>5.4475426661877178E-2</c:v>
                </c:pt>
                <c:pt idx="87">
                  <c:v>5.5164985392833807E-2</c:v>
                </c:pt>
                <c:pt idx="88">
                  <c:v>5.5164985392833807E-2</c:v>
                </c:pt>
                <c:pt idx="89">
                  <c:v>5.5854544123790456E-2</c:v>
                </c:pt>
                <c:pt idx="90">
                  <c:v>5.6544102854747119E-2</c:v>
                </c:pt>
                <c:pt idx="91">
                  <c:v>5.7233661585703775E-2</c:v>
                </c:pt>
                <c:pt idx="92">
                  <c:v>5.7923220316660431E-2</c:v>
                </c:pt>
                <c:pt idx="93">
                  <c:v>5.8612779047617081E-2</c:v>
                </c:pt>
                <c:pt idx="94">
                  <c:v>5.9302337778573737E-2</c:v>
                </c:pt>
                <c:pt idx="95">
                  <c:v>5.99918965095304E-2</c:v>
                </c:pt>
                <c:pt idx="96">
                  <c:v>6.0681455240487056E-2</c:v>
                </c:pt>
                <c:pt idx="97">
                  <c:v>6.1371013971443705E-2</c:v>
                </c:pt>
                <c:pt idx="98">
                  <c:v>6.2060572702400327E-2</c:v>
                </c:pt>
                <c:pt idx="99">
                  <c:v>6.2060572702400327E-2</c:v>
                </c:pt>
                <c:pt idx="100">
                  <c:v>6.275013143335699E-2</c:v>
                </c:pt>
                <c:pt idx="101">
                  <c:v>6.3439690164313639E-2</c:v>
                </c:pt>
                <c:pt idx="102">
                  <c:v>6.4129248895270302E-2</c:v>
                </c:pt>
                <c:pt idx="103">
                  <c:v>6.4818807626226951E-2</c:v>
                </c:pt>
                <c:pt idx="104">
                  <c:v>6.5508366357183601E-2</c:v>
                </c:pt>
                <c:pt idx="105">
                  <c:v>6.6197925088140264E-2</c:v>
                </c:pt>
                <c:pt idx="106">
                  <c:v>6.6887483819096899E-2</c:v>
                </c:pt>
                <c:pt idx="107">
                  <c:v>6.7577042550053562E-2</c:v>
                </c:pt>
                <c:pt idx="108">
                  <c:v>6.8266601281010211E-2</c:v>
                </c:pt>
                <c:pt idx="109">
                  <c:v>6.8956160011966861E-2</c:v>
                </c:pt>
                <c:pt idx="110">
                  <c:v>6.8956160011966861E-2</c:v>
                </c:pt>
                <c:pt idx="111">
                  <c:v>6.964571874292351E-2</c:v>
                </c:pt>
                <c:pt idx="112">
                  <c:v>7.0335277473880159E-2</c:v>
                </c:pt>
                <c:pt idx="113">
                  <c:v>7.1024836204836822E-2</c:v>
                </c:pt>
                <c:pt idx="114">
                  <c:v>7.1714394935793485E-2</c:v>
                </c:pt>
                <c:pt idx="115">
                  <c:v>7.2403953666750134E-2</c:v>
                </c:pt>
                <c:pt idx="116">
                  <c:v>7.3093512397706784E-2</c:v>
                </c:pt>
                <c:pt idx="117">
                  <c:v>7.3783071128663433E-2</c:v>
                </c:pt>
                <c:pt idx="118">
                  <c:v>7.4472629859620096E-2</c:v>
                </c:pt>
                <c:pt idx="119">
                  <c:v>7.5162188590576759E-2</c:v>
                </c:pt>
                <c:pt idx="120">
                  <c:v>7.585174732153338E-2</c:v>
                </c:pt>
                <c:pt idx="121">
                  <c:v>7.585174732153338E-2</c:v>
                </c:pt>
                <c:pt idx="122">
                  <c:v>7.654130605249003E-2</c:v>
                </c:pt>
                <c:pt idx="123">
                  <c:v>7.7230864783446693E-2</c:v>
                </c:pt>
                <c:pt idx="124">
                  <c:v>7.7920423514403342E-2</c:v>
                </c:pt>
                <c:pt idx="125">
                  <c:v>7.8609982245359991E-2</c:v>
                </c:pt>
                <c:pt idx="126">
                  <c:v>7.9299540976316654E-2</c:v>
                </c:pt>
                <c:pt idx="127">
                  <c:v>7.9989099707273317E-2</c:v>
                </c:pt>
                <c:pt idx="128">
                  <c:v>8.0678658438229967E-2</c:v>
                </c:pt>
                <c:pt idx="129">
                  <c:v>8.1368217169186616E-2</c:v>
                </c:pt>
                <c:pt idx="130">
                  <c:v>8.2057775900143265E-2</c:v>
                </c:pt>
                <c:pt idx="131">
                  <c:v>8.27473346310999E-2</c:v>
                </c:pt>
              </c:numCache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1.7255467379792175E-14</c:v>
                </c:pt>
                <c:pt idx="1">
                  <c:v>1.5707645917687602E-2</c:v>
                </c:pt>
                <c:pt idx="2">
                  <c:v>3.1448133859499725E-2</c:v>
                </c:pt>
                <c:pt idx="3">
                  <c:v>4.7172291370022462E-2</c:v>
                </c:pt>
                <c:pt idx="4">
                  <c:v>6.2896395118553744E-2</c:v>
                </c:pt>
                <c:pt idx="5">
                  <c:v>7.8620137487496591E-2</c:v>
                </c:pt>
                <c:pt idx="6">
                  <c:v>9.4338390267317634E-2</c:v>
                </c:pt>
                <c:pt idx="7">
                  <c:v>0.11005176030462634</c:v>
                </c:pt>
                <c:pt idx="8">
                  <c:v>0.12576421057756892</c:v>
                </c:pt>
                <c:pt idx="9">
                  <c:v>0.14147223328793496</c:v>
                </c:pt>
                <c:pt idx="10">
                  <c:v>0.15718003986302814</c:v>
                </c:pt>
                <c:pt idx="11">
                  <c:v>0.15718003986302814</c:v>
                </c:pt>
                <c:pt idx="12">
                  <c:v>0.17289856061809256</c:v>
                </c:pt>
                <c:pt idx="13">
                  <c:v>0.18861089647333285</c:v>
                </c:pt>
                <c:pt idx="14">
                  <c:v>0.20431791292661536</c:v>
                </c:pt>
                <c:pt idx="15">
                  <c:v>0.22002853368354175</c:v>
                </c:pt>
                <c:pt idx="16">
                  <c:v>0.23573943993756155</c:v>
                </c:pt>
                <c:pt idx="17">
                  <c:v>0.25145087906636632</c:v>
                </c:pt>
                <c:pt idx="18">
                  <c:v>0.26716289983414315</c:v>
                </c:pt>
                <c:pt idx="19">
                  <c:v>0.28287472061591878</c:v>
                </c:pt>
                <c:pt idx="20">
                  <c:v>0.29859295050718926</c:v>
                </c:pt>
                <c:pt idx="21">
                  <c:v>0.31430912217860557</c:v>
                </c:pt>
                <c:pt idx="22">
                  <c:v>0.31430912217860557</c:v>
                </c:pt>
                <c:pt idx="23">
                  <c:v>0.33002388010638117</c:v>
                </c:pt>
                <c:pt idx="24">
                  <c:v>0.34574418772032506</c:v>
                </c:pt>
                <c:pt idx="25">
                  <c:v>0.36146708927679888</c:v>
                </c:pt>
                <c:pt idx="26">
                  <c:v>0.37718865697011261</c:v>
                </c:pt>
                <c:pt idx="27">
                  <c:v>0.39289749765994192</c:v>
                </c:pt>
                <c:pt idx="28">
                  <c:v>0.40860367548615056</c:v>
                </c:pt>
                <c:pt idx="29">
                  <c:v>0.42427657274583336</c:v>
                </c:pt>
                <c:pt idx="30">
                  <c:v>0.43991647246498283</c:v>
                </c:pt>
                <c:pt idx="31">
                  <c:v>0.45557208076652927</c:v>
                </c:pt>
                <c:pt idx="32">
                  <c:v>0.47120374887977862</c:v>
                </c:pt>
                <c:pt idx="33">
                  <c:v>0.47120374887977862</c:v>
                </c:pt>
                <c:pt idx="34">
                  <c:v>0.48683137569122698</c:v>
                </c:pt>
                <c:pt idx="35">
                  <c:v>0.50247027629376351</c:v>
                </c:pt>
                <c:pt idx="36">
                  <c:v>0.51805663752955367</c:v>
                </c:pt>
                <c:pt idx="37">
                  <c:v>0.53355524419122524</c:v>
                </c:pt>
                <c:pt idx="38">
                  <c:v>0.54881979141113857</c:v>
                </c:pt>
                <c:pt idx="39">
                  <c:v>0.56401376768625666</c:v>
                </c:pt>
                <c:pt idx="40">
                  <c:v>0.5784093326262113</c:v>
                </c:pt>
                <c:pt idx="41">
                  <c:v>0.59310912740906763</c:v>
                </c:pt>
                <c:pt idx="42">
                  <c:v>0.60780569793764727</c:v>
                </c:pt>
                <c:pt idx="43">
                  <c:v>0.62250258946566261</c:v>
                </c:pt>
                <c:pt idx="44">
                  <c:v>0.62250258946566261</c:v>
                </c:pt>
                <c:pt idx="45">
                  <c:v>0.63741396898409275</c:v>
                </c:pt>
                <c:pt idx="46">
                  <c:v>0.65232256101679087</c:v>
                </c:pt>
                <c:pt idx="47">
                  <c:v>0.66645957475910889</c:v>
                </c:pt>
                <c:pt idx="48">
                  <c:v>0.68064413796926382</c:v>
                </c:pt>
                <c:pt idx="49">
                  <c:v>0.6948658252587846</c:v>
                </c:pt>
                <c:pt idx="50">
                  <c:v>0.70905382906434899</c:v>
                </c:pt>
                <c:pt idx="51">
                  <c:v>0.72325201858515065</c:v>
                </c:pt>
                <c:pt idx="52">
                  <c:v>0.7374734910953088</c:v>
                </c:pt>
                <c:pt idx="53">
                  <c:v>0.75162147379129662</c:v>
                </c:pt>
                <c:pt idx="54">
                  <c:v>0.76580675878058013</c:v>
                </c:pt>
                <c:pt idx="55">
                  <c:v>0.76580675878058013</c:v>
                </c:pt>
                <c:pt idx="56">
                  <c:v>0.78004716251237227</c:v>
                </c:pt>
                <c:pt idx="57">
                  <c:v>0.79428924098227627</c:v>
                </c:pt>
                <c:pt idx="58">
                  <c:v>0.80835786038271773</c:v>
                </c:pt>
                <c:pt idx="59">
                  <c:v>0.82246084816406684</c:v>
                </c:pt>
                <c:pt idx="60">
                  <c:v>0.83649357096203159</c:v>
                </c:pt>
                <c:pt idx="61">
                  <c:v>0.85043426318030957</c:v>
                </c:pt>
                <c:pt idx="62">
                  <c:v>0.86419926309114203</c:v>
                </c:pt>
                <c:pt idx="63">
                  <c:v>0.87431772060552682</c:v>
                </c:pt>
                <c:pt idx="64">
                  <c:v>0.88567686738486628</c:v>
                </c:pt>
                <c:pt idx="65">
                  <c:v>0.89196363578574867</c:v>
                </c:pt>
                <c:pt idx="66">
                  <c:v>0.89196363578574867</c:v>
                </c:pt>
                <c:pt idx="67">
                  <c:v>0.90441325398956562</c:v>
                </c:pt>
                <c:pt idx="68">
                  <c:v>0.91768381999326409</c:v>
                </c:pt>
                <c:pt idx="69">
                  <c:v>0.93018802686077728</c:v>
                </c:pt>
                <c:pt idx="70">
                  <c:v>0.94307717531222923</c:v>
                </c:pt>
                <c:pt idx="71">
                  <c:v>0.95587030282251528</c:v>
                </c:pt>
                <c:pt idx="72">
                  <c:v>0.96865791890538266</c:v>
                </c:pt>
                <c:pt idx="73">
                  <c:v>0.98138757439364588</c:v>
                </c:pt>
                <c:pt idx="74">
                  <c:v>0.99295627916115814</c:v>
                </c:pt>
                <c:pt idx="75">
                  <c:v>1.0009039005285603</c:v>
                </c:pt>
                <c:pt idx="76">
                  <c:v>1.009174449250962</c:v>
                </c:pt>
                <c:pt idx="77">
                  <c:v>1.009174449250962</c:v>
                </c:pt>
                <c:pt idx="78">
                  <c:v>1.0179110419779898</c:v>
                </c:pt>
                <c:pt idx="79">
                  <c:v>1.0266164133999229</c:v>
                </c:pt>
                <c:pt idx="80">
                  <c:v>1.0366512400684262</c:v>
                </c:pt>
                <c:pt idx="81">
                  <c:v>1.0457346917043961</c:v>
                </c:pt>
                <c:pt idx="82">
                  <c:v>1.0553039690913324</c:v>
                </c:pt>
                <c:pt idx="83">
                  <c:v>1.065760792627708</c:v>
                </c:pt>
                <c:pt idx="84">
                  <c:v>1.0758385729389841</c:v>
                </c:pt>
                <c:pt idx="85">
                  <c:v>1.0858031698200086</c:v>
                </c:pt>
                <c:pt idx="86">
                  <c:v>1.0956248364760683</c:v>
                </c:pt>
                <c:pt idx="87">
                  <c:v>1.105289008677323</c:v>
                </c:pt>
                <c:pt idx="88">
                  <c:v>1.105289008677323</c:v>
                </c:pt>
                <c:pt idx="89">
                  <c:v>1.1141515128945632</c:v>
                </c:pt>
                <c:pt idx="90">
                  <c:v>1.1231617934038203</c:v>
                </c:pt>
                <c:pt idx="91">
                  <c:v>1.1338248875502093</c:v>
                </c:pt>
                <c:pt idx="92">
                  <c:v>1.1437097646720378</c:v>
                </c:pt>
                <c:pt idx="93">
                  <c:v>1.1543453162181481</c:v>
                </c:pt>
                <c:pt idx="94">
                  <c:v>1.1647060040114317</c:v>
                </c:pt>
                <c:pt idx="95">
                  <c:v>1.1750648035296571</c:v>
                </c:pt>
                <c:pt idx="96">
                  <c:v>1.1855228448665427</c:v>
                </c:pt>
                <c:pt idx="97">
                  <c:v>1.1963469066759267</c:v>
                </c:pt>
                <c:pt idx="98">
                  <c:v>1.2070677817998916</c:v>
                </c:pt>
                <c:pt idx="99">
                  <c:v>1.2070677817998916</c:v>
                </c:pt>
                <c:pt idx="100">
                  <c:v>1.2175584977954048</c:v>
                </c:pt>
                <c:pt idx="101">
                  <c:v>1.2278723873723194</c:v>
                </c:pt>
                <c:pt idx="102">
                  <c:v>1.2382066367628801</c:v>
                </c:pt>
                <c:pt idx="103">
                  <c:v>1.2485117320436907</c:v>
                </c:pt>
                <c:pt idx="104">
                  <c:v>1.2586440285638281</c:v>
                </c:pt>
                <c:pt idx="105">
                  <c:v>1.2686252624977814</c:v>
                </c:pt>
                <c:pt idx="106">
                  <c:v>1.2771570276221311</c:v>
                </c:pt>
                <c:pt idx="107">
                  <c:v>1.2863087301785836</c:v>
                </c:pt>
                <c:pt idx="108">
                  <c:v>1.2956857205322405</c:v>
                </c:pt>
                <c:pt idx="109">
                  <c:v>1.3057969921772576</c:v>
                </c:pt>
                <c:pt idx="110">
                  <c:v>1.3057969921772576</c:v>
                </c:pt>
                <c:pt idx="111">
                  <c:v>1.3156044489055416</c:v>
                </c:pt>
                <c:pt idx="112">
                  <c:v>1.3253926835019154</c:v>
                </c:pt>
                <c:pt idx="113">
                  <c:v>1.3348337023364172</c:v>
                </c:pt>
                <c:pt idx="114">
                  <c:v>1.344384211570204</c:v>
                </c:pt>
                <c:pt idx="115">
                  <c:v>1.3538276084463479</c:v>
                </c:pt>
                <c:pt idx="116">
                  <c:v>1.3630927935142159</c:v>
                </c:pt>
                <c:pt idx="117">
                  <c:v>1.3723395298395626</c:v>
                </c:pt>
                <c:pt idx="118">
                  <c:v>1.3815156155294572</c:v>
                </c:pt>
                <c:pt idx="119">
                  <c:v>1.3907145638610694</c:v>
                </c:pt>
                <c:pt idx="120">
                  <c:v>1.3998787001557722</c:v>
                </c:pt>
                <c:pt idx="121">
                  <c:v>1.3998787001557722</c:v>
                </c:pt>
                <c:pt idx="122">
                  <c:v>1.4090283842601987</c:v>
                </c:pt>
                <c:pt idx="123">
                  <c:v>1.4181593150254241</c:v>
                </c:pt>
                <c:pt idx="124">
                  <c:v>1.427273399527996</c:v>
                </c:pt>
                <c:pt idx="125">
                  <c:v>1.4365756202618858</c:v>
                </c:pt>
                <c:pt idx="126">
                  <c:v>1.4454099397489462</c:v>
                </c:pt>
                <c:pt idx="127">
                  <c:v>1.4543033552323605</c:v>
                </c:pt>
                <c:pt idx="128">
                  <c:v>1.4632103259150555</c:v>
                </c:pt>
                <c:pt idx="129">
                  <c:v>1.4721008601428385</c:v>
                </c:pt>
                <c:pt idx="130">
                  <c:v>1.4809757794673084</c:v>
                </c:pt>
                <c:pt idx="131">
                  <c:v>1.4899219353939115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8.2747049764521394E-2</c:v>
                </c:pt>
                <c:pt idx="2">
                  <c:v>8.2747049764521394E-2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1.8993323166107119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2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5.4389721627408995E-2</c:v>
                </c:pt>
                <c:pt idx="2" formatCode="&quot;TB=&quot;\ 0.00">
                  <c:v>0.27194860813704497</c:v>
                </c:pt>
                <c:pt idx="3" formatCode="0.00">
                  <c:v>0.28194860813704498</c:v>
                </c:pt>
                <c:pt idx="4" formatCode="0.00">
                  <c:v>0.29194860813704498</c:v>
                </c:pt>
                <c:pt idx="5" formatCode="0.00">
                  <c:v>0.30194860813704499</c:v>
                </c:pt>
                <c:pt idx="6" formatCode="0.00">
                  <c:v>0.311948608137045</c:v>
                </c:pt>
                <c:pt idx="7" formatCode="0.00">
                  <c:v>0.32194860813704501</c:v>
                </c:pt>
                <c:pt idx="8" formatCode="0.00">
                  <c:v>0.33194860813704502</c:v>
                </c:pt>
                <c:pt idx="9" formatCode="0.00">
                  <c:v>0.34194860813704503</c:v>
                </c:pt>
                <c:pt idx="10" formatCode="0.00">
                  <c:v>0.35194860813704504</c:v>
                </c:pt>
                <c:pt idx="11" formatCode="0.00">
                  <c:v>0.36194860813704505</c:v>
                </c:pt>
                <c:pt idx="12" formatCode="0.00">
                  <c:v>0.37194860813704506</c:v>
                </c:pt>
                <c:pt idx="13" formatCode="0.00">
                  <c:v>0.38194860813704506</c:v>
                </c:pt>
                <c:pt idx="14" formatCode="0.00">
                  <c:v>0.39194860813704507</c:v>
                </c:pt>
                <c:pt idx="15" formatCode="0.00">
                  <c:v>0.40194860813704508</c:v>
                </c:pt>
                <c:pt idx="16" formatCode="0.00">
                  <c:v>0.41194860813704509</c:v>
                </c:pt>
                <c:pt idx="17" formatCode="0.00">
                  <c:v>0.4219486081370451</c:v>
                </c:pt>
                <c:pt idx="18" formatCode="0.00">
                  <c:v>0.43194860813704511</c:v>
                </c:pt>
                <c:pt idx="19" formatCode="0.00">
                  <c:v>0.44194860813704512</c:v>
                </c:pt>
                <c:pt idx="20" formatCode="0.00">
                  <c:v>0.45194860813704513</c:v>
                </c:pt>
                <c:pt idx="21" formatCode="0.00">
                  <c:v>0.46194860813704514</c:v>
                </c:pt>
                <c:pt idx="22" formatCode="0.00">
                  <c:v>0.47194860813704514</c:v>
                </c:pt>
                <c:pt idx="23" formatCode="0.00">
                  <c:v>0.48194860813704515</c:v>
                </c:pt>
                <c:pt idx="24" formatCode="0.00">
                  <c:v>0.49194860813704516</c:v>
                </c:pt>
                <c:pt idx="25" formatCode="0.00">
                  <c:v>0.50194860813704512</c:v>
                </c:pt>
                <c:pt idx="26" formatCode="0.00">
                  <c:v>0.51194860813704512</c:v>
                </c:pt>
                <c:pt idx="27" formatCode="0.00">
                  <c:v>0.52194860813704513</c:v>
                </c:pt>
                <c:pt idx="28" formatCode="0.00">
                  <c:v>0.53194860813704514</c:v>
                </c:pt>
                <c:pt idx="29" formatCode="0.00">
                  <c:v>0.54194860813704515</c:v>
                </c:pt>
                <c:pt idx="30" formatCode="0.00">
                  <c:v>0.55194860813704516</c:v>
                </c:pt>
                <c:pt idx="31" formatCode="0.00">
                  <c:v>0.56194860813704517</c:v>
                </c:pt>
                <c:pt idx="32" formatCode="0.00">
                  <c:v>0.57194860813704518</c:v>
                </c:pt>
                <c:pt idx="33" formatCode="0.00">
                  <c:v>0.58194860813704519</c:v>
                </c:pt>
                <c:pt idx="34" formatCode="0.00">
                  <c:v>0.5919486081370452</c:v>
                </c:pt>
                <c:pt idx="35" formatCode="0.00">
                  <c:v>0.6019486081370452</c:v>
                </c:pt>
                <c:pt idx="36" formatCode="0.00">
                  <c:v>0.61194860813704521</c:v>
                </c:pt>
                <c:pt idx="37" formatCode="0.00">
                  <c:v>0.62194860813704522</c:v>
                </c:pt>
                <c:pt idx="38" formatCode="0.00">
                  <c:v>0.63194860813704523</c:v>
                </c:pt>
                <c:pt idx="39" formatCode="0.00">
                  <c:v>0.64194860813704524</c:v>
                </c:pt>
                <c:pt idx="40" formatCode="0.00">
                  <c:v>0.65194860813704525</c:v>
                </c:pt>
                <c:pt idx="41" formatCode="0.00">
                  <c:v>0.66194860813704526</c:v>
                </c:pt>
                <c:pt idx="42" formatCode="0.00">
                  <c:v>0.67194860813704527</c:v>
                </c:pt>
                <c:pt idx="43" formatCode="0.00">
                  <c:v>0.68194860813704528</c:v>
                </c:pt>
                <c:pt idx="44" formatCode="0.00">
                  <c:v>0.69194860813704528</c:v>
                </c:pt>
                <c:pt idx="45" formatCode="0.00">
                  <c:v>0.70194860813704529</c:v>
                </c:pt>
                <c:pt idx="46" formatCode="0.00">
                  <c:v>0.7119486081370453</c:v>
                </c:pt>
                <c:pt idx="47" formatCode="0.00">
                  <c:v>0.72194860813704531</c:v>
                </c:pt>
                <c:pt idx="48" formatCode="0.00">
                  <c:v>0.73194860813704532</c:v>
                </c:pt>
                <c:pt idx="49" formatCode="0.00">
                  <c:v>0.74194860813704533</c:v>
                </c:pt>
                <c:pt idx="50" formatCode="0.00">
                  <c:v>0.75194860813704534</c:v>
                </c:pt>
                <c:pt idx="51" formatCode="0.00">
                  <c:v>0.76194860813704535</c:v>
                </c:pt>
                <c:pt idx="52" formatCode="0.00">
                  <c:v>0.77194860813704536</c:v>
                </c:pt>
                <c:pt idx="53" formatCode="0.00">
                  <c:v>0.78194860813704536</c:v>
                </c:pt>
                <c:pt idx="54" formatCode="0.00">
                  <c:v>0.79194860813704537</c:v>
                </c:pt>
                <c:pt idx="55" formatCode="0.00">
                  <c:v>0.80194860813704538</c:v>
                </c:pt>
                <c:pt idx="56" formatCode="0.00">
                  <c:v>0.81194860813704539</c:v>
                </c:pt>
                <c:pt idx="57" formatCode="0.00">
                  <c:v>0.8219486081370454</c:v>
                </c:pt>
                <c:pt idx="58" formatCode="0.00">
                  <c:v>0.83194860813704541</c:v>
                </c:pt>
                <c:pt idx="59" formatCode="0.00">
                  <c:v>0.84194860813704542</c:v>
                </c:pt>
                <c:pt idx="60" formatCode="0.00">
                  <c:v>0.85194860813704543</c:v>
                </c:pt>
                <c:pt idx="61" formatCode="0.00">
                  <c:v>0.86194860813704544</c:v>
                </c:pt>
                <c:pt idx="62" formatCode="0.00">
                  <c:v>0.87194860813704544</c:v>
                </c:pt>
                <c:pt idx="63" formatCode="0.00">
                  <c:v>0.88194860813704545</c:v>
                </c:pt>
                <c:pt idx="64" formatCode="0.00">
                  <c:v>0.89194860813704546</c:v>
                </c:pt>
                <c:pt idx="65" formatCode="0.00">
                  <c:v>0.90194860813704547</c:v>
                </c:pt>
                <c:pt idx="66" formatCode="0.00">
                  <c:v>0.91194860813704548</c:v>
                </c:pt>
                <c:pt idx="67" formatCode="0.00">
                  <c:v>0.92194860813704549</c:v>
                </c:pt>
                <c:pt idx="68" formatCode="0.00">
                  <c:v>0.9319486081370455</c:v>
                </c:pt>
                <c:pt idx="69" formatCode="0.00">
                  <c:v>0.94194860813704551</c:v>
                </c:pt>
                <c:pt idx="70" formatCode="0.00">
                  <c:v>0.95194860813704552</c:v>
                </c:pt>
                <c:pt idx="71" formatCode="0.00">
                  <c:v>0.96194860813704552</c:v>
                </c:pt>
                <c:pt idx="72" formatCode="0.00">
                  <c:v>0.97194860813704553</c:v>
                </c:pt>
                <c:pt idx="73" formatCode="0.00">
                  <c:v>0.98194860813704554</c:v>
                </c:pt>
                <c:pt idx="74" formatCode="0.00">
                  <c:v>0.99194860813704555</c:v>
                </c:pt>
                <c:pt idx="75" formatCode="0.00">
                  <c:v>1.0019486081370454</c:v>
                </c:pt>
                <c:pt idx="76" formatCode="0.00">
                  <c:v>1.0119486081370455</c:v>
                </c:pt>
                <c:pt idx="77" formatCode="0.00">
                  <c:v>1.0219486081370455</c:v>
                </c:pt>
                <c:pt idx="78" formatCode="0.00">
                  <c:v>1.0319486081370455</c:v>
                </c:pt>
                <c:pt idx="79" formatCode="0.00">
                  <c:v>1.0419486081370455</c:v>
                </c:pt>
                <c:pt idx="80" formatCode="0.00">
                  <c:v>1.0519486081370455</c:v>
                </c:pt>
                <c:pt idx="81" formatCode="0.00">
                  <c:v>1.0619486081370455</c:v>
                </c:pt>
                <c:pt idx="82" formatCode="0.00">
                  <c:v>1.0719486081370455</c:v>
                </c:pt>
                <c:pt idx="83" formatCode="0.00">
                  <c:v>1.0819486081370455</c:v>
                </c:pt>
                <c:pt idx="84" formatCode="0.00">
                  <c:v>1.0919486081370455</c:v>
                </c:pt>
                <c:pt idx="85" formatCode="0.00">
                  <c:v>1.1019486081370455</c:v>
                </c:pt>
                <c:pt idx="86" formatCode="0.00">
                  <c:v>1.1119486081370455</c:v>
                </c:pt>
                <c:pt idx="87" formatCode="0.00">
                  <c:v>1.1219486081370456</c:v>
                </c:pt>
                <c:pt idx="88" formatCode="0.00">
                  <c:v>1.1319486081370456</c:v>
                </c:pt>
                <c:pt idx="89" formatCode="0.00">
                  <c:v>1.1419486081370456</c:v>
                </c:pt>
                <c:pt idx="90" formatCode="0.00">
                  <c:v>1.1519486081370456</c:v>
                </c:pt>
                <c:pt idx="91" formatCode="0.00">
                  <c:v>1.1619486081370456</c:v>
                </c:pt>
                <c:pt idx="92" formatCode="0.00">
                  <c:v>1.1719486081370456</c:v>
                </c:pt>
                <c:pt idx="93" formatCode="0.00">
                  <c:v>1.1819486081370456</c:v>
                </c:pt>
                <c:pt idx="94" formatCode="0.00">
                  <c:v>1.1919486081370456</c:v>
                </c:pt>
                <c:pt idx="95" formatCode="0.00">
                  <c:v>1.2019486081370456</c:v>
                </c:pt>
                <c:pt idx="96" formatCode="0.00">
                  <c:v>1.2119486081370456</c:v>
                </c:pt>
                <c:pt idx="97" formatCode="0.00">
                  <c:v>1.2219486081370456</c:v>
                </c:pt>
                <c:pt idx="98" formatCode="0.00">
                  <c:v>1.2319486081370457</c:v>
                </c:pt>
                <c:pt idx="99" formatCode="0.00">
                  <c:v>1.2419486081370457</c:v>
                </c:pt>
                <c:pt idx="100" formatCode="0.00">
                  <c:v>1.2519486081370457</c:v>
                </c:pt>
                <c:pt idx="101" formatCode="0.00">
                  <c:v>1.2619486081370457</c:v>
                </c:pt>
                <c:pt idx="102" formatCode="0.00">
                  <c:v>1.2719486081370457</c:v>
                </c:pt>
                <c:pt idx="103" formatCode="0.00">
                  <c:v>1.2819486081370457</c:v>
                </c:pt>
                <c:pt idx="104" formatCode="0.00">
                  <c:v>1.2919486081370457</c:v>
                </c:pt>
                <c:pt idx="105" formatCode="0.00">
                  <c:v>1.3019486081370457</c:v>
                </c:pt>
                <c:pt idx="106" formatCode="0.00">
                  <c:v>1.3119486081370457</c:v>
                </c:pt>
                <c:pt idx="107" formatCode="0.00">
                  <c:v>1.3219486081370457</c:v>
                </c:pt>
                <c:pt idx="108" formatCode="0.00">
                  <c:v>1.3319486081370457</c:v>
                </c:pt>
                <c:pt idx="109" formatCode="0.00">
                  <c:v>1.3419486081370458</c:v>
                </c:pt>
                <c:pt idx="110" formatCode="0.00">
                  <c:v>1.3519486081370458</c:v>
                </c:pt>
                <c:pt idx="111" formatCode="0.00">
                  <c:v>1.3619486081370458</c:v>
                </c:pt>
                <c:pt idx="112" formatCode="0.00">
                  <c:v>1.3719486081370458</c:v>
                </c:pt>
                <c:pt idx="113" formatCode="0.00">
                  <c:v>1.3819486081370458</c:v>
                </c:pt>
                <c:pt idx="114" formatCode="0.00">
                  <c:v>1.3919486081370458</c:v>
                </c:pt>
                <c:pt idx="115" formatCode="0.00">
                  <c:v>1.4019486081370458</c:v>
                </c:pt>
                <c:pt idx="116" formatCode="0.00">
                  <c:v>1.4119486081370458</c:v>
                </c:pt>
                <c:pt idx="117" formatCode="0.00">
                  <c:v>1.4219486081370458</c:v>
                </c:pt>
                <c:pt idx="118" formatCode="0.00">
                  <c:v>1.4319486081370458</c:v>
                </c:pt>
                <c:pt idx="119" formatCode="0.00">
                  <c:v>1.4419486081370458</c:v>
                </c:pt>
                <c:pt idx="120" formatCode="0.00">
                  <c:v>1.4519486081370458</c:v>
                </c:pt>
                <c:pt idx="121" formatCode="0.00">
                  <c:v>1.4619486081370459</c:v>
                </c:pt>
                <c:pt idx="122" formatCode="0.00">
                  <c:v>1.4719486081370459</c:v>
                </c:pt>
                <c:pt idx="123" formatCode="0.00">
                  <c:v>1.4819486081370459</c:v>
                </c:pt>
                <c:pt idx="124" formatCode="0.00">
                  <c:v>1.4919486081370459</c:v>
                </c:pt>
                <c:pt idx="125" formatCode="0.00">
                  <c:v>1.5019486081370459</c:v>
                </c:pt>
                <c:pt idx="126" formatCode="0.00">
                  <c:v>1.5119486081370459</c:v>
                </c:pt>
                <c:pt idx="127" formatCode="0.00">
                  <c:v>1.5219486081370459</c:v>
                </c:pt>
                <c:pt idx="128" formatCode="0.00">
                  <c:v>1.5319486081370459</c:v>
                </c:pt>
                <c:pt idx="129" formatCode="0.00">
                  <c:v>1.5419486081370459</c:v>
                </c:pt>
                <c:pt idx="130" formatCode="0.00">
                  <c:v>1.5519486081370459</c:v>
                </c:pt>
                <c:pt idx="131" formatCode="0.00">
                  <c:v>1.5619486081370459</c:v>
                </c:pt>
                <c:pt idx="132" formatCode="0.00">
                  <c:v>1.571948608137046</c:v>
                </c:pt>
                <c:pt idx="133" formatCode="0.00">
                  <c:v>1.581948608137046</c:v>
                </c:pt>
                <c:pt idx="134" formatCode="0.00">
                  <c:v>1.591948608137046</c:v>
                </c:pt>
                <c:pt idx="135" formatCode="0.00">
                  <c:v>1.601948608137046</c:v>
                </c:pt>
                <c:pt idx="136" formatCode="0.00">
                  <c:v>1.611948608137046</c:v>
                </c:pt>
                <c:pt idx="137" formatCode="0.00">
                  <c:v>1.621948608137046</c:v>
                </c:pt>
                <c:pt idx="138" formatCode="0.00">
                  <c:v>1.631948608137046</c:v>
                </c:pt>
                <c:pt idx="139" formatCode="0.00">
                  <c:v>1.641948608137046</c:v>
                </c:pt>
                <c:pt idx="140" formatCode="0.00">
                  <c:v>1.651948608137046</c:v>
                </c:pt>
                <c:pt idx="141" formatCode="0.00">
                  <c:v>1.661948608137046</c:v>
                </c:pt>
                <c:pt idx="142" formatCode="0.00">
                  <c:v>1.671948608137046</c:v>
                </c:pt>
                <c:pt idx="143" formatCode="0.00">
                  <c:v>1.6819486081370461</c:v>
                </c:pt>
                <c:pt idx="144" formatCode="0.00">
                  <c:v>1.6919486081370461</c:v>
                </c:pt>
                <c:pt idx="145" formatCode="0.00">
                  <c:v>1.7019486081370461</c:v>
                </c:pt>
                <c:pt idx="146" formatCode="0.00">
                  <c:v>1.7119486081370461</c:v>
                </c:pt>
                <c:pt idx="147" formatCode="0.00">
                  <c:v>1.7219486081370461</c:v>
                </c:pt>
                <c:pt idx="148" formatCode="0.00">
                  <c:v>1.7319486081370461</c:v>
                </c:pt>
                <c:pt idx="149" formatCode="0.00">
                  <c:v>1.7419486081370461</c:v>
                </c:pt>
                <c:pt idx="150" formatCode="0.00">
                  <c:v>1.7519486081370461</c:v>
                </c:pt>
                <c:pt idx="151" formatCode="0.00">
                  <c:v>1.7619486081370461</c:v>
                </c:pt>
                <c:pt idx="152" formatCode="0.00">
                  <c:v>1.7719486081370461</c:v>
                </c:pt>
                <c:pt idx="153" formatCode="0.00">
                  <c:v>1.7819486081370461</c:v>
                </c:pt>
                <c:pt idx="154" formatCode="0.00">
                  <c:v>1.7919486081370462</c:v>
                </c:pt>
                <c:pt idx="155" formatCode="0.00">
                  <c:v>1.8019486081370462</c:v>
                </c:pt>
                <c:pt idx="156" formatCode="0.00">
                  <c:v>1.8119486081370462</c:v>
                </c:pt>
                <c:pt idx="157" formatCode="0.00">
                  <c:v>1.8219486081370462</c:v>
                </c:pt>
                <c:pt idx="158" formatCode="0.00">
                  <c:v>1.8319486081370462</c:v>
                </c:pt>
                <c:pt idx="159" formatCode="0.00">
                  <c:v>1.8419486081370462</c:v>
                </c:pt>
                <c:pt idx="160" formatCode="0.00">
                  <c:v>1.8519486081370462</c:v>
                </c:pt>
                <c:pt idx="161" formatCode="0.00">
                  <c:v>1.8619486081370462</c:v>
                </c:pt>
                <c:pt idx="162" formatCode="0.00">
                  <c:v>1.8719486081370462</c:v>
                </c:pt>
                <c:pt idx="163" formatCode="0.00">
                  <c:v>1.8819486081370462</c:v>
                </c:pt>
                <c:pt idx="164" formatCode="0.00">
                  <c:v>1.8919486081370462</c:v>
                </c:pt>
                <c:pt idx="165" formatCode="0.00">
                  <c:v>1.9019486081370462</c:v>
                </c:pt>
                <c:pt idx="166" formatCode="0.00">
                  <c:v>1.9119486081370463</c:v>
                </c:pt>
                <c:pt idx="167" formatCode="0.00">
                  <c:v>1.9219486081370463</c:v>
                </c:pt>
                <c:pt idx="168" formatCode="0.00">
                  <c:v>1.9319486081370463</c:v>
                </c:pt>
                <c:pt idx="169" formatCode="0.00">
                  <c:v>1.9419486081370463</c:v>
                </c:pt>
                <c:pt idx="170" formatCode="0.00">
                  <c:v>1.9519486081370463</c:v>
                </c:pt>
                <c:pt idx="171" formatCode="0.00">
                  <c:v>1.9619486081370463</c:v>
                </c:pt>
                <c:pt idx="172" formatCode="0.00">
                  <c:v>1.9719486081370463</c:v>
                </c:pt>
                <c:pt idx="173" formatCode="0.00">
                  <c:v>1.9819486081370463</c:v>
                </c:pt>
                <c:pt idx="174" formatCode="0.00">
                  <c:v>1.9919486081370463</c:v>
                </c:pt>
                <c:pt idx="175" formatCode="0.00">
                  <c:v>2.0019486081370461</c:v>
                </c:pt>
                <c:pt idx="176" formatCode="0.00">
                  <c:v>2.0119486081370459</c:v>
                </c:pt>
                <c:pt idx="177" formatCode="0.00">
                  <c:v>2.0219486081370457</c:v>
                </c:pt>
                <c:pt idx="178" formatCode="0.00">
                  <c:v>2.0319486081370455</c:v>
                </c:pt>
                <c:pt idx="179" formatCode="0.00">
                  <c:v>2.0419486081370453</c:v>
                </c:pt>
                <c:pt idx="180" formatCode="0.00">
                  <c:v>2.051948608137045</c:v>
                </c:pt>
                <c:pt idx="181" formatCode="0.00">
                  <c:v>2.0619486081370448</c:v>
                </c:pt>
                <c:pt idx="182" formatCode="0.00">
                  <c:v>2.0719486081370446</c:v>
                </c:pt>
                <c:pt idx="183" formatCode="0.00">
                  <c:v>2.0819486081370444</c:v>
                </c:pt>
                <c:pt idx="184" formatCode="0.00">
                  <c:v>2.0919486081370442</c:v>
                </c:pt>
                <c:pt idx="185" formatCode="0.00">
                  <c:v>2.101948608137044</c:v>
                </c:pt>
                <c:pt idx="186" formatCode="0.00">
                  <c:v>2.1119486081370438</c:v>
                </c:pt>
                <c:pt idx="187" formatCode="0.00">
                  <c:v>2.1219486081370436</c:v>
                </c:pt>
                <c:pt idx="188" formatCode="0.00">
                  <c:v>2.1319486081370433</c:v>
                </c:pt>
                <c:pt idx="189" formatCode="0.00">
                  <c:v>2.1419486081370431</c:v>
                </c:pt>
                <c:pt idx="190" formatCode="0.00">
                  <c:v>2.1519486081370429</c:v>
                </c:pt>
                <c:pt idx="191" formatCode="0.00">
                  <c:v>2.1619486081370427</c:v>
                </c:pt>
                <c:pt idx="192" formatCode="0.00">
                  <c:v>2.1719486081370425</c:v>
                </c:pt>
                <c:pt idx="193" formatCode="0.00">
                  <c:v>2.1819486081370423</c:v>
                </c:pt>
                <c:pt idx="194" formatCode="0.00">
                  <c:v>2.1919486081370421</c:v>
                </c:pt>
                <c:pt idx="195" formatCode="0.00">
                  <c:v>2.2019486081370419</c:v>
                </c:pt>
                <c:pt idx="196" formatCode="0.00">
                  <c:v>2.2119486081370416</c:v>
                </c:pt>
                <c:pt idx="197" formatCode="0.00">
                  <c:v>2.2219486081370414</c:v>
                </c:pt>
                <c:pt idx="198" formatCode="0.00">
                  <c:v>2.2319486081370412</c:v>
                </c:pt>
                <c:pt idx="199" formatCode="0.00">
                  <c:v>2.241948608137041</c:v>
                </c:pt>
                <c:pt idx="200" formatCode="0.00">
                  <c:v>2.2519486081370408</c:v>
                </c:pt>
                <c:pt idx="201" formatCode="0.00">
                  <c:v>2.2619486081370406</c:v>
                </c:pt>
                <c:pt idx="202" formatCode="0.00">
                  <c:v>2.2719486081370404</c:v>
                </c:pt>
                <c:pt idx="203" formatCode="0.00">
                  <c:v>2.2819486081370401</c:v>
                </c:pt>
                <c:pt idx="204" formatCode="0.00">
                  <c:v>2.2919486081370399</c:v>
                </c:pt>
                <c:pt idx="205" formatCode="0.00">
                  <c:v>2.3019486081370397</c:v>
                </c:pt>
                <c:pt idx="206" formatCode="0.00">
                  <c:v>2.3119486081370395</c:v>
                </c:pt>
                <c:pt idx="207" formatCode="0.00">
                  <c:v>2.3219486081370393</c:v>
                </c:pt>
                <c:pt idx="208" formatCode="0.00">
                  <c:v>2.3319486081370391</c:v>
                </c:pt>
                <c:pt idx="209" formatCode="0.00">
                  <c:v>2.3419486081370389</c:v>
                </c:pt>
                <c:pt idx="210" formatCode="0.00">
                  <c:v>2.3519486081370387</c:v>
                </c:pt>
                <c:pt idx="211" formatCode="0.00">
                  <c:v>2.3619486081370384</c:v>
                </c:pt>
                <c:pt idx="212" formatCode="0.00">
                  <c:v>2.3719486081370382</c:v>
                </c:pt>
                <c:pt idx="213" formatCode="0.00">
                  <c:v>2.381948608137038</c:v>
                </c:pt>
                <c:pt idx="214" formatCode="0.00">
                  <c:v>2.3919486081370378</c:v>
                </c:pt>
                <c:pt idx="215" formatCode="0.00">
                  <c:v>2.4019486081370376</c:v>
                </c:pt>
                <c:pt idx="216" formatCode="0.00">
                  <c:v>2.4119486081370374</c:v>
                </c:pt>
                <c:pt idx="217" formatCode="0.00">
                  <c:v>2.4219486081370372</c:v>
                </c:pt>
                <c:pt idx="218" formatCode="0.00">
                  <c:v>2.4319486081370369</c:v>
                </c:pt>
                <c:pt idx="219" formatCode="0.00">
                  <c:v>2.4419486081370367</c:v>
                </c:pt>
                <c:pt idx="220" formatCode="0.00">
                  <c:v>2.4519486081370365</c:v>
                </c:pt>
                <c:pt idx="221" formatCode="0.00">
                  <c:v>2.4619486081370363</c:v>
                </c:pt>
                <c:pt idx="222" formatCode="0.00">
                  <c:v>2.4719486081370361</c:v>
                </c:pt>
                <c:pt idx="223" formatCode="0.00">
                  <c:v>2.4819486081370359</c:v>
                </c:pt>
                <c:pt idx="224" formatCode="0.00">
                  <c:v>2.4919486081370357</c:v>
                </c:pt>
                <c:pt idx="225" formatCode="0.00">
                  <c:v>2.5019486081370355</c:v>
                </c:pt>
                <c:pt idx="226" formatCode="0.00">
                  <c:v>2.5119486081370352</c:v>
                </c:pt>
                <c:pt idx="227" formatCode="0.00">
                  <c:v>2.521948608137035</c:v>
                </c:pt>
                <c:pt idx="228" formatCode="0.00">
                  <c:v>2.5319486081370348</c:v>
                </c:pt>
                <c:pt idx="229" formatCode="0.00">
                  <c:v>2.5419486081370346</c:v>
                </c:pt>
                <c:pt idx="230" formatCode="0.00">
                  <c:v>2.5519486081370344</c:v>
                </c:pt>
                <c:pt idx="231" formatCode="0.00">
                  <c:v>2.5619486081370342</c:v>
                </c:pt>
                <c:pt idx="232" formatCode="0.00">
                  <c:v>2.571948608137034</c:v>
                </c:pt>
                <c:pt idx="233" formatCode="0.00">
                  <c:v>2.5819486081370338</c:v>
                </c:pt>
                <c:pt idx="234" formatCode="0.00">
                  <c:v>2.5919486081370335</c:v>
                </c:pt>
                <c:pt idx="235" formatCode="0.00">
                  <c:v>2.6019486081370333</c:v>
                </c:pt>
                <c:pt idx="236" formatCode="0.00">
                  <c:v>2.6119486081370331</c:v>
                </c:pt>
                <c:pt idx="237" formatCode="0.00">
                  <c:v>2.6219486081370329</c:v>
                </c:pt>
                <c:pt idx="238" formatCode="0.00">
                  <c:v>2.6319486081370327</c:v>
                </c:pt>
                <c:pt idx="239" formatCode="0.00">
                  <c:v>2.6419486081370325</c:v>
                </c:pt>
                <c:pt idx="240" formatCode="0.00">
                  <c:v>2.6519486081370323</c:v>
                </c:pt>
                <c:pt idx="241" formatCode="0.00">
                  <c:v>2.661948608137032</c:v>
                </c:pt>
                <c:pt idx="242" formatCode="0.00">
                  <c:v>2.6719486081370318</c:v>
                </c:pt>
                <c:pt idx="243" formatCode="0.00">
                  <c:v>2.6819486081370316</c:v>
                </c:pt>
                <c:pt idx="244" formatCode="0.00">
                  <c:v>2.6919486081370314</c:v>
                </c:pt>
                <c:pt idx="245" formatCode="0.00">
                  <c:v>2.7019486081370312</c:v>
                </c:pt>
                <c:pt idx="246" formatCode="0.00">
                  <c:v>2.711948608137031</c:v>
                </c:pt>
                <c:pt idx="247" formatCode="0.00">
                  <c:v>2.7219486081370308</c:v>
                </c:pt>
                <c:pt idx="248" formatCode="0.00">
                  <c:v>2.7319486081370306</c:v>
                </c:pt>
                <c:pt idx="249" formatCode="0.00">
                  <c:v>2.7419486081370303</c:v>
                </c:pt>
                <c:pt idx="250" formatCode="0.00">
                  <c:v>2.7519486081370301</c:v>
                </c:pt>
                <c:pt idx="251" formatCode="0.00">
                  <c:v>2.7619486081370299</c:v>
                </c:pt>
                <c:pt idx="252" formatCode="0.00">
                  <c:v>2.7719486081370297</c:v>
                </c:pt>
                <c:pt idx="253" formatCode="0.00">
                  <c:v>2.7819486081370295</c:v>
                </c:pt>
                <c:pt idx="254" formatCode="0.00">
                  <c:v>2.7919486081370293</c:v>
                </c:pt>
                <c:pt idx="255" formatCode="0.00">
                  <c:v>2.8019486081370291</c:v>
                </c:pt>
                <c:pt idx="256" formatCode="0.00">
                  <c:v>2.8119486081370288</c:v>
                </c:pt>
                <c:pt idx="257" formatCode="0.00">
                  <c:v>2.8219486081370286</c:v>
                </c:pt>
                <c:pt idx="258" formatCode="0.00">
                  <c:v>2.8319486081370284</c:v>
                </c:pt>
                <c:pt idx="259" formatCode="0.00">
                  <c:v>2.8419486081370282</c:v>
                </c:pt>
                <c:pt idx="260" formatCode="0.00">
                  <c:v>2.851948608137028</c:v>
                </c:pt>
                <c:pt idx="261" formatCode="0.00">
                  <c:v>2.8619486081370278</c:v>
                </c:pt>
                <c:pt idx="262" formatCode="0.00">
                  <c:v>2.8719486081370276</c:v>
                </c:pt>
                <c:pt idx="263" formatCode="0.00">
                  <c:v>2.8819486081370274</c:v>
                </c:pt>
                <c:pt idx="264" formatCode="0.00">
                  <c:v>2.8919486081370271</c:v>
                </c:pt>
                <c:pt idx="265" formatCode="0.00">
                  <c:v>2.9019486081370269</c:v>
                </c:pt>
                <c:pt idx="266" formatCode="0.00">
                  <c:v>2.9119486081370267</c:v>
                </c:pt>
                <c:pt idx="267" formatCode="0.00">
                  <c:v>2.9219486081370265</c:v>
                </c:pt>
                <c:pt idx="268" formatCode="0.00">
                  <c:v>2.9319486081370263</c:v>
                </c:pt>
                <c:pt idx="269" formatCode="0.00">
                  <c:v>2.9419486081370261</c:v>
                </c:pt>
                <c:pt idx="270" formatCode="0.00">
                  <c:v>2.9519486081370259</c:v>
                </c:pt>
                <c:pt idx="271" formatCode="0.00">
                  <c:v>2.9619486081370257</c:v>
                </c:pt>
                <c:pt idx="272" formatCode="0.00">
                  <c:v>2.9719486081370254</c:v>
                </c:pt>
                <c:pt idx="273" formatCode="0.00">
                  <c:v>2.9819486081370252</c:v>
                </c:pt>
                <c:pt idx="274" formatCode="0.00">
                  <c:v>2.991948608137025</c:v>
                </c:pt>
                <c:pt idx="275" formatCode="0.00">
                  <c:v>3.0019486081370248</c:v>
                </c:pt>
                <c:pt idx="276" formatCode="0.00">
                  <c:v>3.0119486081370246</c:v>
                </c:pt>
                <c:pt idx="277" formatCode="0.00">
                  <c:v>3.0219486081370244</c:v>
                </c:pt>
                <c:pt idx="278" formatCode="0.00">
                  <c:v>3.0319486081370242</c:v>
                </c:pt>
                <c:pt idx="279" formatCode="0.00">
                  <c:v>3.0419486081370239</c:v>
                </c:pt>
                <c:pt idx="280" formatCode="0.00">
                  <c:v>3.0519486081370237</c:v>
                </c:pt>
                <c:pt idx="281" formatCode="0.00">
                  <c:v>3.0619486081370235</c:v>
                </c:pt>
                <c:pt idx="282" formatCode="0.00">
                  <c:v>3.0719486081370233</c:v>
                </c:pt>
                <c:pt idx="283" formatCode="0.00">
                  <c:v>3.0819486081370231</c:v>
                </c:pt>
                <c:pt idx="284" formatCode="0.00">
                  <c:v>3.0919486081370229</c:v>
                </c:pt>
                <c:pt idx="285" formatCode="0.00">
                  <c:v>3.1019486081370227</c:v>
                </c:pt>
                <c:pt idx="286" formatCode="0.00">
                  <c:v>3.1119486081370225</c:v>
                </c:pt>
                <c:pt idx="287" formatCode="0.00">
                  <c:v>3.1219486081370222</c:v>
                </c:pt>
                <c:pt idx="288" formatCode="0.00">
                  <c:v>3.131948608137022</c:v>
                </c:pt>
                <c:pt idx="289" formatCode="0.00">
                  <c:v>3.1419486081370218</c:v>
                </c:pt>
                <c:pt idx="290" formatCode="0.00">
                  <c:v>3.1519486081370216</c:v>
                </c:pt>
                <c:pt idx="291" formatCode="0.00">
                  <c:v>3.1619486081370214</c:v>
                </c:pt>
                <c:pt idx="292" formatCode="0.00">
                  <c:v>3.1719486081370212</c:v>
                </c:pt>
                <c:pt idx="293" formatCode="0.00">
                  <c:v>3.181948608137021</c:v>
                </c:pt>
                <c:pt idx="294" formatCode="0.00">
                  <c:v>3.1919486081370207</c:v>
                </c:pt>
                <c:pt idx="295" formatCode="0.00">
                  <c:v>3.2019486081370205</c:v>
                </c:pt>
                <c:pt idx="296" formatCode="0.00">
                  <c:v>3.2119486081370203</c:v>
                </c:pt>
                <c:pt idx="297" formatCode="0.00">
                  <c:v>3.2219486081370201</c:v>
                </c:pt>
                <c:pt idx="298" formatCode="0.00">
                  <c:v>3.2319486081370199</c:v>
                </c:pt>
                <c:pt idx="299" formatCode="0.00">
                  <c:v>3.2419486081370197</c:v>
                </c:pt>
                <c:pt idx="300" formatCode="0.00">
                  <c:v>3.2519486081370195</c:v>
                </c:pt>
                <c:pt idx="301" formatCode="0.00">
                  <c:v>3.2619486081370193</c:v>
                </c:pt>
                <c:pt idx="302" formatCode="0.00">
                  <c:v>3.271948608137019</c:v>
                </c:pt>
                <c:pt idx="303" formatCode="0.00">
                  <c:v>3.2819486081370188</c:v>
                </c:pt>
                <c:pt idx="304" formatCode="0.00">
                  <c:v>3.2919486081370186</c:v>
                </c:pt>
                <c:pt idx="305" formatCode="0.00">
                  <c:v>3.3019486081370184</c:v>
                </c:pt>
                <c:pt idx="306" formatCode="0.00">
                  <c:v>3.3119486081370182</c:v>
                </c:pt>
                <c:pt idx="307" formatCode="0.00">
                  <c:v>3.321948608137018</c:v>
                </c:pt>
                <c:pt idx="308" formatCode="0.00">
                  <c:v>3.3319486081370178</c:v>
                </c:pt>
                <c:pt idx="309" formatCode="0.00">
                  <c:v>3.3419486081370176</c:v>
                </c:pt>
                <c:pt idx="310" formatCode="0.00">
                  <c:v>3.3519486081370173</c:v>
                </c:pt>
                <c:pt idx="311" formatCode="0.00">
                  <c:v>3.3619486081370171</c:v>
                </c:pt>
                <c:pt idx="312" formatCode="0.00">
                  <c:v>3.3719486081370169</c:v>
                </c:pt>
                <c:pt idx="313" formatCode="0.00">
                  <c:v>3.3819486081370167</c:v>
                </c:pt>
                <c:pt idx="314" formatCode="0.00">
                  <c:v>3.3919486081370165</c:v>
                </c:pt>
                <c:pt idx="315" formatCode="0.00">
                  <c:v>3.4019486081370163</c:v>
                </c:pt>
                <c:pt idx="316" formatCode="0.00">
                  <c:v>3.4119486081370161</c:v>
                </c:pt>
                <c:pt idx="317" formatCode="0.00">
                  <c:v>3.4219486081370158</c:v>
                </c:pt>
                <c:pt idx="318" formatCode="0.00">
                  <c:v>3.4319486081370156</c:v>
                </c:pt>
                <c:pt idx="319" formatCode="0.00">
                  <c:v>3.4419486081370154</c:v>
                </c:pt>
                <c:pt idx="320" formatCode="0.00">
                  <c:v>3.4519486081370152</c:v>
                </c:pt>
                <c:pt idx="321" formatCode="0.00">
                  <c:v>3.461948608137015</c:v>
                </c:pt>
                <c:pt idx="322" formatCode="0.00">
                  <c:v>3.4719486081370148</c:v>
                </c:pt>
                <c:pt idx="323" formatCode="0.00">
                  <c:v>3.4819486081370146</c:v>
                </c:pt>
                <c:pt idx="324" formatCode="0.00">
                  <c:v>3.4919486081370144</c:v>
                </c:pt>
                <c:pt idx="325" formatCode="0.00">
                  <c:v>3.5019486081370141</c:v>
                </c:pt>
                <c:pt idx="326" formatCode="0.00">
                  <c:v>3.5119486081370139</c:v>
                </c:pt>
                <c:pt idx="327" formatCode="0.00">
                  <c:v>3.5219486081370137</c:v>
                </c:pt>
                <c:pt idx="328" formatCode="0.00">
                  <c:v>3.5319486081370135</c:v>
                </c:pt>
                <c:pt idx="329" formatCode="0.00">
                  <c:v>3.5419486081370133</c:v>
                </c:pt>
                <c:pt idx="330" formatCode="0.00">
                  <c:v>3.5519486081370131</c:v>
                </c:pt>
                <c:pt idx="331" formatCode="0.00">
                  <c:v>3.5619486081370129</c:v>
                </c:pt>
                <c:pt idx="332" formatCode="0.00">
                  <c:v>3.5719486081370126</c:v>
                </c:pt>
                <c:pt idx="333" formatCode="0.00">
                  <c:v>3.5819486081370124</c:v>
                </c:pt>
                <c:pt idx="334" formatCode="0.00">
                  <c:v>3.5919486081370122</c:v>
                </c:pt>
                <c:pt idx="335" formatCode="0.00">
                  <c:v>3.601948608137012</c:v>
                </c:pt>
                <c:pt idx="336" formatCode="0.00">
                  <c:v>3.6119486081370118</c:v>
                </c:pt>
                <c:pt idx="337" formatCode="0.00">
                  <c:v>3.6219486081370116</c:v>
                </c:pt>
                <c:pt idx="338" formatCode="0.00">
                  <c:v>3.6319486081370114</c:v>
                </c:pt>
                <c:pt idx="339" formatCode="0.00">
                  <c:v>3.6419486081370112</c:v>
                </c:pt>
                <c:pt idx="340" formatCode="0.00">
                  <c:v>3.6519486081370109</c:v>
                </c:pt>
                <c:pt idx="341" formatCode="0.00">
                  <c:v>3.6619486081370107</c:v>
                </c:pt>
                <c:pt idx="342" formatCode="0.00">
                  <c:v>3.6719486081370105</c:v>
                </c:pt>
                <c:pt idx="343" formatCode="0.00">
                  <c:v>3.6819486081370103</c:v>
                </c:pt>
                <c:pt idx="344" formatCode="0.00">
                  <c:v>3.6919486081370101</c:v>
                </c:pt>
                <c:pt idx="345" formatCode="0.00">
                  <c:v>3.7019486081370099</c:v>
                </c:pt>
                <c:pt idx="346" formatCode="0.00">
                  <c:v>3.7119486081370097</c:v>
                </c:pt>
                <c:pt idx="347" formatCode="0.00">
                  <c:v>3.7219486081370095</c:v>
                </c:pt>
                <c:pt idx="348" formatCode="0.00">
                  <c:v>3.7319486081370092</c:v>
                </c:pt>
                <c:pt idx="349" formatCode="0.00">
                  <c:v>3.741948608137009</c:v>
                </c:pt>
                <c:pt idx="350" formatCode="0.00">
                  <c:v>3.7519486081370088</c:v>
                </c:pt>
                <c:pt idx="351" formatCode="0.00">
                  <c:v>3.7619486081370086</c:v>
                </c:pt>
                <c:pt idx="352" formatCode="0.00">
                  <c:v>3.7719486081370084</c:v>
                </c:pt>
                <c:pt idx="353" formatCode="0.00">
                  <c:v>3.7819486081370082</c:v>
                </c:pt>
                <c:pt idx="354" formatCode="0.00">
                  <c:v>3.791948608137008</c:v>
                </c:pt>
                <c:pt idx="355" formatCode="0.00">
                  <c:v>3.8019486081370077</c:v>
                </c:pt>
                <c:pt idx="356" formatCode="0.00">
                  <c:v>3.8119486081370075</c:v>
                </c:pt>
                <c:pt idx="357" formatCode="0.00">
                  <c:v>3.8219486081370073</c:v>
                </c:pt>
                <c:pt idx="358" formatCode="0.00">
                  <c:v>3.8319486081370071</c:v>
                </c:pt>
                <c:pt idx="359" formatCode="0.00">
                  <c:v>3.8419486081370069</c:v>
                </c:pt>
                <c:pt idx="360" formatCode="0.00">
                  <c:v>3.8519486081370067</c:v>
                </c:pt>
                <c:pt idx="361" formatCode="0.00">
                  <c:v>3.8619486081370065</c:v>
                </c:pt>
                <c:pt idx="362" formatCode="0.00">
                  <c:v>3.8719486081370063</c:v>
                </c:pt>
                <c:pt idx="363" formatCode="0.00">
                  <c:v>3.881948608137006</c:v>
                </c:pt>
                <c:pt idx="364" formatCode="0.00">
                  <c:v>3.8919486081370058</c:v>
                </c:pt>
                <c:pt idx="365" formatCode="0.00">
                  <c:v>3.9019486081370056</c:v>
                </c:pt>
                <c:pt idx="366" formatCode="0.00">
                  <c:v>3.9119486081370054</c:v>
                </c:pt>
                <c:pt idx="367" formatCode="0.00">
                  <c:v>3.9219486081370052</c:v>
                </c:pt>
                <c:pt idx="368" formatCode="0.00">
                  <c:v>3.931948608137005</c:v>
                </c:pt>
                <c:pt idx="369" formatCode="0.00">
                  <c:v>3.9419486081370048</c:v>
                </c:pt>
                <c:pt idx="370" formatCode="0.00">
                  <c:v>3.9519486081370045</c:v>
                </c:pt>
                <c:pt idx="371" formatCode="0.00">
                  <c:v>3.9619486081370043</c:v>
                </c:pt>
                <c:pt idx="372" formatCode="0.00">
                  <c:v>3.9719486081370041</c:v>
                </c:pt>
                <c:pt idx="373" formatCode="0.00">
                  <c:v>3.9819486081370039</c:v>
                </c:pt>
                <c:pt idx="374" formatCode="0.00">
                  <c:v>3.9919486081370037</c:v>
                </c:pt>
                <c:pt idx="375" formatCode="0.00">
                  <c:v>4.0019486081370035</c:v>
                </c:pt>
                <c:pt idx="376" formatCode="0.00">
                  <c:v>4.0119486081370033</c:v>
                </c:pt>
                <c:pt idx="377" formatCode="0.00">
                  <c:v>4.0219486081370031</c:v>
                </c:pt>
                <c:pt idx="378" formatCode="0.00">
                  <c:v>4.0319486081370028</c:v>
                </c:pt>
                <c:pt idx="379" formatCode="0.00">
                  <c:v>4.0419486081370026</c:v>
                </c:pt>
                <c:pt idx="380" formatCode="0.00">
                  <c:v>4.0519486081370024</c:v>
                </c:pt>
                <c:pt idx="381" formatCode="0.00">
                  <c:v>4.0619486081370022</c:v>
                </c:pt>
                <c:pt idx="382" formatCode="0.00">
                  <c:v>4.071948608137002</c:v>
                </c:pt>
                <c:pt idx="383" formatCode="0.00">
                  <c:v>4.0819486081370018</c:v>
                </c:pt>
                <c:pt idx="384" formatCode="0.00">
                  <c:v>4.0919486081370016</c:v>
                </c:pt>
                <c:pt idx="385" formatCode="0.00">
                  <c:v>4.1019486081370014</c:v>
                </c:pt>
                <c:pt idx="386" formatCode="0.00">
                  <c:v>4.1119486081370011</c:v>
                </c:pt>
                <c:pt idx="387" formatCode="0.00">
                  <c:v>4.1219486081370009</c:v>
                </c:pt>
                <c:pt idx="388" formatCode="0.00">
                  <c:v>4.1319486081370007</c:v>
                </c:pt>
                <c:pt idx="389" formatCode="0.00">
                  <c:v>4.1419486081370005</c:v>
                </c:pt>
                <c:pt idx="390" formatCode="0.00">
                  <c:v>4.1519486081370003</c:v>
                </c:pt>
                <c:pt idx="391" formatCode="0.00">
                  <c:v>4.1619486081370001</c:v>
                </c:pt>
                <c:pt idx="392" formatCode="0.00">
                  <c:v>4.1719486081369999</c:v>
                </c:pt>
                <c:pt idx="393" formatCode="0.00">
                  <c:v>4.1819486081369996</c:v>
                </c:pt>
                <c:pt idx="394" formatCode="0.00">
                  <c:v>4.1919486081369994</c:v>
                </c:pt>
                <c:pt idx="395" formatCode="0.00">
                  <c:v>4.2019486081369992</c:v>
                </c:pt>
                <c:pt idx="396" formatCode="0.00">
                  <c:v>4.211948608136999</c:v>
                </c:pt>
                <c:pt idx="397" formatCode="0.00">
                  <c:v>4.2219486081369988</c:v>
                </c:pt>
                <c:pt idx="398" formatCode="0.00">
                  <c:v>4.2319486081369986</c:v>
                </c:pt>
                <c:pt idx="399" formatCode="0.00">
                  <c:v>4.2419486081369984</c:v>
                </c:pt>
                <c:pt idx="400" formatCode="0.00">
                  <c:v>4.2519486081369982</c:v>
                </c:pt>
                <c:pt idx="401" formatCode="0.00">
                  <c:v>4.2619486081369979</c:v>
                </c:pt>
                <c:pt idx="402" formatCode="0.00">
                  <c:v>4.2719486081369977</c:v>
                </c:pt>
                <c:pt idx="403" formatCode="0.00">
                  <c:v>4.2819486081369975</c:v>
                </c:pt>
                <c:pt idx="404" formatCode="0.00">
                  <c:v>4.2919486081369973</c:v>
                </c:pt>
                <c:pt idx="405" formatCode="0.00">
                  <c:v>4.3019486081369971</c:v>
                </c:pt>
                <c:pt idx="406" formatCode="0.00">
                  <c:v>4.3119486081369969</c:v>
                </c:pt>
                <c:pt idx="407" formatCode="0.00">
                  <c:v>4.3219486081369967</c:v>
                </c:pt>
                <c:pt idx="408" formatCode="0.00">
                  <c:v>4.3319486081369964</c:v>
                </c:pt>
                <c:pt idx="409" formatCode="0.00">
                  <c:v>4.3419486081369962</c:v>
                </c:pt>
                <c:pt idx="410" formatCode="0.00">
                  <c:v>4.351948608136996</c:v>
                </c:pt>
                <c:pt idx="411" formatCode="0.00">
                  <c:v>4.3619486081369958</c:v>
                </c:pt>
                <c:pt idx="412" formatCode="0.00">
                  <c:v>4.3719486081369956</c:v>
                </c:pt>
                <c:pt idx="413" formatCode="0.00">
                  <c:v>4.3819486081369954</c:v>
                </c:pt>
                <c:pt idx="414" formatCode="0.00">
                  <c:v>4.3919486081369952</c:v>
                </c:pt>
                <c:pt idx="415" formatCode="0.00">
                  <c:v>4.401948608136995</c:v>
                </c:pt>
                <c:pt idx="416" formatCode="0.00">
                  <c:v>4.4119486081369947</c:v>
                </c:pt>
                <c:pt idx="417" formatCode="0.00">
                  <c:v>4.4219486081369945</c:v>
                </c:pt>
                <c:pt idx="418" formatCode="0.00">
                  <c:v>4.4319486081369943</c:v>
                </c:pt>
                <c:pt idx="419" formatCode="0.00">
                  <c:v>4.4419486081369941</c:v>
                </c:pt>
                <c:pt idx="420" formatCode="0.00">
                  <c:v>4.4519486081369939</c:v>
                </c:pt>
                <c:pt idx="421" formatCode="0.00">
                  <c:v>4.4619486081369937</c:v>
                </c:pt>
                <c:pt idx="422" formatCode="0.00">
                  <c:v>4.4719486081369935</c:v>
                </c:pt>
                <c:pt idx="423" formatCode="0.00">
                  <c:v>4.4819486081369933</c:v>
                </c:pt>
                <c:pt idx="424" formatCode="0.00">
                  <c:v>4.491948608136993</c:v>
                </c:pt>
                <c:pt idx="425" formatCode="0.00">
                  <c:v>4.5019486081369928</c:v>
                </c:pt>
                <c:pt idx="426" formatCode="0.00">
                  <c:v>4.5119486081369926</c:v>
                </c:pt>
                <c:pt idx="427" formatCode="0.00">
                  <c:v>4.5219486081369924</c:v>
                </c:pt>
                <c:pt idx="428" formatCode="0.00">
                  <c:v>4.5319486081369922</c:v>
                </c:pt>
                <c:pt idx="429" formatCode="0.00">
                  <c:v>4.541948608136992</c:v>
                </c:pt>
                <c:pt idx="430" formatCode="0.00">
                  <c:v>4.5519486081369918</c:v>
                </c:pt>
                <c:pt idx="431" formatCode="0.00">
                  <c:v>4.5619486081369915</c:v>
                </c:pt>
                <c:pt idx="432" formatCode="0.00">
                  <c:v>4.5719486081369913</c:v>
                </c:pt>
                <c:pt idx="433" formatCode="0.00">
                  <c:v>4.5819486081369911</c:v>
                </c:pt>
                <c:pt idx="434" formatCode="0.00">
                  <c:v>4.5919486081369909</c:v>
                </c:pt>
                <c:pt idx="435" formatCode="0.00">
                  <c:v>4.6019486081369907</c:v>
                </c:pt>
                <c:pt idx="436" formatCode="0.00">
                  <c:v>4.6119486081369905</c:v>
                </c:pt>
                <c:pt idx="437" formatCode="0.00">
                  <c:v>4.6219486081369903</c:v>
                </c:pt>
                <c:pt idx="438" formatCode="0.00">
                  <c:v>4.6319486081369901</c:v>
                </c:pt>
                <c:pt idx="439" formatCode="0.00">
                  <c:v>4.6419486081369898</c:v>
                </c:pt>
                <c:pt idx="440" formatCode="0.00">
                  <c:v>4.6519486081369896</c:v>
                </c:pt>
                <c:pt idx="441" formatCode="0.00">
                  <c:v>4.6619486081369894</c:v>
                </c:pt>
                <c:pt idx="442" formatCode="0.00">
                  <c:v>4.6719486081369892</c:v>
                </c:pt>
                <c:pt idx="443" formatCode="0.00">
                  <c:v>4.681948608136989</c:v>
                </c:pt>
                <c:pt idx="444" formatCode="0.00">
                  <c:v>4.6919486081369888</c:v>
                </c:pt>
                <c:pt idx="445" formatCode="0.00">
                  <c:v>4.7019486081369886</c:v>
                </c:pt>
                <c:pt idx="446" formatCode="0.00">
                  <c:v>4.7119486081369883</c:v>
                </c:pt>
                <c:pt idx="447" formatCode="0.00">
                  <c:v>4.7219486081369881</c:v>
                </c:pt>
                <c:pt idx="448" formatCode="0.00">
                  <c:v>4.7319486081369879</c:v>
                </c:pt>
                <c:pt idx="449" formatCode="0.00">
                  <c:v>4.7419486081369877</c:v>
                </c:pt>
                <c:pt idx="450" formatCode="0.00">
                  <c:v>4.7519486081369875</c:v>
                </c:pt>
                <c:pt idx="451" formatCode="0.00">
                  <c:v>4.7619486081369873</c:v>
                </c:pt>
                <c:pt idx="452" formatCode="0.00">
                  <c:v>4.7719486081369871</c:v>
                </c:pt>
                <c:pt idx="453" formatCode="0.00">
                  <c:v>4.7819486081369869</c:v>
                </c:pt>
                <c:pt idx="454" formatCode="0.00">
                  <c:v>4.7919486081369866</c:v>
                </c:pt>
                <c:pt idx="455" formatCode="0.00">
                  <c:v>4.8019486081369864</c:v>
                </c:pt>
                <c:pt idx="456" formatCode="0.00">
                  <c:v>4.8119486081369862</c:v>
                </c:pt>
                <c:pt idx="457" formatCode="0.00">
                  <c:v>4.821948608136986</c:v>
                </c:pt>
                <c:pt idx="458" formatCode="0.00">
                  <c:v>4.8319486081369858</c:v>
                </c:pt>
                <c:pt idx="459" formatCode="0.00">
                  <c:v>4.8419486081369856</c:v>
                </c:pt>
                <c:pt idx="460" formatCode="0.00">
                  <c:v>4.8519486081369854</c:v>
                </c:pt>
                <c:pt idx="461" formatCode="0.00">
                  <c:v>4.8619486081369852</c:v>
                </c:pt>
                <c:pt idx="462" formatCode="0.00">
                  <c:v>4.8719486081369849</c:v>
                </c:pt>
                <c:pt idx="463" formatCode="0.00">
                  <c:v>4.8819486081369847</c:v>
                </c:pt>
                <c:pt idx="464" formatCode="0.00">
                  <c:v>4.8919486081369845</c:v>
                </c:pt>
                <c:pt idx="465" formatCode="0.00">
                  <c:v>4.9019486081369843</c:v>
                </c:pt>
                <c:pt idx="466" formatCode="0.00">
                  <c:v>4.9119486081369841</c:v>
                </c:pt>
                <c:pt idx="467" formatCode="0.00">
                  <c:v>4.9219486081369839</c:v>
                </c:pt>
                <c:pt idx="468" formatCode="0.00">
                  <c:v>4.9319486081369837</c:v>
                </c:pt>
                <c:pt idx="469" formatCode="0.00">
                  <c:v>4.9419486081369834</c:v>
                </c:pt>
                <c:pt idx="470" formatCode="0.00">
                  <c:v>4.9519486081369832</c:v>
                </c:pt>
                <c:pt idx="471" formatCode="0.00">
                  <c:v>4.961948608136983</c:v>
                </c:pt>
                <c:pt idx="472" formatCode="0.00">
                  <c:v>4.9719486081369828</c:v>
                </c:pt>
                <c:pt idx="473" formatCode="0.00">
                  <c:v>4.9819486081369826</c:v>
                </c:pt>
                <c:pt idx="474" formatCode="0.00">
                  <c:v>4.9919486081369824</c:v>
                </c:pt>
                <c:pt idx="475" formatCode="0.00">
                  <c:v>5.0019486081369822</c:v>
                </c:pt>
                <c:pt idx="476" formatCode="0.00">
                  <c:v>5.011948608136982</c:v>
                </c:pt>
                <c:pt idx="477" formatCode="0.00">
                  <c:v>5.0219486081369817</c:v>
                </c:pt>
                <c:pt idx="478" formatCode="0.00">
                  <c:v>5.0319486081369815</c:v>
                </c:pt>
                <c:pt idx="479" formatCode="0.00">
                  <c:v>5.0419486081369813</c:v>
                </c:pt>
                <c:pt idx="480" formatCode="0.00">
                  <c:v>5.0519486081369811</c:v>
                </c:pt>
                <c:pt idx="481" formatCode="0.00">
                  <c:v>5.0619486081369809</c:v>
                </c:pt>
                <c:pt idx="482" formatCode="0.00">
                  <c:v>5.0719486081369807</c:v>
                </c:pt>
                <c:pt idx="483" formatCode="0.00">
                  <c:v>5.0819486081369805</c:v>
                </c:pt>
                <c:pt idx="484" formatCode="0.00">
                  <c:v>5.0919486081369802</c:v>
                </c:pt>
                <c:pt idx="485" formatCode="0.00">
                  <c:v>5.10194860813698</c:v>
                </c:pt>
                <c:pt idx="486" formatCode="0.00">
                  <c:v>5.1119486081369798</c:v>
                </c:pt>
                <c:pt idx="487" formatCode="0.00">
                  <c:v>5.1219486081369796</c:v>
                </c:pt>
                <c:pt idx="488" formatCode="0.00">
                  <c:v>5.1319486081369794</c:v>
                </c:pt>
                <c:pt idx="489" formatCode="0.00">
                  <c:v>5.1419486081369792</c:v>
                </c:pt>
                <c:pt idx="490" formatCode="0.00">
                  <c:v>5.151948608136979</c:v>
                </c:pt>
                <c:pt idx="491" formatCode="0.00">
                  <c:v>5.1619486081369788</c:v>
                </c:pt>
                <c:pt idx="492" formatCode="0.00">
                  <c:v>5.1719486081369785</c:v>
                </c:pt>
                <c:pt idx="493" formatCode="0.00">
                  <c:v>5.1819486081369783</c:v>
                </c:pt>
                <c:pt idx="494" formatCode="0.00">
                  <c:v>5.1919486081369781</c:v>
                </c:pt>
                <c:pt idx="495" formatCode="0.00">
                  <c:v>5.2019486081369779</c:v>
                </c:pt>
                <c:pt idx="496" formatCode="0.00">
                  <c:v>5.2119486081369777</c:v>
                </c:pt>
                <c:pt idx="497" formatCode="0.00">
                  <c:v>5.2219486081369775</c:v>
                </c:pt>
                <c:pt idx="498" formatCode="0.00">
                  <c:v>5.2319486081369773</c:v>
                </c:pt>
                <c:pt idx="499" formatCode="0.00">
                  <c:v>5.2419486081369771</c:v>
                </c:pt>
                <c:pt idx="500" formatCode="0.00">
                  <c:v>5.2519486081369768</c:v>
                </c:pt>
                <c:pt idx="501" formatCode="0.00">
                  <c:v>5.2619486081369766</c:v>
                </c:pt>
                <c:pt idx="502" formatCode="0.00">
                  <c:v>5.2719486081369764</c:v>
                </c:pt>
                <c:pt idx="503" formatCode="0.00">
                  <c:v>5.2819486081369762</c:v>
                </c:pt>
                <c:pt idx="504" formatCode="0.00">
                  <c:v>5.291948608136976</c:v>
                </c:pt>
                <c:pt idx="505" formatCode="0.00">
                  <c:v>5.3019486081369758</c:v>
                </c:pt>
                <c:pt idx="506" formatCode="0.00">
                  <c:v>5.3119486081369756</c:v>
                </c:pt>
                <c:pt idx="507" formatCode="0.00">
                  <c:v>5.3219486081369753</c:v>
                </c:pt>
                <c:pt idx="508" formatCode="0.00">
                  <c:v>5.3319486081369751</c:v>
                </c:pt>
                <c:pt idx="509" formatCode="0.00">
                  <c:v>5.3419486081369749</c:v>
                </c:pt>
                <c:pt idx="510" formatCode="0.00">
                  <c:v>5.3519486081369747</c:v>
                </c:pt>
                <c:pt idx="511" formatCode="0.00">
                  <c:v>5.3619486081369745</c:v>
                </c:pt>
                <c:pt idx="512" formatCode="0.00">
                  <c:v>5.3719486081369743</c:v>
                </c:pt>
                <c:pt idx="513" formatCode="0.00">
                  <c:v>5.3819486081369741</c:v>
                </c:pt>
                <c:pt idx="514" formatCode="0.00">
                  <c:v>5.3919486081369739</c:v>
                </c:pt>
                <c:pt idx="515" formatCode="0.00">
                  <c:v>5.4019486081369736</c:v>
                </c:pt>
                <c:pt idx="516" formatCode="0.00">
                  <c:v>5.4119486081369734</c:v>
                </c:pt>
                <c:pt idx="517" formatCode="0.00">
                  <c:v>5.4219486081369732</c:v>
                </c:pt>
                <c:pt idx="518" formatCode="0.00">
                  <c:v>5.431948608136973</c:v>
                </c:pt>
                <c:pt idx="519" formatCode="0.00">
                  <c:v>5.4419486081369728</c:v>
                </c:pt>
                <c:pt idx="520" formatCode="0.00">
                  <c:v>5.4519486081369726</c:v>
                </c:pt>
                <c:pt idx="521" formatCode="0.00">
                  <c:v>5.4619486081369724</c:v>
                </c:pt>
                <c:pt idx="522" formatCode="0.00">
                  <c:v>5.4719486081369721</c:v>
                </c:pt>
                <c:pt idx="523" formatCode="0.00">
                  <c:v>5.4819486081369719</c:v>
                </c:pt>
                <c:pt idx="524" formatCode="0.00">
                  <c:v>5.4919486081369717</c:v>
                </c:pt>
                <c:pt idx="525" formatCode="0.00">
                  <c:v>5.5019486081369715</c:v>
                </c:pt>
                <c:pt idx="526" formatCode="0.00">
                  <c:v>5.5119486081369713</c:v>
                </c:pt>
                <c:pt idx="527" formatCode="0.00">
                  <c:v>5.5219486081369711</c:v>
                </c:pt>
                <c:pt idx="528" formatCode="0.00">
                  <c:v>5.5319486081369709</c:v>
                </c:pt>
                <c:pt idx="529" formatCode="0.00">
                  <c:v>5.5419486081369707</c:v>
                </c:pt>
                <c:pt idx="530" formatCode="0.00">
                  <c:v>5.5519486081369704</c:v>
                </c:pt>
                <c:pt idx="531" formatCode="0.00">
                  <c:v>5.5619486081369702</c:v>
                </c:pt>
                <c:pt idx="532" formatCode="0.00">
                  <c:v>5.57194860813697</c:v>
                </c:pt>
                <c:pt idx="533" formatCode="0.00">
                  <c:v>5.5819486081369698</c:v>
                </c:pt>
                <c:pt idx="534" formatCode="0.00">
                  <c:v>5.5919486081369696</c:v>
                </c:pt>
                <c:pt idx="535" formatCode="0.00">
                  <c:v>5.6019486081369694</c:v>
                </c:pt>
                <c:pt idx="536" formatCode="0.00">
                  <c:v>5.6119486081369692</c:v>
                </c:pt>
                <c:pt idx="537" formatCode="0.00">
                  <c:v>5.621948608136969</c:v>
                </c:pt>
                <c:pt idx="538" formatCode="0.00">
                  <c:v>5.6319486081369687</c:v>
                </c:pt>
                <c:pt idx="539" formatCode="0.00">
                  <c:v>5.6419486081369685</c:v>
                </c:pt>
                <c:pt idx="540" formatCode="0.00">
                  <c:v>5.6519486081369683</c:v>
                </c:pt>
                <c:pt idx="541" formatCode="0.00">
                  <c:v>5.6619486081369681</c:v>
                </c:pt>
                <c:pt idx="542" formatCode="0.00">
                  <c:v>5.6719486081369679</c:v>
                </c:pt>
                <c:pt idx="543" formatCode="0.00">
                  <c:v>5.6819486081369677</c:v>
                </c:pt>
                <c:pt idx="544" formatCode="0.00">
                  <c:v>5.6919486081369675</c:v>
                </c:pt>
                <c:pt idx="545" formatCode="0.00">
                  <c:v>5.7019486081369672</c:v>
                </c:pt>
                <c:pt idx="546" formatCode="0.00">
                  <c:v>5.711948608136967</c:v>
                </c:pt>
                <c:pt idx="547" formatCode="0.00">
                  <c:v>5.7219486081369668</c:v>
                </c:pt>
                <c:pt idx="548" formatCode="0.00">
                  <c:v>5.7319486081369666</c:v>
                </c:pt>
                <c:pt idx="549" formatCode="0.00">
                  <c:v>5.7419486081369664</c:v>
                </c:pt>
                <c:pt idx="550" formatCode="0.00">
                  <c:v>5.7519486081369662</c:v>
                </c:pt>
                <c:pt idx="551" formatCode="0.00">
                  <c:v>5.761948608136966</c:v>
                </c:pt>
                <c:pt idx="552" formatCode="0.00">
                  <c:v>5.7719486081369658</c:v>
                </c:pt>
                <c:pt idx="553" formatCode="0.00">
                  <c:v>5.7819486081369655</c:v>
                </c:pt>
                <c:pt idx="554" formatCode="0.00">
                  <c:v>5.7919486081369653</c:v>
                </c:pt>
                <c:pt idx="555" formatCode="0.00">
                  <c:v>5.8019486081369651</c:v>
                </c:pt>
                <c:pt idx="556" formatCode="0.00">
                  <c:v>5.8119486081369649</c:v>
                </c:pt>
                <c:pt idx="557" formatCode="0.00">
                  <c:v>5.8219486081369647</c:v>
                </c:pt>
                <c:pt idx="558" formatCode="0.00">
                  <c:v>5.8319486081369645</c:v>
                </c:pt>
                <c:pt idx="559" formatCode="0.00">
                  <c:v>5.8419486081369643</c:v>
                </c:pt>
                <c:pt idx="560" formatCode="0.00">
                  <c:v>5.851948608136964</c:v>
                </c:pt>
                <c:pt idx="561" formatCode="0.00">
                  <c:v>5.8619486081369638</c:v>
                </c:pt>
                <c:pt idx="562" formatCode="0.00">
                  <c:v>5.8719486081369636</c:v>
                </c:pt>
                <c:pt idx="563" formatCode="0.00">
                  <c:v>5.8819486081369634</c:v>
                </c:pt>
                <c:pt idx="564" formatCode="0.00">
                  <c:v>5.8919486081369632</c:v>
                </c:pt>
                <c:pt idx="565" formatCode="0.00">
                  <c:v>5.901948608136963</c:v>
                </c:pt>
                <c:pt idx="566" formatCode="0.00">
                  <c:v>5.9119486081369628</c:v>
                </c:pt>
                <c:pt idx="567" formatCode="0.00">
                  <c:v>5.9219486081369626</c:v>
                </c:pt>
                <c:pt idx="568" formatCode="0.00">
                  <c:v>5.9319486081369623</c:v>
                </c:pt>
                <c:pt idx="569" formatCode="0.00">
                  <c:v>5.9419486081369621</c:v>
                </c:pt>
                <c:pt idx="570" formatCode="0.00">
                  <c:v>5.9519486081369619</c:v>
                </c:pt>
                <c:pt idx="571" formatCode="0.00">
                  <c:v>5.9619486081369617</c:v>
                </c:pt>
                <c:pt idx="572" formatCode="0.00">
                  <c:v>5.9719486081369615</c:v>
                </c:pt>
                <c:pt idx="573" formatCode="0.00">
                  <c:v>5.9819486081369613</c:v>
                </c:pt>
                <c:pt idx="574" formatCode="0.00">
                  <c:v>5.9919486081369611</c:v>
                </c:pt>
                <c:pt idx="575" formatCode="0.00">
                  <c:v>6.0019486081369608</c:v>
                </c:pt>
                <c:pt idx="576" formatCode="0.00">
                  <c:v>6.0119486081369606</c:v>
                </c:pt>
                <c:pt idx="577" formatCode="0.00">
                  <c:v>6.0219486081369604</c:v>
                </c:pt>
                <c:pt idx="578" formatCode="0.00">
                  <c:v>6.0319486081369602</c:v>
                </c:pt>
                <c:pt idx="579" formatCode="0.00">
                  <c:v>6.04194860813696</c:v>
                </c:pt>
                <c:pt idx="580" formatCode="0.00">
                  <c:v>6.0519486081369598</c:v>
                </c:pt>
                <c:pt idx="581" formatCode="0.00">
                  <c:v>6.0619486081369596</c:v>
                </c:pt>
                <c:pt idx="582" formatCode="0.00">
                  <c:v>6.0719486081369594</c:v>
                </c:pt>
                <c:pt idx="583" formatCode="0.00">
                  <c:v>6.0819486081369591</c:v>
                </c:pt>
                <c:pt idx="584" formatCode="0.00">
                  <c:v>6.0919486081369589</c:v>
                </c:pt>
                <c:pt idx="585" formatCode="0.00">
                  <c:v>6.1019486081369587</c:v>
                </c:pt>
                <c:pt idx="586" formatCode="0.00">
                  <c:v>6.1119486081369585</c:v>
                </c:pt>
                <c:pt idx="587" formatCode="0.00">
                  <c:v>6.1219486081369583</c:v>
                </c:pt>
                <c:pt idx="588" formatCode="0.00">
                  <c:v>6.1319486081369581</c:v>
                </c:pt>
                <c:pt idx="589" formatCode="0.00">
                  <c:v>6.1419486081369579</c:v>
                </c:pt>
                <c:pt idx="590" formatCode="0.00">
                  <c:v>6.1519486081369577</c:v>
                </c:pt>
                <c:pt idx="591" formatCode="0.00">
                  <c:v>6.1619486081369574</c:v>
                </c:pt>
                <c:pt idx="592" formatCode="0.00">
                  <c:v>6.1719486081369572</c:v>
                </c:pt>
                <c:pt idx="593" formatCode="0.00">
                  <c:v>6.181948608136957</c:v>
                </c:pt>
                <c:pt idx="594" formatCode="0.00">
                  <c:v>6.1919486081369568</c:v>
                </c:pt>
                <c:pt idx="595" formatCode="0.00">
                  <c:v>6.2019486081369566</c:v>
                </c:pt>
                <c:pt idx="596" formatCode="0.00">
                  <c:v>6.2119486081369564</c:v>
                </c:pt>
                <c:pt idx="597" formatCode="0.00">
                  <c:v>6.2219486081369562</c:v>
                </c:pt>
                <c:pt idx="598" formatCode="0.00">
                  <c:v>6.2319486081369559</c:v>
                </c:pt>
                <c:pt idx="599" formatCode="0.00">
                  <c:v>6.2419486081369557</c:v>
                </c:pt>
                <c:pt idx="600" formatCode="0.00">
                  <c:v>6.2519486081369555</c:v>
                </c:pt>
                <c:pt idx="601" formatCode="0.00">
                  <c:v>6.2619486081369553</c:v>
                </c:pt>
                <c:pt idx="602" formatCode="0.00">
                  <c:v>6.2719486081369551</c:v>
                </c:pt>
                <c:pt idx="603" formatCode="0.00">
                  <c:v>6.2819486081369549</c:v>
                </c:pt>
                <c:pt idx="604" formatCode="0.00">
                  <c:v>6.2919486081369547</c:v>
                </c:pt>
                <c:pt idx="605" formatCode="0.00">
                  <c:v>6.3019486081369545</c:v>
                </c:pt>
                <c:pt idx="606" formatCode="0.00">
                  <c:v>6.3119486081369542</c:v>
                </c:pt>
                <c:pt idx="607" formatCode="0.00">
                  <c:v>6.321948608136954</c:v>
                </c:pt>
                <c:pt idx="608" formatCode="0.00">
                  <c:v>6.3319486081369538</c:v>
                </c:pt>
                <c:pt idx="609" formatCode="0.00">
                  <c:v>6.3419486081369536</c:v>
                </c:pt>
                <c:pt idx="610" formatCode="0.00">
                  <c:v>6.3519486081369534</c:v>
                </c:pt>
                <c:pt idx="611" formatCode="0.00">
                  <c:v>6.3619486081369532</c:v>
                </c:pt>
                <c:pt idx="612" formatCode="0.00">
                  <c:v>6.371948608136953</c:v>
                </c:pt>
                <c:pt idx="613" formatCode="0.00">
                  <c:v>6.3819486081369527</c:v>
                </c:pt>
                <c:pt idx="614" formatCode="0.00">
                  <c:v>6.3919486081369525</c:v>
                </c:pt>
                <c:pt idx="615" formatCode="0.00">
                  <c:v>6.4019486081369523</c:v>
                </c:pt>
                <c:pt idx="616" formatCode="0.00">
                  <c:v>6.4119486081369521</c:v>
                </c:pt>
                <c:pt idx="617" formatCode="0.00">
                  <c:v>6.4219486081369519</c:v>
                </c:pt>
                <c:pt idx="618" formatCode="0.00">
                  <c:v>6.4319486081369517</c:v>
                </c:pt>
                <c:pt idx="619" formatCode="0.00">
                  <c:v>6.4419486081369515</c:v>
                </c:pt>
                <c:pt idx="620" formatCode="0.00">
                  <c:v>6.4519486081369513</c:v>
                </c:pt>
                <c:pt idx="621" formatCode="0.00">
                  <c:v>6.461948608136951</c:v>
                </c:pt>
                <c:pt idx="622" formatCode="0.00">
                  <c:v>6.4719486081369508</c:v>
                </c:pt>
                <c:pt idx="623" formatCode="0.00">
                  <c:v>6.4819486081369506</c:v>
                </c:pt>
                <c:pt idx="624" formatCode="0.00">
                  <c:v>6.4919486081369504</c:v>
                </c:pt>
                <c:pt idx="625" formatCode="0.00">
                  <c:v>6.5019486081369502</c:v>
                </c:pt>
                <c:pt idx="626" formatCode="0.00">
                  <c:v>6.51194860813695</c:v>
                </c:pt>
                <c:pt idx="627" formatCode="0.00">
                  <c:v>6.5219486081369498</c:v>
                </c:pt>
                <c:pt idx="628" formatCode="0.00">
                  <c:v>6.5319486081369496</c:v>
                </c:pt>
                <c:pt idx="629" formatCode="0.00">
                  <c:v>6.5419486081369493</c:v>
                </c:pt>
                <c:pt idx="630" formatCode="0.00">
                  <c:v>6.5519486081369491</c:v>
                </c:pt>
                <c:pt idx="631" formatCode="0.00">
                  <c:v>6.5619486081369489</c:v>
                </c:pt>
                <c:pt idx="632" formatCode="0.00">
                  <c:v>6.5719486081369487</c:v>
                </c:pt>
                <c:pt idx="633" formatCode="0.00">
                  <c:v>6.5819486081369485</c:v>
                </c:pt>
                <c:pt idx="634" formatCode="0.00">
                  <c:v>6.5919486081369483</c:v>
                </c:pt>
                <c:pt idx="635" formatCode="0.00">
                  <c:v>6.6019486081369481</c:v>
                </c:pt>
                <c:pt idx="636" formatCode="0.00">
                  <c:v>6.6119486081369478</c:v>
                </c:pt>
                <c:pt idx="637" formatCode="0.00">
                  <c:v>6.6219486081369476</c:v>
                </c:pt>
                <c:pt idx="638" formatCode="0.00">
                  <c:v>6.6319486081369474</c:v>
                </c:pt>
                <c:pt idx="639" formatCode="0.00">
                  <c:v>6.6419486081369472</c:v>
                </c:pt>
                <c:pt idx="640" formatCode="0.00">
                  <c:v>6.651948608136947</c:v>
                </c:pt>
                <c:pt idx="641" formatCode="0.00">
                  <c:v>6.6619486081369468</c:v>
                </c:pt>
                <c:pt idx="642" formatCode="0.00">
                  <c:v>6.6719486081369466</c:v>
                </c:pt>
                <c:pt idx="643" formatCode="0.00">
                  <c:v>6.6819486081369464</c:v>
                </c:pt>
                <c:pt idx="644" formatCode="0.00">
                  <c:v>6.6919486081369461</c:v>
                </c:pt>
                <c:pt idx="645" formatCode="0.00">
                  <c:v>6.7019486081369459</c:v>
                </c:pt>
                <c:pt idx="646" formatCode="0.00">
                  <c:v>6.7119486081369457</c:v>
                </c:pt>
                <c:pt idx="647" formatCode="0.00">
                  <c:v>6.7219486081369455</c:v>
                </c:pt>
                <c:pt idx="648" formatCode="0.00">
                  <c:v>6.7319486081369453</c:v>
                </c:pt>
                <c:pt idx="649" formatCode="0.00">
                  <c:v>6.7419486081369451</c:v>
                </c:pt>
                <c:pt idx="650" formatCode="0.00">
                  <c:v>6.7519486081369449</c:v>
                </c:pt>
                <c:pt idx="651" formatCode="0.00">
                  <c:v>6.7619486081369446</c:v>
                </c:pt>
                <c:pt idx="652" formatCode="0.00">
                  <c:v>6.7719486081369444</c:v>
                </c:pt>
                <c:pt idx="653" formatCode="0.00">
                  <c:v>6.7819486081369442</c:v>
                </c:pt>
                <c:pt idx="654" formatCode="0.00">
                  <c:v>6.791948608136944</c:v>
                </c:pt>
                <c:pt idx="655" formatCode="0.00">
                  <c:v>6.8019486081369438</c:v>
                </c:pt>
                <c:pt idx="656" formatCode="0.00">
                  <c:v>6.8119486081369436</c:v>
                </c:pt>
                <c:pt idx="657" formatCode="0.00">
                  <c:v>6.8219486081369434</c:v>
                </c:pt>
                <c:pt idx="658" formatCode="0.00">
                  <c:v>6.8319486081369432</c:v>
                </c:pt>
                <c:pt idx="659" formatCode="0.00">
                  <c:v>6.8419486081369429</c:v>
                </c:pt>
                <c:pt idx="660" formatCode="0.00">
                  <c:v>6.8519486081369427</c:v>
                </c:pt>
                <c:pt idx="661" formatCode="0.00">
                  <c:v>6.8619486081369425</c:v>
                </c:pt>
                <c:pt idx="662" formatCode="0.00">
                  <c:v>6.8719486081369423</c:v>
                </c:pt>
                <c:pt idx="663" formatCode="0.00">
                  <c:v>6.8819486081369421</c:v>
                </c:pt>
                <c:pt idx="664" formatCode="0.00">
                  <c:v>6.8919486081369419</c:v>
                </c:pt>
                <c:pt idx="665" formatCode="0.00">
                  <c:v>6.9019486081369417</c:v>
                </c:pt>
                <c:pt idx="666" formatCode="0.00">
                  <c:v>6.9119486081369415</c:v>
                </c:pt>
                <c:pt idx="667" formatCode="0.00">
                  <c:v>6.9219486081369412</c:v>
                </c:pt>
                <c:pt idx="668" formatCode="0.00">
                  <c:v>6.931948608136941</c:v>
                </c:pt>
                <c:pt idx="669" formatCode="0.00">
                  <c:v>6.9419486081369408</c:v>
                </c:pt>
                <c:pt idx="670" formatCode="0.00">
                  <c:v>6.9519486081369406</c:v>
                </c:pt>
                <c:pt idx="671" formatCode="0.00">
                  <c:v>6.9619486081369404</c:v>
                </c:pt>
                <c:pt idx="672" formatCode="0.00">
                  <c:v>6.9719486081369402</c:v>
                </c:pt>
                <c:pt idx="673" formatCode="0.00">
                  <c:v>6.98194860813694</c:v>
                </c:pt>
                <c:pt idx="674" formatCode="0.00">
                  <c:v>6.9919486081369397</c:v>
                </c:pt>
                <c:pt idx="675" formatCode="0.00">
                  <c:v>7.0019486081369395</c:v>
                </c:pt>
                <c:pt idx="676" formatCode="0.00">
                  <c:v>7.0119486081369393</c:v>
                </c:pt>
                <c:pt idx="677" formatCode="0.00">
                  <c:v>7.0219486081369391</c:v>
                </c:pt>
                <c:pt idx="678" formatCode="0.00">
                  <c:v>7.0319486081369389</c:v>
                </c:pt>
                <c:pt idx="679" formatCode="0.00">
                  <c:v>7.0419486081369387</c:v>
                </c:pt>
                <c:pt idx="680" formatCode="0.00">
                  <c:v>7.0519486081369385</c:v>
                </c:pt>
                <c:pt idx="681" formatCode="0.00">
                  <c:v>7.0619486081369383</c:v>
                </c:pt>
                <c:pt idx="682" formatCode="0.00">
                  <c:v>7.071948608136938</c:v>
                </c:pt>
                <c:pt idx="683" formatCode="0.00">
                  <c:v>7.0819486081369378</c:v>
                </c:pt>
                <c:pt idx="684" formatCode="0.00">
                  <c:v>7.0919486081369376</c:v>
                </c:pt>
                <c:pt idx="685" formatCode="0.00">
                  <c:v>7.1019486081369374</c:v>
                </c:pt>
                <c:pt idx="686" formatCode="0.00">
                  <c:v>7.1119486081369372</c:v>
                </c:pt>
                <c:pt idx="687" formatCode="0.00">
                  <c:v>7.121948608136937</c:v>
                </c:pt>
                <c:pt idx="688" formatCode="0.00">
                  <c:v>7.1319486081369368</c:v>
                </c:pt>
                <c:pt idx="689" formatCode="0.00">
                  <c:v>7.1419486081369365</c:v>
                </c:pt>
                <c:pt idx="690" formatCode="0.00">
                  <c:v>7.1519486081369363</c:v>
                </c:pt>
                <c:pt idx="691" formatCode="0.00">
                  <c:v>7.1619486081369361</c:v>
                </c:pt>
                <c:pt idx="692" formatCode="0.00">
                  <c:v>7.1719486081369359</c:v>
                </c:pt>
                <c:pt idx="693" formatCode="0.00">
                  <c:v>7.1819486081369357</c:v>
                </c:pt>
                <c:pt idx="694" formatCode="0.00">
                  <c:v>7.1919486081369355</c:v>
                </c:pt>
                <c:pt idx="695" formatCode="0.00">
                  <c:v>7.2019486081369353</c:v>
                </c:pt>
                <c:pt idx="696" formatCode="0.00">
                  <c:v>7.2119486081369351</c:v>
                </c:pt>
                <c:pt idx="697" formatCode="0.00">
                  <c:v>7.2219486081369348</c:v>
                </c:pt>
                <c:pt idx="698" formatCode="0.00">
                  <c:v>7.2319486081369346</c:v>
                </c:pt>
                <c:pt idx="699" formatCode="0.00">
                  <c:v>7.2419486081369344</c:v>
                </c:pt>
                <c:pt idx="700" formatCode="0.00">
                  <c:v>7.2519486081369342</c:v>
                </c:pt>
                <c:pt idx="701" formatCode="0.00">
                  <c:v>7.261948608136934</c:v>
                </c:pt>
                <c:pt idx="702" formatCode="0.00">
                  <c:v>7.2719486081369338</c:v>
                </c:pt>
                <c:pt idx="703" formatCode="0.00">
                  <c:v>7.2819486081369336</c:v>
                </c:pt>
                <c:pt idx="704" formatCode="0.00">
                  <c:v>7.2919486081369334</c:v>
                </c:pt>
                <c:pt idx="705" formatCode="0.00">
                  <c:v>7.3019486081369331</c:v>
                </c:pt>
                <c:pt idx="706" formatCode="0.00">
                  <c:v>7.3119486081369329</c:v>
                </c:pt>
                <c:pt idx="707" formatCode="0.00">
                  <c:v>7.3219486081369327</c:v>
                </c:pt>
                <c:pt idx="708" formatCode="0.00">
                  <c:v>7.3319486081369325</c:v>
                </c:pt>
                <c:pt idx="709" formatCode="0.00">
                  <c:v>7.3419486081369323</c:v>
                </c:pt>
                <c:pt idx="710" formatCode="0.00">
                  <c:v>7.3519486081369321</c:v>
                </c:pt>
                <c:pt idx="711" formatCode="0.00">
                  <c:v>7.3619486081369319</c:v>
                </c:pt>
                <c:pt idx="712" formatCode="0.00">
                  <c:v>7.3719486081369316</c:v>
                </c:pt>
                <c:pt idx="713" formatCode="0.00">
                  <c:v>7.3819486081369314</c:v>
                </c:pt>
                <c:pt idx="714" formatCode="0.00">
                  <c:v>7.3919486081369312</c:v>
                </c:pt>
                <c:pt idx="715" formatCode="0.00">
                  <c:v>7.401948608136931</c:v>
                </c:pt>
                <c:pt idx="716" formatCode="0.00">
                  <c:v>7.4119486081369308</c:v>
                </c:pt>
                <c:pt idx="717" formatCode="0.00">
                  <c:v>7.4219486081369306</c:v>
                </c:pt>
                <c:pt idx="718" formatCode="0.00">
                  <c:v>7.4319486081369304</c:v>
                </c:pt>
                <c:pt idx="719" formatCode="0.00">
                  <c:v>7.4419486081369302</c:v>
                </c:pt>
                <c:pt idx="720" formatCode="0.00">
                  <c:v>7.4519486081369299</c:v>
                </c:pt>
                <c:pt idx="721" formatCode="0.00">
                  <c:v>7.4619486081369297</c:v>
                </c:pt>
                <c:pt idx="722" formatCode="0.00">
                  <c:v>7.4719486081369295</c:v>
                </c:pt>
                <c:pt idx="723" formatCode="0.00">
                  <c:v>7.4819486081369293</c:v>
                </c:pt>
                <c:pt idx="724" formatCode="0.00">
                  <c:v>7.4919486081369291</c:v>
                </c:pt>
                <c:pt idx="725" formatCode="0.00">
                  <c:v>7.5019486081369289</c:v>
                </c:pt>
                <c:pt idx="726" formatCode="0.00">
                  <c:v>7.5119486081369287</c:v>
                </c:pt>
                <c:pt idx="727" formatCode="0.00">
                  <c:v>7.5219486081369284</c:v>
                </c:pt>
                <c:pt idx="728" formatCode="0.00">
                  <c:v>7.5319486081369282</c:v>
                </c:pt>
                <c:pt idx="729" formatCode="0.00">
                  <c:v>7.541948608136928</c:v>
                </c:pt>
                <c:pt idx="730" formatCode="0.00">
                  <c:v>7.5519486081369278</c:v>
                </c:pt>
                <c:pt idx="731" formatCode="0.00">
                  <c:v>7.5619486081369276</c:v>
                </c:pt>
                <c:pt idx="732" formatCode="0.00">
                  <c:v>7.5719486081369274</c:v>
                </c:pt>
                <c:pt idx="733" formatCode="0.00">
                  <c:v>7.5819486081369272</c:v>
                </c:pt>
                <c:pt idx="734" formatCode="0.00">
                  <c:v>7.591948608136927</c:v>
                </c:pt>
                <c:pt idx="735" formatCode="0.00">
                  <c:v>7.6019486081369267</c:v>
                </c:pt>
                <c:pt idx="736" formatCode="0.00">
                  <c:v>7.6119486081369265</c:v>
                </c:pt>
                <c:pt idx="737" formatCode="0.00">
                  <c:v>7.6219486081369263</c:v>
                </c:pt>
                <c:pt idx="738" formatCode="0.00">
                  <c:v>7.6319486081369261</c:v>
                </c:pt>
                <c:pt idx="739" formatCode="0.00">
                  <c:v>7.6419486081369259</c:v>
                </c:pt>
                <c:pt idx="740" formatCode="0.00">
                  <c:v>7.6519486081369257</c:v>
                </c:pt>
                <c:pt idx="741" formatCode="0.00">
                  <c:v>7.6619486081369255</c:v>
                </c:pt>
                <c:pt idx="742" formatCode="0.00">
                  <c:v>7.6719486081369253</c:v>
                </c:pt>
                <c:pt idx="743" formatCode="0.00">
                  <c:v>7.681948608136925</c:v>
                </c:pt>
                <c:pt idx="744" formatCode="0.00">
                  <c:v>7.6919486081369248</c:v>
                </c:pt>
                <c:pt idx="745" formatCode="0.00">
                  <c:v>7.7019486081369246</c:v>
                </c:pt>
                <c:pt idx="746" formatCode="0.00">
                  <c:v>7.7119486081369244</c:v>
                </c:pt>
                <c:pt idx="747" formatCode="0.00">
                  <c:v>7.7219486081369242</c:v>
                </c:pt>
                <c:pt idx="748" formatCode="0.00">
                  <c:v>7.731948608136924</c:v>
                </c:pt>
                <c:pt idx="749" formatCode="0.00">
                  <c:v>7.7419486081369238</c:v>
                </c:pt>
                <c:pt idx="750" formatCode="0.00">
                  <c:v>7.7519486081369235</c:v>
                </c:pt>
                <c:pt idx="751" formatCode="0.00">
                  <c:v>7.7619486081369233</c:v>
                </c:pt>
                <c:pt idx="752" formatCode="0.00">
                  <c:v>7.7719486081369231</c:v>
                </c:pt>
                <c:pt idx="753" formatCode="0.00">
                  <c:v>7.7819486081369229</c:v>
                </c:pt>
                <c:pt idx="754" formatCode="0.00">
                  <c:v>7.7919486081369227</c:v>
                </c:pt>
                <c:pt idx="755" formatCode="0.00">
                  <c:v>7.8019486081369225</c:v>
                </c:pt>
                <c:pt idx="756" formatCode="0.00">
                  <c:v>7.8119486081369223</c:v>
                </c:pt>
                <c:pt idx="757" formatCode="0.00">
                  <c:v>7.8219486081369221</c:v>
                </c:pt>
                <c:pt idx="758" formatCode="0.00">
                  <c:v>7.8319486081369218</c:v>
                </c:pt>
                <c:pt idx="759" formatCode="0.00">
                  <c:v>7.8419486081369216</c:v>
                </c:pt>
                <c:pt idx="760" formatCode="0.00">
                  <c:v>7.8519486081369214</c:v>
                </c:pt>
                <c:pt idx="761" formatCode="0.00">
                  <c:v>7.8619486081369212</c:v>
                </c:pt>
                <c:pt idx="762" formatCode="0.00">
                  <c:v>7.871948608136921</c:v>
                </c:pt>
                <c:pt idx="763" formatCode="0.00">
                  <c:v>7.8819486081369208</c:v>
                </c:pt>
                <c:pt idx="764" formatCode="0.00">
                  <c:v>7.8919486081369206</c:v>
                </c:pt>
                <c:pt idx="765" formatCode="0.00">
                  <c:v>7.9019486081369203</c:v>
                </c:pt>
                <c:pt idx="766" formatCode="0.00">
                  <c:v>7.9119486081369201</c:v>
                </c:pt>
                <c:pt idx="767" formatCode="0.00">
                  <c:v>7.9219486081369199</c:v>
                </c:pt>
                <c:pt idx="768" formatCode="0.00">
                  <c:v>7.9319486081369197</c:v>
                </c:pt>
                <c:pt idx="769" formatCode="0.00">
                  <c:v>7.9419486081369195</c:v>
                </c:pt>
                <c:pt idx="770" formatCode="0.00">
                  <c:v>7.9519486081369193</c:v>
                </c:pt>
                <c:pt idx="771" formatCode="0.00">
                  <c:v>7.9619486081369191</c:v>
                </c:pt>
                <c:pt idx="772" formatCode="0.00">
                  <c:v>7.9719486081369189</c:v>
                </c:pt>
                <c:pt idx="773" formatCode="0.00">
                  <c:v>7.9819486081369186</c:v>
                </c:pt>
                <c:pt idx="774" formatCode="0.00">
                  <c:v>7.9919486081369184</c:v>
                </c:pt>
                <c:pt idx="775" formatCode="0.00">
                  <c:v>8.0019486081369191</c:v>
                </c:pt>
                <c:pt idx="776" formatCode="0.00">
                  <c:v>8.0119486081369189</c:v>
                </c:pt>
                <c:pt idx="777" formatCode="0.00">
                  <c:v>8.0219486081369187</c:v>
                </c:pt>
                <c:pt idx="778" formatCode="0.00">
                  <c:v>8.0319486081369185</c:v>
                </c:pt>
                <c:pt idx="779" formatCode="0.00">
                  <c:v>8.0419486081369183</c:v>
                </c:pt>
                <c:pt idx="780" formatCode="0.00">
                  <c:v>8.051948608136918</c:v>
                </c:pt>
                <c:pt idx="781" formatCode="0.00">
                  <c:v>8.0619486081369178</c:v>
                </c:pt>
                <c:pt idx="782" formatCode="0.00">
                  <c:v>8.0719486081369176</c:v>
                </c:pt>
                <c:pt idx="783" formatCode="0.00">
                  <c:v>8.0819486081369174</c:v>
                </c:pt>
                <c:pt idx="784" formatCode="0.00">
                  <c:v>8.0919486081369172</c:v>
                </c:pt>
                <c:pt idx="785" formatCode="0.00">
                  <c:v>8.101948608136917</c:v>
                </c:pt>
                <c:pt idx="786" formatCode="0.00">
                  <c:v>8.1119486081369168</c:v>
                </c:pt>
                <c:pt idx="787" formatCode="0.00">
                  <c:v>8.1219486081369165</c:v>
                </c:pt>
                <c:pt idx="788" formatCode="0.00">
                  <c:v>8.1319486081369163</c:v>
                </c:pt>
                <c:pt idx="789" formatCode="0.00">
                  <c:v>8.1419486081369161</c:v>
                </c:pt>
                <c:pt idx="790" formatCode="0.00">
                  <c:v>8.1519486081369159</c:v>
                </c:pt>
                <c:pt idx="791" formatCode="0.00">
                  <c:v>8.1619486081369157</c:v>
                </c:pt>
                <c:pt idx="792" formatCode="0.00">
                  <c:v>8.1719486081369155</c:v>
                </c:pt>
                <c:pt idx="793" formatCode="0.00">
                  <c:v>8.1819486081369153</c:v>
                </c:pt>
                <c:pt idx="794" formatCode="0.00">
                  <c:v>8.1919486081369151</c:v>
                </c:pt>
                <c:pt idx="795" formatCode="0.00">
                  <c:v>8.2019486081369148</c:v>
                </c:pt>
                <c:pt idx="796" formatCode="0.00">
                  <c:v>8.2119486081369146</c:v>
                </c:pt>
                <c:pt idx="797" formatCode="0.00">
                  <c:v>8.2219486081369144</c:v>
                </c:pt>
                <c:pt idx="798" formatCode="0.00">
                  <c:v>8.2319486081369142</c:v>
                </c:pt>
                <c:pt idx="799" formatCode="0.00">
                  <c:v>8.241948608136914</c:v>
                </c:pt>
                <c:pt idx="800" formatCode="0.00">
                  <c:v>8.2519486081369138</c:v>
                </c:pt>
                <c:pt idx="801" formatCode="0.00">
                  <c:v>8.2619486081369136</c:v>
                </c:pt>
                <c:pt idx="802" formatCode="0.00">
                  <c:v>8.2719486081369134</c:v>
                </c:pt>
                <c:pt idx="803" formatCode="0.00">
                  <c:v>8.2819486081369131</c:v>
                </c:pt>
                <c:pt idx="804" formatCode="0.00">
                  <c:v>8.2919486081369129</c:v>
                </c:pt>
                <c:pt idx="805" formatCode="0.00">
                  <c:v>8.3019486081369127</c:v>
                </c:pt>
                <c:pt idx="806" formatCode="0.00">
                  <c:v>8.3119486081369125</c:v>
                </c:pt>
                <c:pt idx="807" formatCode="0.00">
                  <c:v>8.3219486081369123</c:v>
                </c:pt>
                <c:pt idx="808" formatCode="0.00">
                  <c:v>8.3319486081369121</c:v>
                </c:pt>
                <c:pt idx="809" formatCode="0.00">
                  <c:v>8.3419486081369119</c:v>
                </c:pt>
                <c:pt idx="810" formatCode="0.00">
                  <c:v>8.3519486081369116</c:v>
                </c:pt>
                <c:pt idx="811" formatCode="0.00">
                  <c:v>8.3619486081369114</c:v>
                </c:pt>
                <c:pt idx="812" formatCode="0.00">
                  <c:v>8.3719486081369112</c:v>
                </c:pt>
                <c:pt idx="813" formatCode="0.00">
                  <c:v>8.381948608136911</c:v>
                </c:pt>
                <c:pt idx="814" formatCode="0.00">
                  <c:v>8.3919486081369108</c:v>
                </c:pt>
                <c:pt idx="815" formatCode="0.00">
                  <c:v>8.4019486081369106</c:v>
                </c:pt>
                <c:pt idx="816" formatCode="0.00">
                  <c:v>8.4119486081369104</c:v>
                </c:pt>
                <c:pt idx="817" formatCode="0.00">
                  <c:v>8.4219486081369102</c:v>
                </c:pt>
                <c:pt idx="818" formatCode="0.00">
                  <c:v>8.4319486081369099</c:v>
                </c:pt>
                <c:pt idx="819" formatCode="0.00">
                  <c:v>8.4419486081369097</c:v>
                </c:pt>
                <c:pt idx="820" formatCode="0.00">
                  <c:v>8.4519486081369095</c:v>
                </c:pt>
                <c:pt idx="821" formatCode="0.00">
                  <c:v>8.4619486081369093</c:v>
                </c:pt>
                <c:pt idx="822" formatCode="0.00">
                  <c:v>8.4719486081369091</c:v>
                </c:pt>
                <c:pt idx="823" formatCode="0.00">
                  <c:v>8.4819486081369089</c:v>
                </c:pt>
                <c:pt idx="824" formatCode="0.00">
                  <c:v>8.4919486081369087</c:v>
                </c:pt>
                <c:pt idx="825" formatCode="0.00">
                  <c:v>8.5019486081369084</c:v>
                </c:pt>
                <c:pt idx="826" formatCode="0.00">
                  <c:v>8.5119486081369082</c:v>
                </c:pt>
                <c:pt idx="827" formatCode="0.00">
                  <c:v>8.521948608136908</c:v>
                </c:pt>
                <c:pt idx="828" formatCode="0.00">
                  <c:v>8.5319486081369078</c:v>
                </c:pt>
                <c:pt idx="829" formatCode="0.00">
                  <c:v>8.5419486081369076</c:v>
                </c:pt>
                <c:pt idx="830" formatCode="0.00">
                  <c:v>8.5519486081369074</c:v>
                </c:pt>
                <c:pt idx="831" formatCode="0.00">
                  <c:v>8.5619486081369072</c:v>
                </c:pt>
                <c:pt idx="832" formatCode="0.00">
                  <c:v>8.571948608136907</c:v>
                </c:pt>
                <c:pt idx="833" formatCode="0.00">
                  <c:v>8.5819486081369067</c:v>
                </c:pt>
                <c:pt idx="834" formatCode="0.00">
                  <c:v>8.5919486081369065</c:v>
                </c:pt>
                <c:pt idx="835" formatCode="0.00">
                  <c:v>8.6019486081369063</c:v>
                </c:pt>
                <c:pt idx="836" formatCode="0.00">
                  <c:v>8.6119486081369061</c:v>
                </c:pt>
                <c:pt idx="837" formatCode="0.00">
                  <c:v>8.6219486081369059</c:v>
                </c:pt>
                <c:pt idx="838" formatCode="0.00">
                  <c:v>8.6319486081369057</c:v>
                </c:pt>
                <c:pt idx="839" formatCode="0.00">
                  <c:v>8.6419486081369055</c:v>
                </c:pt>
                <c:pt idx="840" formatCode="0.00">
                  <c:v>8.6519486081369052</c:v>
                </c:pt>
                <c:pt idx="841" formatCode="0.00">
                  <c:v>8.661948608136905</c:v>
                </c:pt>
                <c:pt idx="842" formatCode="0.00">
                  <c:v>8.6719486081369048</c:v>
                </c:pt>
                <c:pt idx="843" formatCode="0.00">
                  <c:v>8.6819486081369046</c:v>
                </c:pt>
                <c:pt idx="844" formatCode="0.00">
                  <c:v>8.6919486081369044</c:v>
                </c:pt>
                <c:pt idx="845" formatCode="0.00">
                  <c:v>8.7019486081369042</c:v>
                </c:pt>
                <c:pt idx="846" formatCode="0.00">
                  <c:v>8.711948608136904</c:v>
                </c:pt>
                <c:pt idx="847" formatCode="0.00">
                  <c:v>8.7219486081369038</c:v>
                </c:pt>
                <c:pt idx="848" formatCode="0.00">
                  <c:v>8.7319486081369035</c:v>
                </c:pt>
                <c:pt idx="849" formatCode="0.00">
                  <c:v>8.7419486081369033</c:v>
                </c:pt>
                <c:pt idx="850" formatCode="0.00">
                  <c:v>8.7519486081369031</c:v>
                </c:pt>
                <c:pt idx="851" formatCode="0.00">
                  <c:v>8.7619486081369029</c:v>
                </c:pt>
                <c:pt idx="852" formatCode="0.00">
                  <c:v>8.7719486081369027</c:v>
                </c:pt>
                <c:pt idx="853" formatCode="0.00">
                  <c:v>8.7819486081369025</c:v>
                </c:pt>
                <c:pt idx="854" formatCode="0.00">
                  <c:v>8.7919486081369023</c:v>
                </c:pt>
                <c:pt idx="855" formatCode="0.00">
                  <c:v>8.8019486081369021</c:v>
                </c:pt>
                <c:pt idx="856" formatCode="0.00">
                  <c:v>8.8119486081369018</c:v>
                </c:pt>
                <c:pt idx="857" formatCode="0.00">
                  <c:v>8.8219486081369016</c:v>
                </c:pt>
                <c:pt idx="858" formatCode="0.00">
                  <c:v>8.8319486081369014</c:v>
                </c:pt>
                <c:pt idx="859" formatCode="0.00">
                  <c:v>8.8419486081369012</c:v>
                </c:pt>
                <c:pt idx="860" formatCode="0.00">
                  <c:v>8.851948608136901</c:v>
                </c:pt>
                <c:pt idx="861" formatCode="0.00">
                  <c:v>8.8619486081369008</c:v>
                </c:pt>
                <c:pt idx="862" formatCode="0.00">
                  <c:v>8.8719486081369006</c:v>
                </c:pt>
                <c:pt idx="863" formatCode="0.00">
                  <c:v>8.8819486081369003</c:v>
                </c:pt>
                <c:pt idx="864" formatCode="0.00">
                  <c:v>8.8919486081369001</c:v>
                </c:pt>
                <c:pt idx="865" formatCode="0.00">
                  <c:v>8.9019486081368999</c:v>
                </c:pt>
                <c:pt idx="866" formatCode="0.00">
                  <c:v>8.9119486081368997</c:v>
                </c:pt>
                <c:pt idx="867" formatCode="0.00">
                  <c:v>8.9219486081368995</c:v>
                </c:pt>
                <c:pt idx="868" formatCode="0.00">
                  <c:v>8.9319486081368993</c:v>
                </c:pt>
                <c:pt idx="869" formatCode="0.00">
                  <c:v>8.9419486081368991</c:v>
                </c:pt>
                <c:pt idx="870" formatCode="0.00">
                  <c:v>8.9519486081368989</c:v>
                </c:pt>
                <c:pt idx="871" formatCode="0.00">
                  <c:v>8.9619486081368986</c:v>
                </c:pt>
                <c:pt idx="872" formatCode="0.00">
                  <c:v>8.9719486081368984</c:v>
                </c:pt>
                <c:pt idx="873" formatCode="0.00">
                  <c:v>8.9819486081368982</c:v>
                </c:pt>
                <c:pt idx="874" formatCode="0.00">
                  <c:v>8.991948608136898</c:v>
                </c:pt>
                <c:pt idx="875" formatCode="0.00">
                  <c:v>9.0019486081368978</c:v>
                </c:pt>
                <c:pt idx="876" formatCode="0.00">
                  <c:v>9.0119486081368976</c:v>
                </c:pt>
                <c:pt idx="877" formatCode="0.00">
                  <c:v>9.0219486081368974</c:v>
                </c:pt>
                <c:pt idx="878" formatCode="0.00">
                  <c:v>9.0319486081368971</c:v>
                </c:pt>
                <c:pt idx="879" formatCode="0.00">
                  <c:v>9.0419486081368969</c:v>
                </c:pt>
                <c:pt idx="880" formatCode="0.00">
                  <c:v>9.0519486081368967</c:v>
                </c:pt>
                <c:pt idx="881" formatCode="0.00">
                  <c:v>9.0619486081368965</c:v>
                </c:pt>
                <c:pt idx="882" formatCode="0.00">
                  <c:v>9.0719486081368963</c:v>
                </c:pt>
                <c:pt idx="883" formatCode="0.00">
                  <c:v>9.0819486081368961</c:v>
                </c:pt>
                <c:pt idx="884" formatCode="0.00">
                  <c:v>9.0919486081368959</c:v>
                </c:pt>
                <c:pt idx="885" formatCode="0.00">
                  <c:v>9.1019486081368957</c:v>
                </c:pt>
                <c:pt idx="886" formatCode="0.00">
                  <c:v>9.1119486081368954</c:v>
                </c:pt>
                <c:pt idx="887" formatCode="0.00">
                  <c:v>9.1219486081368952</c:v>
                </c:pt>
                <c:pt idx="888" formatCode="0.00">
                  <c:v>9.131948608136895</c:v>
                </c:pt>
                <c:pt idx="889" formatCode="0.00">
                  <c:v>9.1419486081368948</c:v>
                </c:pt>
                <c:pt idx="890" formatCode="0.00">
                  <c:v>9.1519486081368946</c:v>
                </c:pt>
                <c:pt idx="891" formatCode="0.00">
                  <c:v>9.1619486081368944</c:v>
                </c:pt>
                <c:pt idx="892" formatCode="0.00">
                  <c:v>9.1719486081368942</c:v>
                </c:pt>
                <c:pt idx="893" formatCode="0.00">
                  <c:v>9.181948608136894</c:v>
                </c:pt>
                <c:pt idx="894" formatCode="0.00">
                  <c:v>9.1919486081368937</c:v>
                </c:pt>
                <c:pt idx="895" formatCode="0.00">
                  <c:v>9.2019486081368935</c:v>
                </c:pt>
                <c:pt idx="896" formatCode="0.00">
                  <c:v>9.2119486081368933</c:v>
                </c:pt>
                <c:pt idx="897" formatCode="0.00">
                  <c:v>9.2219486081368931</c:v>
                </c:pt>
                <c:pt idx="898" formatCode="0.00">
                  <c:v>9.2319486081368929</c:v>
                </c:pt>
                <c:pt idx="899" formatCode="0.00">
                  <c:v>9.2419486081368927</c:v>
                </c:pt>
                <c:pt idx="900" formatCode="0.00">
                  <c:v>9.2519486081368925</c:v>
                </c:pt>
                <c:pt idx="901" formatCode="0.00">
                  <c:v>9.2619486081368922</c:v>
                </c:pt>
                <c:pt idx="902" formatCode="0.00">
                  <c:v>9.271948608136892</c:v>
                </c:pt>
                <c:pt idx="903" formatCode="0.00">
                  <c:v>9.2819486081368918</c:v>
                </c:pt>
                <c:pt idx="904" formatCode="0.00">
                  <c:v>9.2919486081368916</c:v>
                </c:pt>
                <c:pt idx="905" formatCode="0.00">
                  <c:v>9.3019486081368914</c:v>
                </c:pt>
                <c:pt idx="906" formatCode="0.00">
                  <c:v>9.3119486081368912</c:v>
                </c:pt>
                <c:pt idx="907" formatCode="0.00">
                  <c:v>9.321948608136891</c:v>
                </c:pt>
                <c:pt idx="908" formatCode="0.00">
                  <c:v>9.3319486081368908</c:v>
                </c:pt>
                <c:pt idx="909" formatCode="0.00">
                  <c:v>9.3419486081368905</c:v>
                </c:pt>
                <c:pt idx="910" formatCode="0.00">
                  <c:v>9.3519486081368903</c:v>
                </c:pt>
                <c:pt idx="911" formatCode="0.00">
                  <c:v>9.3619486081368901</c:v>
                </c:pt>
                <c:pt idx="912" formatCode="0.00">
                  <c:v>9.3719486081368899</c:v>
                </c:pt>
                <c:pt idx="913" formatCode="0.00">
                  <c:v>9.3819486081368897</c:v>
                </c:pt>
                <c:pt idx="914" formatCode="0.00">
                  <c:v>9.3919486081368895</c:v>
                </c:pt>
                <c:pt idx="915" formatCode="0.00">
                  <c:v>9.4019486081368893</c:v>
                </c:pt>
                <c:pt idx="916" formatCode="0.00">
                  <c:v>9.411948608136889</c:v>
                </c:pt>
                <c:pt idx="917" formatCode="0.00">
                  <c:v>9.4219486081368888</c:v>
                </c:pt>
                <c:pt idx="918" formatCode="0.00">
                  <c:v>9.4319486081368886</c:v>
                </c:pt>
                <c:pt idx="919" formatCode="0.00">
                  <c:v>9.4419486081368884</c:v>
                </c:pt>
                <c:pt idx="920" formatCode="0.00">
                  <c:v>9.4519486081368882</c:v>
                </c:pt>
                <c:pt idx="921" formatCode="0.00">
                  <c:v>9.461948608136888</c:v>
                </c:pt>
                <c:pt idx="922" formatCode="0.00">
                  <c:v>9.4719486081368878</c:v>
                </c:pt>
                <c:pt idx="923" formatCode="0.00">
                  <c:v>9.4819486081368876</c:v>
                </c:pt>
                <c:pt idx="924" formatCode="0.00">
                  <c:v>9.4919486081368873</c:v>
                </c:pt>
                <c:pt idx="925" formatCode="0.00">
                  <c:v>9.5019486081368871</c:v>
                </c:pt>
                <c:pt idx="926" formatCode="0.00">
                  <c:v>9.5119486081368869</c:v>
                </c:pt>
                <c:pt idx="927" formatCode="0.00">
                  <c:v>9.5219486081368867</c:v>
                </c:pt>
                <c:pt idx="928" formatCode="0.00">
                  <c:v>9.5319486081368865</c:v>
                </c:pt>
                <c:pt idx="929" formatCode="0.00">
                  <c:v>9.5419486081368863</c:v>
                </c:pt>
                <c:pt idx="930" formatCode="0.00">
                  <c:v>9.5519486081368861</c:v>
                </c:pt>
                <c:pt idx="931" formatCode="0.00">
                  <c:v>9.5619486081368859</c:v>
                </c:pt>
                <c:pt idx="932" formatCode="0.00">
                  <c:v>9.5719486081368856</c:v>
                </c:pt>
                <c:pt idx="933" formatCode="0.00">
                  <c:v>9.5819486081368854</c:v>
                </c:pt>
                <c:pt idx="934" formatCode="0.00">
                  <c:v>9.5919486081368852</c:v>
                </c:pt>
                <c:pt idx="935" formatCode="0.00">
                  <c:v>9.601948608136885</c:v>
                </c:pt>
                <c:pt idx="936" formatCode="0.00">
                  <c:v>9.6119486081368848</c:v>
                </c:pt>
                <c:pt idx="937" formatCode="0.00">
                  <c:v>9.6219486081368846</c:v>
                </c:pt>
                <c:pt idx="938" formatCode="0.00">
                  <c:v>9.6319486081368844</c:v>
                </c:pt>
                <c:pt idx="939" formatCode="0.00">
                  <c:v>9.6419486081368841</c:v>
                </c:pt>
                <c:pt idx="940" formatCode="0.00">
                  <c:v>9.6519486081368839</c:v>
                </c:pt>
                <c:pt idx="941" formatCode="0.00">
                  <c:v>9.6619486081368837</c:v>
                </c:pt>
                <c:pt idx="942" formatCode="0.00">
                  <c:v>9.6719486081368835</c:v>
                </c:pt>
                <c:pt idx="943" formatCode="0.00">
                  <c:v>9.6819486081368833</c:v>
                </c:pt>
                <c:pt idx="944" formatCode="0.00">
                  <c:v>9.6919486081368831</c:v>
                </c:pt>
                <c:pt idx="945" formatCode="0.00">
                  <c:v>9.7019486081368829</c:v>
                </c:pt>
                <c:pt idx="946" formatCode="0.00">
                  <c:v>9.7119486081368827</c:v>
                </c:pt>
                <c:pt idx="947" formatCode="0.00">
                  <c:v>9.7219486081368824</c:v>
                </c:pt>
                <c:pt idx="948" formatCode="0.00">
                  <c:v>9.7319486081368822</c:v>
                </c:pt>
                <c:pt idx="949" formatCode="0.00">
                  <c:v>9.741948608136882</c:v>
                </c:pt>
                <c:pt idx="950" formatCode="0.00">
                  <c:v>9.7519486081368818</c:v>
                </c:pt>
                <c:pt idx="951" formatCode="0.00">
                  <c:v>9.7619486081368816</c:v>
                </c:pt>
                <c:pt idx="952" formatCode="0.00">
                  <c:v>9.7719486081368814</c:v>
                </c:pt>
                <c:pt idx="953" formatCode="0.00">
                  <c:v>9.7819486081368812</c:v>
                </c:pt>
                <c:pt idx="954" formatCode="0.00">
                  <c:v>9.7919486081368809</c:v>
                </c:pt>
                <c:pt idx="955" formatCode="0.00">
                  <c:v>9.8019486081368807</c:v>
                </c:pt>
                <c:pt idx="956" formatCode="0.00">
                  <c:v>9.8119486081368805</c:v>
                </c:pt>
                <c:pt idx="957" formatCode="0.00">
                  <c:v>9.8219486081368803</c:v>
                </c:pt>
                <c:pt idx="958" formatCode="0.00">
                  <c:v>9.8319486081368801</c:v>
                </c:pt>
                <c:pt idx="959" formatCode="0.00">
                  <c:v>9.8419486081368799</c:v>
                </c:pt>
                <c:pt idx="960" formatCode="0.00">
                  <c:v>9.8519486081368797</c:v>
                </c:pt>
                <c:pt idx="961" formatCode="0.00">
                  <c:v>9.8619486081368795</c:v>
                </c:pt>
                <c:pt idx="962" formatCode="0.00">
                  <c:v>9.8719486081368792</c:v>
                </c:pt>
                <c:pt idx="963" formatCode="0.00">
                  <c:v>9.881948608136879</c:v>
                </c:pt>
                <c:pt idx="964" formatCode="0.00">
                  <c:v>9.8919486081368788</c:v>
                </c:pt>
                <c:pt idx="965" formatCode="0.00">
                  <c:v>9.9019486081368786</c:v>
                </c:pt>
                <c:pt idx="966" formatCode="0.00">
                  <c:v>9.9119486081368784</c:v>
                </c:pt>
                <c:pt idx="967" formatCode="0.00">
                  <c:v>9.9219486081368782</c:v>
                </c:pt>
                <c:pt idx="968" formatCode="0.00">
                  <c:v>9.931948608136878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1.0962319724365071E-6</c:v>
                </c:pt>
                <c:pt idx="1">
                  <c:v>1.8649399846942299E-3</c:v>
                </c:pt>
                <c:pt idx="2">
                  <c:v>3.7309762013608963E-3</c:v>
                </c:pt>
                <c:pt idx="3">
                  <c:v>5.5970124180275624E-3</c:v>
                </c:pt>
                <c:pt idx="4">
                  <c:v>7.4630486346942285E-3</c:v>
                </c:pt>
                <c:pt idx="5">
                  <c:v>9.3290848513608946E-3</c:v>
                </c:pt>
                <c:pt idx="6">
                  <c:v>1.1195121068027562E-2</c:v>
                </c:pt>
                <c:pt idx="7">
                  <c:v>1.3061157284694227E-2</c:v>
                </c:pt>
                <c:pt idx="8">
                  <c:v>1.4927193501360894E-2</c:v>
                </c:pt>
                <c:pt idx="9">
                  <c:v>1.6793229718027561E-2</c:v>
                </c:pt>
                <c:pt idx="10">
                  <c:v>1.865926593469423E-2</c:v>
                </c:pt>
                <c:pt idx="11">
                  <c:v>2.0525302151360898E-2</c:v>
                </c:pt>
                <c:pt idx="12">
                  <c:v>2.2391338368027567E-2</c:v>
                </c:pt>
                <c:pt idx="13">
                  <c:v>2.4257374584694232E-2</c:v>
                </c:pt>
                <c:pt idx="14">
                  <c:v>2.6123410801360901E-2</c:v>
                </c:pt>
                <c:pt idx="15">
                  <c:v>2.798944701802757E-2</c:v>
                </c:pt>
                <c:pt idx="16">
                  <c:v>2.9855483234694238E-2</c:v>
                </c:pt>
                <c:pt idx="17">
                  <c:v>3.1721519451360904E-2</c:v>
                </c:pt>
                <c:pt idx="18">
                  <c:v>3.3587555668027569E-2</c:v>
                </c:pt>
                <c:pt idx="19">
                  <c:v>3.5453591884694234E-2</c:v>
                </c:pt>
                <c:pt idx="20">
                  <c:v>3.7319628101360899E-2</c:v>
                </c:pt>
                <c:pt idx="21">
                  <c:v>3.9185664318027565E-2</c:v>
                </c:pt>
                <c:pt idx="22">
                  <c:v>4.105170053469423E-2</c:v>
                </c:pt>
                <c:pt idx="23">
                  <c:v>4.2917736751360895E-2</c:v>
                </c:pt>
                <c:pt idx="24">
                  <c:v>4.4783772968027553E-2</c:v>
                </c:pt>
                <c:pt idx="25">
                  <c:v>4.6649809184694219E-2</c:v>
                </c:pt>
                <c:pt idx="26">
                  <c:v>4.8515845401360884E-2</c:v>
                </c:pt>
                <c:pt idx="27">
                  <c:v>5.0381881618027549E-2</c:v>
                </c:pt>
                <c:pt idx="28">
                  <c:v>5.2247917834694214E-2</c:v>
                </c:pt>
                <c:pt idx="29">
                  <c:v>5.4113954051360887E-2</c:v>
                </c:pt>
                <c:pt idx="30">
                  <c:v>5.5979990268027552E-2</c:v>
                </c:pt>
                <c:pt idx="31">
                  <c:v>5.7846026484694217E-2</c:v>
                </c:pt>
                <c:pt idx="32">
                  <c:v>5.9712062701360882E-2</c:v>
                </c:pt>
                <c:pt idx="33">
                  <c:v>6.1578098918027561E-2</c:v>
                </c:pt>
                <c:pt idx="34">
                  <c:v>6.3444135134694227E-2</c:v>
                </c:pt>
                <c:pt idx="35">
                  <c:v>6.5310171351360899E-2</c:v>
                </c:pt>
                <c:pt idx="36">
                  <c:v>6.7176207568027571E-2</c:v>
                </c:pt>
                <c:pt idx="37">
                  <c:v>6.9042243784694243E-2</c:v>
                </c:pt>
                <c:pt idx="38">
                  <c:v>7.0908280001360915E-2</c:v>
                </c:pt>
                <c:pt idx="39">
                  <c:v>7.2774316218027574E-2</c:v>
                </c:pt>
                <c:pt idx="40">
                  <c:v>7.4640352434694246E-2</c:v>
                </c:pt>
                <c:pt idx="41">
                  <c:v>7.6506388651360946E-2</c:v>
                </c:pt>
                <c:pt idx="42">
                  <c:v>7.8372424868027618E-2</c:v>
                </c:pt>
                <c:pt idx="43">
                  <c:v>8.023846108469429E-2</c:v>
                </c:pt>
                <c:pt idx="44">
                  <c:v>8.2104497301360962E-2</c:v>
                </c:pt>
                <c:pt idx="45">
                  <c:v>8.3970533518027621E-2</c:v>
                </c:pt>
                <c:pt idx="46">
                  <c:v>8.5836569734694293E-2</c:v>
                </c:pt>
                <c:pt idx="47">
                  <c:v>8.7702605951360979E-2</c:v>
                </c:pt>
                <c:pt idx="48">
                  <c:v>8.9568642168027651E-2</c:v>
                </c:pt>
                <c:pt idx="49">
                  <c:v>9.1434678384694323E-2</c:v>
                </c:pt>
                <c:pt idx="50">
                  <c:v>9.3300714601360996E-2</c:v>
                </c:pt>
                <c:pt idx="51">
                  <c:v>9.5166750818027668E-2</c:v>
                </c:pt>
                <c:pt idx="52">
                  <c:v>9.703278703469434E-2</c:v>
                </c:pt>
                <c:pt idx="53">
                  <c:v>9.8898823251361012E-2</c:v>
                </c:pt>
                <c:pt idx="54">
                  <c:v>0.10076485946802768</c:v>
                </c:pt>
                <c:pt idx="55">
                  <c:v>0.10263089568469436</c:v>
                </c:pt>
                <c:pt idx="56">
                  <c:v>0.10449693190136103</c:v>
                </c:pt>
                <c:pt idx="57">
                  <c:v>0.1063629681180277</c:v>
                </c:pt>
                <c:pt idx="58">
                  <c:v>0.10822900433469437</c:v>
                </c:pt>
                <c:pt idx="59">
                  <c:v>0.11009504055136105</c:v>
                </c:pt>
                <c:pt idx="60">
                  <c:v>0.11196107676802755</c:v>
                </c:pt>
              </c:numCache>
            </c:numRef>
          </c:xVal>
          <c:yVal>
            <c:numRef>
              <c:f>'Grafik (+X)'!$O$8:$O$500</c:f>
              <c:numCache>
                <c:formatCode>General</c:formatCode>
                <c:ptCount val="493"/>
                <c:pt idx="0">
                  <c:v>-3.01E-4</c:v>
                </c:pt>
                <c:pt idx="1">
                  <c:v>-3.1399999999999999E-4</c:v>
                </c:pt>
                <c:pt idx="2">
                  <c:v>-3.2699999999999998E-4</c:v>
                </c:pt>
                <c:pt idx="3">
                  <c:v>-3.4000000000000002E-4</c:v>
                </c:pt>
                <c:pt idx="4">
                  <c:v>-3.5300000000000002E-4</c:v>
                </c:pt>
                <c:pt idx="5">
                  <c:v>-3.6600000000000001E-4</c:v>
                </c:pt>
                <c:pt idx="6">
                  <c:v>-3.8000000000000002E-4</c:v>
                </c:pt>
                <c:pt idx="7">
                  <c:v>-3.9300000000000001E-4</c:v>
                </c:pt>
                <c:pt idx="8">
                  <c:v>-4.06E-4</c:v>
                </c:pt>
                <c:pt idx="9">
                  <c:v>-4.1899999999999999E-4</c:v>
                </c:pt>
                <c:pt idx="10">
                  <c:v>-4.3300000000000001E-4</c:v>
                </c:pt>
                <c:pt idx="11">
                  <c:v>-4.46E-4</c:v>
                </c:pt>
                <c:pt idx="12">
                  <c:v>-4.5899999999999999E-4</c:v>
                </c:pt>
                <c:pt idx="13">
                  <c:v>-4.7199999999999998E-4</c:v>
                </c:pt>
                <c:pt idx="14">
                  <c:v>-4.86E-4</c:v>
                </c:pt>
                <c:pt idx="15">
                  <c:v>-5.0000000000000001E-4</c:v>
                </c:pt>
                <c:pt idx="16">
                  <c:v>-5.1400000000000003E-4</c:v>
                </c:pt>
                <c:pt idx="17">
                  <c:v>-5.2999999999999998E-4</c:v>
                </c:pt>
                <c:pt idx="18">
                  <c:v>-5.4600000000000004E-4</c:v>
                </c:pt>
                <c:pt idx="19">
                  <c:v>-5.6099999999999998E-4</c:v>
                </c:pt>
                <c:pt idx="20">
                  <c:v>-5.8299999999999997E-4</c:v>
                </c:pt>
                <c:pt idx="21">
                  <c:v>-6.0300000000000002E-4</c:v>
                </c:pt>
                <c:pt idx="22">
                  <c:v>-6.2299999999999996E-4</c:v>
                </c:pt>
                <c:pt idx="23">
                  <c:v>-6.4300000000000002E-4</c:v>
                </c:pt>
                <c:pt idx="24">
                  <c:v>-6.6399999999999999E-4</c:v>
                </c:pt>
                <c:pt idx="25">
                  <c:v>-6.8900000000000005E-4</c:v>
                </c:pt>
                <c:pt idx="26">
                  <c:v>-7.1299999999999998E-4</c:v>
                </c:pt>
                <c:pt idx="27">
                  <c:v>-7.4299999999999995E-4</c:v>
                </c:pt>
                <c:pt idx="28">
                  <c:v>-7.9900000000000001E-4</c:v>
                </c:pt>
                <c:pt idx="29">
                  <c:v>-8.2299999999999995E-4</c:v>
                </c:pt>
                <c:pt idx="30">
                  <c:v>-8.6700000000000004E-4</c:v>
                </c:pt>
                <c:pt idx="31">
                  <c:v>-9.1100000000000003E-4</c:v>
                </c:pt>
                <c:pt idx="32">
                  <c:v>-9.5699999999999995E-4</c:v>
                </c:pt>
                <c:pt idx="33">
                  <c:v>-1.0280000000000001E-3</c:v>
                </c:pt>
                <c:pt idx="34">
                  <c:v>-1.0950000000000001E-3</c:v>
                </c:pt>
                <c:pt idx="35">
                  <c:v>-1.163E-3</c:v>
                </c:pt>
                <c:pt idx="36">
                  <c:v>-1.23E-3</c:v>
                </c:pt>
                <c:pt idx="37">
                  <c:v>-1.3029999999999999E-3</c:v>
                </c:pt>
                <c:pt idx="38">
                  <c:v>-1.3799999999999999E-3</c:v>
                </c:pt>
                <c:pt idx="39">
                  <c:v>-1.4760000000000001E-3</c:v>
                </c:pt>
                <c:pt idx="40">
                  <c:v>-1.591E-3</c:v>
                </c:pt>
                <c:pt idx="41">
                  <c:v>-1.67E-3</c:v>
                </c:pt>
                <c:pt idx="42">
                  <c:v>-1.7520000000000001E-3</c:v>
                </c:pt>
                <c:pt idx="43">
                  <c:v>-1.8289999999999999E-3</c:v>
                </c:pt>
                <c:pt idx="44">
                  <c:v>-1.9059999999999999E-3</c:v>
                </c:pt>
                <c:pt idx="45">
                  <c:v>-1.9859999999999999E-3</c:v>
                </c:pt>
                <c:pt idx="46">
                  <c:v>-2.0639999999999999E-3</c:v>
                </c:pt>
                <c:pt idx="47">
                  <c:v>-2.1299999999999999E-3</c:v>
                </c:pt>
                <c:pt idx="48">
                  <c:v>-2.1940000000000002E-3</c:v>
                </c:pt>
                <c:pt idx="49">
                  <c:v>-2.2239999999999998E-3</c:v>
                </c:pt>
                <c:pt idx="50">
                  <c:v>-2.2620000000000001E-3</c:v>
                </c:pt>
                <c:pt idx="51">
                  <c:v>-2.3010000000000001E-3</c:v>
                </c:pt>
                <c:pt idx="52">
                  <c:v>-2.349E-3</c:v>
                </c:pt>
                <c:pt idx="53">
                  <c:v>-2.4009999999999999E-3</c:v>
                </c:pt>
                <c:pt idx="54">
                  <c:v>-2.4629999999999999E-3</c:v>
                </c:pt>
                <c:pt idx="55">
                  <c:v>-2.532E-3</c:v>
                </c:pt>
                <c:pt idx="56">
                  <c:v>-2.5999999999999999E-3</c:v>
                </c:pt>
                <c:pt idx="57">
                  <c:v>-2.6700000000000001E-3</c:v>
                </c:pt>
                <c:pt idx="58">
                  <c:v>-2.738E-3</c:v>
                </c:pt>
                <c:pt idx="59">
                  <c:v>-2.8059999999999999E-3</c:v>
                </c:pt>
                <c:pt idx="60">
                  <c:v>-2.875E-3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1.0962319724365071E-6</c:v>
                </c:pt>
                <c:pt idx="1">
                  <c:v>9.3192186802756351E-4</c:v>
                </c:pt>
                <c:pt idx="2">
                  <c:v>1.8649399680275636E-3</c:v>
                </c:pt>
                <c:pt idx="3">
                  <c:v>2.7979580680275637E-3</c:v>
                </c:pt>
                <c:pt idx="4">
                  <c:v>3.7309761680275636E-3</c:v>
                </c:pt>
                <c:pt idx="5">
                  <c:v>4.6639942680275631E-3</c:v>
                </c:pt>
                <c:pt idx="6">
                  <c:v>5.5970123680275635E-3</c:v>
                </c:pt>
                <c:pt idx="7">
                  <c:v>6.5300304680275638E-3</c:v>
                </c:pt>
                <c:pt idx="8">
                  <c:v>7.4630485680275633E-3</c:v>
                </c:pt>
                <c:pt idx="9">
                  <c:v>8.3960666680275627E-3</c:v>
                </c:pt>
                <c:pt idx="10">
                  <c:v>9.3290847680275631E-3</c:v>
                </c:pt>
                <c:pt idx="11">
                  <c:v>9.3290847680275631E-3</c:v>
                </c:pt>
                <c:pt idx="12">
                  <c:v>1.0262102868027563E-2</c:v>
                </c:pt>
                <c:pt idx="13">
                  <c:v>1.1195120968027564E-2</c:v>
                </c:pt>
                <c:pt idx="14">
                  <c:v>1.2128139068027564E-2</c:v>
                </c:pt>
                <c:pt idx="15">
                  <c:v>1.3061157168027563E-2</c:v>
                </c:pt>
                <c:pt idx="16">
                  <c:v>1.3994175268027563E-2</c:v>
                </c:pt>
                <c:pt idx="17">
                  <c:v>1.4927193368027563E-2</c:v>
                </c:pt>
                <c:pt idx="18">
                  <c:v>1.5860211468027564E-2</c:v>
                </c:pt>
                <c:pt idx="19">
                  <c:v>1.6793229568027562E-2</c:v>
                </c:pt>
                <c:pt idx="20">
                  <c:v>1.7726247668027561E-2</c:v>
                </c:pt>
                <c:pt idx="21">
                  <c:v>1.8659265768027559E-2</c:v>
                </c:pt>
                <c:pt idx="22">
                  <c:v>1.8659265768027559E-2</c:v>
                </c:pt>
                <c:pt idx="23">
                  <c:v>1.9592283868027558E-2</c:v>
                </c:pt>
                <c:pt idx="24">
                  <c:v>2.0525301968027557E-2</c:v>
                </c:pt>
                <c:pt idx="25">
                  <c:v>2.1458320068027555E-2</c:v>
                </c:pt>
                <c:pt idx="26">
                  <c:v>2.2391338168027554E-2</c:v>
                </c:pt>
                <c:pt idx="27">
                  <c:v>2.3324356268027549E-2</c:v>
                </c:pt>
                <c:pt idx="28">
                  <c:v>2.4257374368027548E-2</c:v>
                </c:pt>
                <c:pt idx="29">
                  <c:v>2.5190392468027546E-2</c:v>
                </c:pt>
                <c:pt idx="30">
                  <c:v>2.6123410568027545E-2</c:v>
                </c:pt>
                <c:pt idx="31">
                  <c:v>2.7056428668027543E-2</c:v>
                </c:pt>
                <c:pt idx="32">
                  <c:v>2.7989446768027542E-2</c:v>
                </c:pt>
                <c:pt idx="33">
                  <c:v>2.7989446768027542E-2</c:v>
                </c:pt>
                <c:pt idx="34">
                  <c:v>2.8922464868027541E-2</c:v>
                </c:pt>
                <c:pt idx="35">
                  <c:v>2.9855482968027539E-2</c:v>
                </c:pt>
                <c:pt idx="36">
                  <c:v>3.0788501068027538E-2</c:v>
                </c:pt>
                <c:pt idx="37">
                  <c:v>3.1721519168027533E-2</c:v>
                </c:pt>
                <c:pt idx="38">
                  <c:v>3.2654537268027535E-2</c:v>
                </c:pt>
                <c:pt idx="39">
                  <c:v>3.358755536802753E-2</c:v>
                </c:pt>
                <c:pt idx="40">
                  <c:v>3.4520573468027532E-2</c:v>
                </c:pt>
                <c:pt idx="41">
                  <c:v>3.5453591568027527E-2</c:v>
                </c:pt>
                <c:pt idx="42">
                  <c:v>3.6386609668027523E-2</c:v>
                </c:pt>
                <c:pt idx="43">
                  <c:v>3.7319627768027525E-2</c:v>
                </c:pt>
                <c:pt idx="44">
                  <c:v>3.7319627768027525E-2</c:v>
                </c:pt>
                <c:pt idx="45">
                  <c:v>3.825264586802752E-2</c:v>
                </c:pt>
                <c:pt idx="46">
                  <c:v>3.9185663968027522E-2</c:v>
                </c:pt>
                <c:pt idx="47">
                  <c:v>4.0118682068027517E-2</c:v>
                </c:pt>
                <c:pt idx="48">
                  <c:v>4.1051700168027519E-2</c:v>
                </c:pt>
                <c:pt idx="49">
                  <c:v>4.1984718268027514E-2</c:v>
                </c:pt>
                <c:pt idx="50">
                  <c:v>4.2917736368027516E-2</c:v>
                </c:pt>
                <c:pt idx="51">
                  <c:v>4.3850754468027511E-2</c:v>
                </c:pt>
                <c:pt idx="52">
                  <c:v>4.4783772568027506E-2</c:v>
                </c:pt>
                <c:pt idx="53">
                  <c:v>4.5716790668027509E-2</c:v>
                </c:pt>
                <c:pt idx="54">
                  <c:v>4.6649808768027504E-2</c:v>
                </c:pt>
                <c:pt idx="55">
                  <c:v>4.6649808768027504E-2</c:v>
                </c:pt>
                <c:pt idx="56">
                  <c:v>4.7582826868027506E-2</c:v>
                </c:pt>
                <c:pt idx="57">
                  <c:v>4.8515844968027501E-2</c:v>
                </c:pt>
                <c:pt idx="58">
                  <c:v>4.9448863068027503E-2</c:v>
                </c:pt>
                <c:pt idx="59">
                  <c:v>5.0381881168027498E-2</c:v>
                </c:pt>
                <c:pt idx="60">
                  <c:v>5.1314899268027507E-2</c:v>
                </c:pt>
                <c:pt idx="61">
                  <c:v>5.2247917368027502E-2</c:v>
                </c:pt>
                <c:pt idx="62">
                  <c:v>5.3180935468027497E-2</c:v>
                </c:pt>
                <c:pt idx="63">
                  <c:v>5.4113953568027499E-2</c:v>
                </c:pt>
                <c:pt idx="64">
                  <c:v>5.5046971668027495E-2</c:v>
                </c:pt>
                <c:pt idx="65">
                  <c:v>5.5979989768027497E-2</c:v>
                </c:pt>
                <c:pt idx="66">
                  <c:v>5.5979989768027497E-2</c:v>
                </c:pt>
                <c:pt idx="67">
                  <c:v>5.6913007868027492E-2</c:v>
                </c:pt>
                <c:pt idx="68">
                  <c:v>5.7846025968027494E-2</c:v>
                </c:pt>
                <c:pt idx="69">
                  <c:v>5.8779044068027489E-2</c:v>
                </c:pt>
                <c:pt idx="70">
                  <c:v>5.9712062168027491E-2</c:v>
                </c:pt>
                <c:pt idx="71">
                  <c:v>6.0645080268027493E-2</c:v>
                </c:pt>
                <c:pt idx="72">
                  <c:v>6.1578098368027488E-2</c:v>
                </c:pt>
                <c:pt idx="73">
                  <c:v>6.2511116468027483E-2</c:v>
                </c:pt>
                <c:pt idx="74">
                  <c:v>6.3444134568027485E-2</c:v>
                </c:pt>
                <c:pt idx="75">
                  <c:v>6.4377152668027487E-2</c:v>
                </c:pt>
                <c:pt idx="76">
                  <c:v>6.531017076802749E-2</c:v>
                </c:pt>
                <c:pt idx="77">
                  <c:v>6.531017076802749E-2</c:v>
                </c:pt>
                <c:pt idx="78">
                  <c:v>6.6243188868027492E-2</c:v>
                </c:pt>
                <c:pt idx="79">
                  <c:v>6.7176206968027494E-2</c:v>
                </c:pt>
                <c:pt idx="80">
                  <c:v>6.8109225068027482E-2</c:v>
                </c:pt>
                <c:pt idx="81">
                  <c:v>6.9042243168027484E-2</c:v>
                </c:pt>
                <c:pt idx="82">
                  <c:v>6.9975261268027486E-2</c:v>
                </c:pt>
                <c:pt idx="83">
                  <c:v>7.0908279368027474E-2</c:v>
                </c:pt>
                <c:pt idx="84">
                  <c:v>7.1841297468027476E-2</c:v>
                </c:pt>
                <c:pt idx="85">
                  <c:v>7.2774315568027478E-2</c:v>
                </c:pt>
                <c:pt idx="86">
                  <c:v>7.370733366802748E-2</c:v>
                </c:pt>
                <c:pt idx="87">
                  <c:v>7.4640351768027469E-2</c:v>
                </c:pt>
                <c:pt idx="88">
                  <c:v>7.4640351768027469E-2</c:v>
                </c:pt>
                <c:pt idx="89">
                  <c:v>7.5573369868027471E-2</c:v>
                </c:pt>
                <c:pt idx="90">
                  <c:v>7.6506387968027473E-2</c:v>
                </c:pt>
                <c:pt idx="91">
                  <c:v>7.7439406068027475E-2</c:v>
                </c:pt>
                <c:pt idx="92">
                  <c:v>7.8372424168027463E-2</c:v>
                </c:pt>
                <c:pt idx="93">
                  <c:v>7.9305442268027465E-2</c:v>
                </c:pt>
                <c:pt idx="94">
                  <c:v>8.0238460368027467E-2</c:v>
                </c:pt>
                <c:pt idx="95">
                  <c:v>8.1171478468027469E-2</c:v>
                </c:pt>
                <c:pt idx="96">
                  <c:v>8.2104496568027471E-2</c:v>
                </c:pt>
                <c:pt idx="97">
                  <c:v>8.3037514668027473E-2</c:v>
                </c:pt>
                <c:pt idx="98">
                  <c:v>8.3970532768027475E-2</c:v>
                </c:pt>
                <c:pt idx="99">
                  <c:v>8.3970532768027475E-2</c:v>
                </c:pt>
                <c:pt idx="100">
                  <c:v>8.4903550868027464E-2</c:v>
                </c:pt>
                <c:pt idx="101">
                  <c:v>8.5836568968027466E-2</c:v>
                </c:pt>
                <c:pt idx="102">
                  <c:v>8.6769587068027468E-2</c:v>
                </c:pt>
                <c:pt idx="103">
                  <c:v>8.7702605168027456E-2</c:v>
                </c:pt>
                <c:pt idx="104">
                  <c:v>8.8635623268027458E-2</c:v>
                </c:pt>
                <c:pt idx="105">
                  <c:v>8.956864136802746E-2</c:v>
                </c:pt>
                <c:pt idx="106">
                  <c:v>9.0501659468027462E-2</c:v>
                </c:pt>
                <c:pt idx="107">
                  <c:v>9.143467756802745E-2</c:v>
                </c:pt>
                <c:pt idx="108">
                  <c:v>9.2367695668027452E-2</c:v>
                </c:pt>
                <c:pt idx="109">
                  <c:v>9.3300713768027468E-2</c:v>
                </c:pt>
                <c:pt idx="110">
                  <c:v>9.3300713768027468E-2</c:v>
                </c:pt>
                <c:pt idx="111">
                  <c:v>9.423373186802747E-2</c:v>
                </c:pt>
                <c:pt idx="112">
                  <c:v>9.5166749968027459E-2</c:v>
                </c:pt>
                <c:pt idx="113">
                  <c:v>9.6099768068027461E-2</c:v>
                </c:pt>
                <c:pt idx="114">
                  <c:v>9.7032786168027463E-2</c:v>
                </c:pt>
                <c:pt idx="115">
                  <c:v>9.7965804268027465E-2</c:v>
                </c:pt>
                <c:pt idx="116">
                  <c:v>9.8898822368027467E-2</c:v>
                </c:pt>
                <c:pt idx="117">
                  <c:v>9.9831840468027469E-2</c:v>
                </c:pt>
                <c:pt idx="118">
                  <c:v>0.10076485856802747</c:v>
                </c:pt>
                <c:pt idx="119">
                  <c:v>0.10169787666802746</c:v>
                </c:pt>
                <c:pt idx="120">
                  <c:v>0.10263089476802746</c:v>
                </c:pt>
                <c:pt idx="121">
                  <c:v>0.10263089476802746</c:v>
                </c:pt>
                <c:pt idx="122">
                  <c:v>0.10356391286802746</c:v>
                </c:pt>
                <c:pt idx="123">
                  <c:v>0.10449693096802745</c:v>
                </c:pt>
                <c:pt idx="124">
                  <c:v>0.10542994906802745</c:v>
                </c:pt>
                <c:pt idx="125">
                  <c:v>0.10636296716802746</c:v>
                </c:pt>
                <c:pt idx="126">
                  <c:v>0.10729598526802746</c:v>
                </c:pt>
                <c:pt idx="127">
                  <c:v>0.10822900336802745</c:v>
                </c:pt>
                <c:pt idx="128">
                  <c:v>0.10916202146802745</c:v>
                </c:pt>
                <c:pt idx="129">
                  <c:v>0.11009503956802745</c:v>
                </c:pt>
                <c:pt idx="130">
                  <c:v>0.11102805766802745</c:v>
                </c:pt>
                <c:pt idx="131">
                  <c:v>0.11196107576802744</c:v>
                </c:pt>
              </c:numCache>
            </c:numRef>
          </c:xVal>
          <c:yVal>
            <c:numRef>
              <c:f>'Grafik (+X)'!$S$8:$S$500</c:f>
              <c:numCache>
                <c:formatCode>General</c:formatCode>
                <c:ptCount val="493"/>
                <c:pt idx="0">
                  <c:v>-3.01E-4</c:v>
                </c:pt>
                <c:pt idx="1">
                  <c:v>-3.0699999999999998E-4</c:v>
                </c:pt>
                <c:pt idx="2">
                  <c:v>-3.1399999999999999E-4</c:v>
                </c:pt>
                <c:pt idx="3">
                  <c:v>-3.2000000000000003E-4</c:v>
                </c:pt>
                <c:pt idx="4">
                  <c:v>-3.2699999999999998E-4</c:v>
                </c:pt>
                <c:pt idx="5">
                  <c:v>-3.3399999999999999E-4</c:v>
                </c:pt>
                <c:pt idx="6">
                  <c:v>-3.4000000000000002E-4</c:v>
                </c:pt>
                <c:pt idx="7">
                  <c:v>-3.4699999999999998E-4</c:v>
                </c:pt>
                <c:pt idx="8">
                  <c:v>-3.5300000000000002E-4</c:v>
                </c:pt>
                <c:pt idx="9">
                  <c:v>-3.6000000000000002E-4</c:v>
                </c:pt>
                <c:pt idx="10">
                  <c:v>-3.6600000000000001E-4</c:v>
                </c:pt>
                <c:pt idx="11">
                  <c:v>-3.6600000000000001E-4</c:v>
                </c:pt>
                <c:pt idx="12">
                  <c:v>-3.7300000000000001E-4</c:v>
                </c:pt>
                <c:pt idx="13">
                  <c:v>-3.8000000000000002E-4</c:v>
                </c:pt>
                <c:pt idx="14">
                  <c:v>-3.86E-4</c:v>
                </c:pt>
                <c:pt idx="15">
                  <c:v>-3.9300000000000001E-4</c:v>
                </c:pt>
                <c:pt idx="16">
                  <c:v>-4.0000000000000002E-4</c:v>
                </c:pt>
                <c:pt idx="17">
                  <c:v>-4.06E-4</c:v>
                </c:pt>
                <c:pt idx="18">
                  <c:v>-4.1300000000000001E-4</c:v>
                </c:pt>
                <c:pt idx="19">
                  <c:v>-4.2000000000000002E-4</c:v>
                </c:pt>
                <c:pt idx="20">
                  <c:v>-4.26E-4</c:v>
                </c:pt>
                <c:pt idx="21">
                  <c:v>-4.3300000000000001E-4</c:v>
                </c:pt>
                <c:pt idx="22">
                  <c:v>-4.3300000000000001E-4</c:v>
                </c:pt>
                <c:pt idx="23">
                  <c:v>-4.4000000000000002E-4</c:v>
                </c:pt>
                <c:pt idx="24">
                  <c:v>-4.46E-4</c:v>
                </c:pt>
                <c:pt idx="25">
                  <c:v>-4.5300000000000001E-4</c:v>
                </c:pt>
                <c:pt idx="26">
                  <c:v>-4.5899999999999999E-4</c:v>
                </c:pt>
                <c:pt idx="27">
                  <c:v>-4.66E-4</c:v>
                </c:pt>
                <c:pt idx="28">
                  <c:v>-4.73E-4</c:v>
                </c:pt>
                <c:pt idx="29">
                  <c:v>-4.8000000000000001E-4</c:v>
                </c:pt>
                <c:pt idx="30">
                  <c:v>-4.86E-4</c:v>
                </c:pt>
                <c:pt idx="31">
                  <c:v>-4.9299999999999995E-4</c:v>
                </c:pt>
                <c:pt idx="32">
                  <c:v>-5.0000000000000001E-4</c:v>
                </c:pt>
                <c:pt idx="33">
                  <c:v>-5.0000000000000001E-4</c:v>
                </c:pt>
                <c:pt idx="34">
                  <c:v>-5.0799999999999999E-4</c:v>
                </c:pt>
                <c:pt idx="35">
                  <c:v>-5.1500000000000005E-4</c:v>
                </c:pt>
                <c:pt idx="36">
                  <c:v>-5.2300000000000003E-4</c:v>
                </c:pt>
                <c:pt idx="37">
                  <c:v>-5.31E-4</c:v>
                </c:pt>
                <c:pt idx="38">
                  <c:v>-5.3799999999999996E-4</c:v>
                </c:pt>
                <c:pt idx="39">
                  <c:v>-5.4600000000000004E-4</c:v>
                </c:pt>
                <c:pt idx="40">
                  <c:v>-5.5400000000000002E-4</c:v>
                </c:pt>
                <c:pt idx="41">
                  <c:v>-5.6300000000000002E-4</c:v>
                </c:pt>
                <c:pt idx="42">
                  <c:v>-5.7300000000000005E-4</c:v>
                </c:pt>
                <c:pt idx="43">
                  <c:v>-5.8399999999999999E-4</c:v>
                </c:pt>
                <c:pt idx="44">
                  <c:v>-5.8399999999999999E-4</c:v>
                </c:pt>
                <c:pt idx="45">
                  <c:v>-5.9400000000000002E-4</c:v>
                </c:pt>
                <c:pt idx="46">
                  <c:v>-6.0400000000000004E-4</c:v>
                </c:pt>
                <c:pt idx="47">
                  <c:v>-6.1399999999999996E-4</c:v>
                </c:pt>
                <c:pt idx="48">
                  <c:v>-6.2399999999999999E-4</c:v>
                </c:pt>
                <c:pt idx="49">
                  <c:v>-6.3400000000000001E-4</c:v>
                </c:pt>
                <c:pt idx="50">
                  <c:v>-6.4499999999999996E-4</c:v>
                </c:pt>
                <c:pt idx="51">
                  <c:v>-6.5499999999999998E-4</c:v>
                </c:pt>
                <c:pt idx="52">
                  <c:v>-6.6699999999999995E-4</c:v>
                </c:pt>
                <c:pt idx="53">
                  <c:v>-6.7900000000000002E-4</c:v>
                </c:pt>
                <c:pt idx="54">
                  <c:v>-6.9099999999999999E-4</c:v>
                </c:pt>
                <c:pt idx="55">
                  <c:v>-6.9099999999999999E-4</c:v>
                </c:pt>
                <c:pt idx="56">
                  <c:v>-7.0399999999999998E-4</c:v>
                </c:pt>
                <c:pt idx="57">
                  <c:v>-7.18E-4</c:v>
                </c:pt>
                <c:pt idx="58">
                  <c:v>-7.3700000000000002E-4</c:v>
                </c:pt>
                <c:pt idx="59">
                  <c:v>-7.6300000000000001E-4</c:v>
                </c:pt>
                <c:pt idx="60">
                  <c:v>-7.76E-4</c:v>
                </c:pt>
                <c:pt idx="61">
                  <c:v>-7.9100000000000004E-4</c:v>
                </c:pt>
                <c:pt idx="62">
                  <c:v>-8.0999999999999996E-4</c:v>
                </c:pt>
                <c:pt idx="63">
                  <c:v>-8.3000000000000001E-4</c:v>
                </c:pt>
                <c:pt idx="64">
                  <c:v>-8.5499999999999997E-4</c:v>
                </c:pt>
                <c:pt idx="65">
                  <c:v>-8.7600000000000004E-4</c:v>
                </c:pt>
                <c:pt idx="66">
                  <c:v>-8.7600000000000004E-4</c:v>
                </c:pt>
                <c:pt idx="67">
                  <c:v>-8.9800000000000004E-4</c:v>
                </c:pt>
                <c:pt idx="68">
                  <c:v>-9.2000000000000003E-4</c:v>
                </c:pt>
                <c:pt idx="69">
                  <c:v>-9.4399999999999996E-4</c:v>
                </c:pt>
                <c:pt idx="70">
                  <c:v>-9.7300000000000002E-4</c:v>
                </c:pt>
                <c:pt idx="71">
                  <c:v>-1.011E-3</c:v>
                </c:pt>
                <c:pt idx="72">
                  <c:v>-1.0449999999999999E-3</c:v>
                </c:pt>
                <c:pt idx="73">
                  <c:v>-1.0790000000000001E-3</c:v>
                </c:pt>
                <c:pt idx="74">
                  <c:v>-1.114E-3</c:v>
                </c:pt>
                <c:pt idx="75">
                  <c:v>-1.1479999999999999E-3</c:v>
                </c:pt>
                <c:pt idx="76">
                  <c:v>-1.1800000000000001E-3</c:v>
                </c:pt>
                <c:pt idx="77">
                  <c:v>-1.1800000000000001E-3</c:v>
                </c:pt>
                <c:pt idx="78">
                  <c:v>-1.217E-3</c:v>
                </c:pt>
                <c:pt idx="79">
                  <c:v>-1.253E-3</c:v>
                </c:pt>
                <c:pt idx="80">
                  <c:v>-1.2899999999999999E-3</c:v>
                </c:pt>
                <c:pt idx="81">
                  <c:v>-1.3339999999999999E-3</c:v>
                </c:pt>
                <c:pt idx="82">
                  <c:v>-1.3699999999999999E-3</c:v>
                </c:pt>
                <c:pt idx="83">
                  <c:v>-1.4250000000000001E-3</c:v>
                </c:pt>
                <c:pt idx="84">
                  <c:v>-1.4790000000000001E-3</c:v>
                </c:pt>
                <c:pt idx="85">
                  <c:v>-1.5330000000000001E-3</c:v>
                </c:pt>
                <c:pt idx="86">
                  <c:v>-1.5770000000000001E-3</c:v>
                </c:pt>
                <c:pt idx="87">
                  <c:v>-1.6199999999999999E-3</c:v>
                </c:pt>
                <c:pt idx="88">
                  <c:v>-1.6199999999999999E-3</c:v>
                </c:pt>
                <c:pt idx="89">
                  <c:v>-1.6670000000000001E-3</c:v>
                </c:pt>
                <c:pt idx="90">
                  <c:v>-1.7080000000000001E-3</c:v>
                </c:pt>
                <c:pt idx="91">
                  <c:v>-1.7440000000000001E-3</c:v>
                </c:pt>
                <c:pt idx="92">
                  <c:v>-1.7899999999999999E-3</c:v>
                </c:pt>
                <c:pt idx="93">
                  <c:v>-1.8309999999999999E-3</c:v>
                </c:pt>
                <c:pt idx="94">
                  <c:v>-1.8699999999999999E-3</c:v>
                </c:pt>
                <c:pt idx="95">
                  <c:v>-1.9120000000000001E-3</c:v>
                </c:pt>
                <c:pt idx="96">
                  <c:v>-1.9530000000000001E-3</c:v>
                </c:pt>
                <c:pt idx="97">
                  <c:v>-1.9940000000000001E-3</c:v>
                </c:pt>
                <c:pt idx="98">
                  <c:v>-2.0349999999999999E-3</c:v>
                </c:pt>
                <c:pt idx="99">
                  <c:v>-2.0349999999999999E-3</c:v>
                </c:pt>
                <c:pt idx="100">
                  <c:v>-2.0660000000000001E-3</c:v>
                </c:pt>
                <c:pt idx="101">
                  <c:v>-2.0990000000000002E-3</c:v>
                </c:pt>
                <c:pt idx="102">
                  <c:v>-2.1350000000000002E-3</c:v>
                </c:pt>
                <c:pt idx="103">
                  <c:v>-2.1689999999999999E-3</c:v>
                </c:pt>
                <c:pt idx="104">
                  <c:v>-2.1700000000000001E-3</c:v>
                </c:pt>
                <c:pt idx="105">
                  <c:v>-2.2070000000000002E-3</c:v>
                </c:pt>
                <c:pt idx="106">
                  <c:v>-2.2260000000000001E-3</c:v>
                </c:pt>
                <c:pt idx="107">
                  <c:v>-2.2469999999999999E-3</c:v>
                </c:pt>
                <c:pt idx="108">
                  <c:v>-2.2669999999999999E-3</c:v>
                </c:pt>
                <c:pt idx="109">
                  <c:v>-2.287E-3</c:v>
                </c:pt>
                <c:pt idx="110">
                  <c:v>-2.287E-3</c:v>
                </c:pt>
                <c:pt idx="111">
                  <c:v>-2.307E-3</c:v>
                </c:pt>
                <c:pt idx="112">
                  <c:v>-2.336E-3</c:v>
                </c:pt>
                <c:pt idx="113">
                  <c:v>-2.3609999999999998E-3</c:v>
                </c:pt>
                <c:pt idx="114">
                  <c:v>-2.3890000000000001E-3</c:v>
                </c:pt>
                <c:pt idx="115">
                  <c:v>-2.4220000000000001E-3</c:v>
                </c:pt>
                <c:pt idx="116">
                  <c:v>-2.4529999999999999E-3</c:v>
                </c:pt>
                <c:pt idx="117">
                  <c:v>-2.49E-3</c:v>
                </c:pt>
                <c:pt idx="118">
                  <c:v>-2.526E-3</c:v>
                </c:pt>
                <c:pt idx="119">
                  <c:v>-2.5609999999999999E-3</c:v>
                </c:pt>
                <c:pt idx="120">
                  <c:v>-2.5969999999999999E-3</c:v>
                </c:pt>
                <c:pt idx="121">
                  <c:v>-2.5969999999999999E-3</c:v>
                </c:pt>
                <c:pt idx="122">
                  <c:v>-2.6319999999999998E-3</c:v>
                </c:pt>
                <c:pt idx="123">
                  <c:v>-2.6679999999999998E-3</c:v>
                </c:pt>
                <c:pt idx="124">
                  <c:v>-2.7030000000000001E-3</c:v>
                </c:pt>
                <c:pt idx="125">
                  <c:v>-2.738E-3</c:v>
                </c:pt>
                <c:pt idx="126">
                  <c:v>-2.774E-3</c:v>
                </c:pt>
                <c:pt idx="127">
                  <c:v>-2.81E-3</c:v>
                </c:pt>
                <c:pt idx="128">
                  <c:v>-2.8449999999999999E-3</c:v>
                </c:pt>
                <c:pt idx="129">
                  <c:v>-2.8809999999999999E-3</c:v>
                </c:pt>
                <c:pt idx="130">
                  <c:v>-2.9160000000000002E-3</c:v>
                </c:pt>
                <c:pt idx="131">
                  <c:v>-2.9520000000000002E-3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1.0962319724365071E-6</c:v>
                </c:pt>
                <c:pt idx="1">
                  <c:v>1.8649399846942299E-3</c:v>
                </c:pt>
                <c:pt idx="2">
                  <c:v>3.7309762013608963E-3</c:v>
                </c:pt>
                <c:pt idx="3">
                  <c:v>5.5970124180275624E-3</c:v>
                </c:pt>
                <c:pt idx="4">
                  <c:v>7.4630486346942285E-3</c:v>
                </c:pt>
                <c:pt idx="5">
                  <c:v>9.3290848513608946E-3</c:v>
                </c:pt>
                <c:pt idx="6">
                  <c:v>1.1195121068027562E-2</c:v>
                </c:pt>
                <c:pt idx="7">
                  <c:v>1.3061157284694227E-2</c:v>
                </c:pt>
                <c:pt idx="8">
                  <c:v>1.4927193501360894E-2</c:v>
                </c:pt>
                <c:pt idx="9">
                  <c:v>1.6793229718027561E-2</c:v>
                </c:pt>
                <c:pt idx="10">
                  <c:v>1.865926593469423E-2</c:v>
                </c:pt>
                <c:pt idx="11">
                  <c:v>2.0525302151360898E-2</c:v>
                </c:pt>
                <c:pt idx="12">
                  <c:v>2.2391338368027567E-2</c:v>
                </c:pt>
                <c:pt idx="13">
                  <c:v>2.4257374584694232E-2</c:v>
                </c:pt>
                <c:pt idx="14">
                  <c:v>2.6123410801360901E-2</c:v>
                </c:pt>
                <c:pt idx="15">
                  <c:v>2.798944701802757E-2</c:v>
                </c:pt>
                <c:pt idx="16">
                  <c:v>2.9855483234694238E-2</c:v>
                </c:pt>
                <c:pt idx="17">
                  <c:v>3.1721519451360904E-2</c:v>
                </c:pt>
                <c:pt idx="18">
                  <c:v>3.3587555668027569E-2</c:v>
                </c:pt>
                <c:pt idx="19">
                  <c:v>3.5453591884694234E-2</c:v>
                </c:pt>
                <c:pt idx="20">
                  <c:v>3.7319628101360899E-2</c:v>
                </c:pt>
                <c:pt idx="21">
                  <c:v>3.9185664318027565E-2</c:v>
                </c:pt>
                <c:pt idx="22">
                  <c:v>4.105170053469423E-2</c:v>
                </c:pt>
                <c:pt idx="23">
                  <c:v>4.2917736751360895E-2</c:v>
                </c:pt>
                <c:pt idx="24">
                  <c:v>4.4783772968027553E-2</c:v>
                </c:pt>
                <c:pt idx="25">
                  <c:v>4.6649809184694219E-2</c:v>
                </c:pt>
                <c:pt idx="26">
                  <c:v>4.8515845401360884E-2</c:v>
                </c:pt>
                <c:pt idx="27">
                  <c:v>5.0381881618027549E-2</c:v>
                </c:pt>
                <c:pt idx="28">
                  <c:v>5.2247917834694214E-2</c:v>
                </c:pt>
                <c:pt idx="29">
                  <c:v>5.4113954051360887E-2</c:v>
                </c:pt>
                <c:pt idx="30">
                  <c:v>5.5979990268027552E-2</c:v>
                </c:pt>
                <c:pt idx="31">
                  <c:v>5.7846026484694217E-2</c:v>
                </c:pt>
                <c:pt idx="32">
                  <c:v>5.9712062701360882E-2</c:v>
                </c:pt>
                <c:pt idx="33">
                  <c:v>6.1578098918027561E-2</c:v>
                </c:pt>
                <c:pt idx="34">
                  <c:v>6.3444135134694227E-2</c:v>
                </c:pt>
                <c:pt idx="35">
                  <c:v>6.5310171351360899E-2</c:v>
                </c:pt>
                <c:pt idx="36">
                  <c:v>6.7176207568027571E-2</c:v>
                </c:pt>
                <c:pt idx="37">
                  <c:v>6.9042243784694243E-2</c:v>
                </c:pt>
                <c:pt idx="38">
                  <c:v>7.0908280001360915E-2</c:v>
                </c:pt>
                <c:pt idx="39">
                  <c:v>7.2774316218027574E-2</c:v>
                </c:pt>
                <c:pt idx="40">
                  <c:v>7.4640352434694246E-2</c:v>
                </c:pt>
                <c:pt idx="41">
                  <c:v>7.6506388651360946E-2</c:v>
                </c:pt>
                <c:pt idx="42">
                  <c:v>7.8372424868027618E-2</c:v>
                </c:pt>
                <c:pt idx="43">
                  <c:v>8.023846108469429E-2</c:v>
                </c:pt>
                <c:pt idx="44">
                  <c:v>8.2104497301360962E-2</c:v>
                </c:pt>
                <c:pt idx="45">
                  <c:v>8.3970533518027621E-2</c:v>
                </c:pt>
                <c:pt idx="46">
                  <c:v>8.5836569734694293E-2</c:v>
                </c:pt>
                <c:pt idx="47">
                  <c:v>8.7702605951360979E-2</c:v>
                </c:pt>
                <c:pt idx="48">
                  <c:v>8.9568642168027651E-2</c:v>
                </c:pt>
                <c:pt idx="49">
                  <c:v>9.1434678384694323E-2</c:v>
                </c:pt>
                <c:pt idx="50">
                  <c:v>9.3300714601360996E-2</c:v>
                </c:pt>
                <c:pt idx="51">
                  <c:v>9.5166750818027668E-2</c:v>
                </c:pt>
                <c:pt idx="52">
                  <c:v>9.703278703469434E-2</c:v>
                </c:pt>
                <c:pt idx="53">
                  <c:v>9.8898823251361012E-2</c:v>
                </c:pt>
                <c:pt idx="54">
                  <c:v>0.10076485946802768</c:v>
                </c:pt>
                <c:pt idx="55">
                  <c:v>0.10263089568469436</c:v>
                </c:pt>
                <c:pt idx="56">
                  <c:v>0.10449693190136103</c:v>
                </c:pt>
                <c:pt idx="57">
                  <c:v>0.1063629681180277</c:v>
                </c:pt>
                <c:pt idx="58">
                  <c:v>0.10822900433469437</c:v>
                </c:pt>
                <c:pt idx="59">
                  <c:v>0.11009504055136105</c:v>
                </c:pt>
                <c:pt idx="60">
                  <c:v>0.11196107676802755</c:v>
                </c:pt>
              </c:numCache>
            </c:numRef>
          </c:xVal>
          <c:yVal>
            <c:numRef>
              <c:f>'Grafik (+X)'!$P$8:$P$500</c:f>
              <c:numCache>
                <c:formatCode>General</c:formatCode>
                <c:ptCount val="493"/>
                <c:pt idx="0">
                  <c:v>-2.8299999999999999E-4</c:v>
                </c:pt>
                <c:pt idx="1">
                  <c:v>-2.9500000000000001E-4</c:v>
                </c:pt>
                <c:pt idx="2">
                  <c:v>-3.0600000000000001E-4</c:v>
                </c:pt>
                <c:pt idx="3">
                  <c:v>-3.1700000000000001E-4</c:v>
                </c:pt>
                <c:pt idx="4">
                  <c:v>-3.2899999999999997E-4</c:v>
                </c:pt>
                <c:pt idx="5">
                  <c:v>-3.4000000000000002E-4</c:v>
                </c:pt>
                <c:pt idx="6">
                  <c:v>-3.5199999999999999E-4</c:v>
                </c:pt>
                <c:pt idx="7">
                  <c:v>-3.6299999999999999E-4</c:v>
                </c:pt>
                <c:pt idx="8">
                  <c:v>-3.7500000000000001E-4</c:v>
                </c:pt>
                <c:pt idx="9">
                  <c:v>-3.86E-4</c:v>
                </c:pt>
                <c:pt idx="10">
                  <c:v>-3.97E-4</c:v>
                </c:pt>
                <c:pt idx="11">
                  <c:v>-4.0900000000000002E-4</c:v>
                </c:pt>
                <c:pt idx="12">
                  <c:v>-4.2099999999999999E-4</c:v>
                </c:pt>
                <c:pt idx="13">
                  <c:v>-4.3199999999999998E-4</c:v>
                </c:pt>
                <c:pt idx="14">
                  <c:v>-4.44E-4</c:v>
                </c:pt>
                <c:pt idx="15">
                  <c:v>-4.5600000000000003E-4</c:v>
                </c:pt>
                <c:pt idx="16">
                  <c:v>-4.6900000000000002E-4</c:v>
                </c:pt>
                <c:pt idx="17">
                  <c:v>-4.8200000000000001E-4</c:v>
                </c:pt>
                <c:pt idx="18">
                  <c:v>-4.9600000000000002E-4</c:v>
                </c:pt>
                <c:pt idx="19">
                  <c:v>-5.0900000000000001E-4</c:v>
                </c:pt>
                <c:pt idx="20">
                  <c:v>-5.2700000000000002E-4</c:v>
                </c:pt>
                <c:pt idx="21">
                  <c:v>-5.4500000000000002E-4</c:v>
                </c:pt>
                <c:pt idx="22">
                  <c:v>-5.62E-4</c:v>
                </c:pt>
                <c:pt idx="23">
                  <c:v>-5.7899999999999998E-4</c:v>
                </c:pt>
                <c:pt idx="24">
                  <c:v>-5.9699999999999998E-4</c:v>
                </c:pt>
                <c:pt idx="25">
                  <c:v>-6.1799999999999995E-4</c:v>
                </c:pt>
                <c:pt idx="26">
                  <c:v>-6.3900000000000003E-4</c:v>
                </c:pt>
                <c:pt idx="27">
                  <c:v>-6.6399999999999999E-4</c:v>
                </c:pt>
                <c:pt idx="28">
                  <c:v>-7.1000000000000002E-4</c:v>
                </c:pt>
                <c:pt idx="29">
                  <c:v>-7.2900000000000005E-4</c:v>
                </c:pt>
                <c:pt idx="30">
                  <c:v>-7.6499999999999995E-4</c:v>
                </c:pt>
                <c:pt idx="31">
                  <c:v>-8.0099999999999995E-4</c:v>
                </c:pt>
                <c:pt idx="32">
                  <c:v>-8.3500000000000002E-4</c:v>
                </c:pt>
                <c:pt idx="33">
                  <c:v>-8.9099999999999997E-4</c:v>
                </c:pt>
                <c:pt idx="34">
                  <c:v>-9.4300000000000004E-4</c:v>
                </c:pt>
                <c:pt idx="35">
                  <c:v>-9.9599999999999992E-4</c:v>
                </c:pt>
                <c:pt idx="36">
                  <c:v>-1.0480000000000001E-3</c:v>
                </c:pt>
                <c:pt idx="37">
                  <c:v>-1.106E-3</c:v>
                </c:pt>
                <c:pt idx="38">
                  <c:v>-1.165E-3</c:v>
                </c:pt>
                <c:pt idx="39">
                  <c:v>-1.2390000000000001E-3</c:v>
                </c:pt>
                <c:pt idx="40">
                  <c:v>-1.3290000000000001E-3</c:v>
                </c:pt>
                <c:pt idx="41">
                  <c:v>-1.3860000000000001E-3</c:v>
                </c:pt>
                <c:pt idx="42">
                  <c:v>-1.4480000000000001E-3</c:v>
                </c:pt>
                <c:pt idx="43">
                  <c:v>-1.505E-3</c:v>
                </c:pt>
                <c:pt idx="44">
                  <c:v>-1.5629999999999999E-3</c:v>
                </c:pt>
                <c:pt idx="45">
                  <c:v>-1.621E-3</c:v>
                </c:pt>
                <c:pt idx="46">
                  <c:v>-1.6789999999999999E-3</c:v>
                </c:pt>
                <c:pt idx="47">
                  <c:v>-1.7099999999999999E-3</c:v>
                </c:pt>
                <c:pt idx="48">
                  <c:v>-1.745E-3</c:v>
                </c:pt>
                <c:pt idx="49">
                  <c:v>-1.738E-3</c:v>
                </c:pt>
                <c:pt idx="50">
                  <c:v>-1.7440000000000001E-3</c:v>
                </c:pt>
                <c:pt idx="51">
                  <c:v>-1.7539999999999999E-3</c:v>
                </c:pt>
                <c:pt idx="52">
                  <c:v>-1.774E-3</c:v>
                </c:pt>
                <c:pt idx="53">
                  <c:v>-1.797E-3</c:v>
                </c:pt>
                <c:pt idx="54">
                  <c:v>-1.8320000000000001E-3</c:v>
                </c:pt>
                <c:pt idx="55">
                  <c:v>-1.8730000000000001E-3</c:v>
                </c:pt>
                <c:pt idx="56">
                  <c:v>-1.913E-3</c:v>
                </c:pt>
                <c:pt idx="57">
                  <c:v>-1.9530000000000001E-3</c:v>
                </c:pt>
                <c:pt idx="58">
                  <c:v>-1.993E-3</c:v>
                </c:pt>
                <c:pt idx="59">
                  <c:v>-2.0330000000000001E-3</c:v>
                </c:pt>
                <c:pt idx="60">
                  <c:v>-2.0730000000000002E-3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1.0962319724365071E-6</c:v>
                </c:pt>
                <c:pt idx="1">
                  <c:v>9.3192186802756351E-4</c:v>
                </c:pt>
                <c:pt idx="2">
                  <c:v>1.8649399680275636E-3</c:v>
                </c:pt>
                <c:pt idx="3">
                  <c:v>2.7979580680275637E-3</c:v>
                </c:pt>
                <c:pt idx="4">
                  <c:v>3.7309761680275636E-3</c:v>
                </c:pt>
                <c:pt idx="5">
                  <c:v>4.6639942680275631E-3</c:v>
                </c:pt>
                <c:pt idx="6">
                  <c:v>5.5970123680275635E-3</c:v>
                </c:pt>
                <c:pt idx="7">
                  <c:v>6.5300304680275638E-3</c:v>
                </c:pt>
                <c:pt idx="8">
                  <c:v>7.4630485680275633E-3</c:v>
                </c:pt>
                <c:pt idx="9">
                  <c:v>8.3960666680275627E-3</c:v>
                </c:pt>
                <c:pt idx="10">
                  <c:v>9.3290847680275631E-3</c:v>
                </c:pt>
                <c:pt idx="11">
                  <c:v>9.3290847680275631E-3</c:v>
                </c:pt>
                <c:pt idx="12">
                  <c:v>1.0262102868027563E-2</c:v>
                </c:pt>
                <c:pt idx="13">
                  <c:v>1.1195120968027564E-2</c:v>
                </c:pt>
                <c:pt idx="14">
                  <c:v>1.2128139068027564E-2</c:v>
                </c:pt>
                <c:pt idx="15">
                  <c:v>1.3061157168027563E-2</c:v>
                </c:pt>
                <c:pt idx="16">
                  <c:v>1.3994175268027563E-2</c:v>
                </c:pt>
                <c:pt idx="17">
                  <c:v>1.4927193368027563E-2</c:v>
                </c:pt>
                <c:pt idx="18">
                  <c:v>1.5860211468027564E-2</c:v>
                </c:pt>
                <c:pt idx="19">
                  <c:v>1.6793229568027562E-2</c:v>
                </c:pt>
                <c:pt idx="20">
                  <c:v>1.7726247668027561E-2</c:v>
                </c:pt>
                <c:pt idx="21">
                  <c:v>1.8659265768027559E-2</c:v>
                </c:pt>
                <c:pt idx="22">
                  <c:v>1.8659265768027559E-2</c:v>
                </c:pt>
                <c:pt idx="23">
                  <c:v>1.9592283868027558E-2</c:v>
                </c:pt>
                <c:pt idx="24">
                  <c:v>2.0525301968027557E-2</c:v>
                </c:pt>
                <c:pt idx="25">
                  <c:v>2.1458320068027555E-2</c:v>
                </c:pt>
                <c:pt idx="26">
                  <c:v>2.2391338168027554E-2</c:v>
                </c:pt>
                <c:pt idx="27">
                  <c:v>2.3324356268027549E-2</c:v>
                </c:pt>
                <c:pt idx="28">
                  <c:v>2.4257374368027548E-2</c:v>
                </c:pt>
                <c:pt idx="29">
                  <c:v>2.5190392468027546E-2</c:v>
                </c:pt>
                <c:pt idx="30">
                  <c:v>2.6123410568027545E-2</c:v>
                </c:pt>
                <c:pt idx="31">
                  <c:v>2.7056428668027543E-2</c:v>
                </c:pt>
                <c:pt idx="32">
                  <c:v>2.7989446768027542E-2</c:v>
                </c:pt>
                <c:pt idx="33">
                  <c:v>2.7989446768027542E-2</c:v>
                </c:pt>
                <c:pt idx="34">
                  <c:v>2.8922464868027541E-2</c:v>
                </c:pt>
                <c:pt idx="35">
                  <c:v>2.9855482968027539E-2</c:v>
                </c:pt>
                <c:pt idx="36">
                  <c:v>3.0788501068027538E-2</c:v>
                </c:pt>
                <c:pt idx="37">
                  <c:v>3.1721519168027533E-2</c:v>
                </c:pt>
                <c:pt idx="38">
                  <c:v>3.2654537268027535E-2</c:v>
                </c:pt>
                <c:pt idx="39">
                  <c:v>3.358755536802753E-2</c:v>
                </c:pt>
                <c:pt idx="40">
                  <c:v>3.4520573468027532E-2</c:v>
                </c:pt>
                <c:pt idx="41">
                  <c:v>3.5453591568027527E-2</c:v>
                </c:pt>
                <c:pt idx="42">
                  <c:v>3.6386609668027523E-2</c:v>
                </c:pt>
                <c:pt idx="43">
                  <c:v>3.7319627768027525E-2</c:v>
                </c:pt>
                <c:pt idx="44">
                  <c:v>3.7319627768027525E-2</c:v>
                </c:pt>
                <c:pt idx="45">
                  <c:v>3.825264586802752E-2</c:v>
                </c:pt>
                <c:pt idx="46">
                  <c:v>3.9185663968027522E-2</c:v>
                </c:pt>
                <c:pt idx="47">
                  <c:v>4.0118682068027517E-2</c:v>
                </c:pt>
                <c:pt idx="48">
                  <c:v>4.1051700168027519E-2</c:v>
                </c:pt>
                <c:pt idx="49">
                  <c:v>4.1984718268027514E-2</c:v>
                </c:pt>
                <c:pt idx="50">
                  <c:v>4.2917736368027516E-2</c:v>
                </c:pt>
                <c:pt idx="51">
                  <c:v>4.3850754468027511E-2</c:v>
                </c:pt>
                <c:pt idx="52">
                  <c:v>4.4783772568027506E-2</c:v>
                </c:pt>
                <c:pt idx="53">
                  <c:v>4.5716790668027509E-2</c:v>
                </c:pt>
                <c:pt idx="54">
                  <c:v>4.6649808768027504E-2</c:v>
                </c:pt>
                <c:pt idx="55">
                  <c:v>4.6649808768027504E-2</c:v>
                </c:pt>
                <c:pt idx="56">
                  <c:v>4.7582826868027506E-2</c:v>
                </c:pt>
                <c:pt idx="57">
                  <c:v>4.8515844968027501E-2</c:v>
                </c:pt>
                <c:pt idx="58">
                  <c:v>4.9448863068027503E-2</c:v>
                </c:pt>
                <c:pt idx="59">
                  <c:v>5.0381881168027498E-2</c:v>
                </c:pt>
                <c:pt idx="60">
                  <c:v>5.1314899268027507E-2</c:v>
                </c:pt>
                <c:pt idx="61">
                  <c:v>5.2247917368027502E-2</c:v>
                </c:pt>
                <c:pt idx="62">
                  <c:v>5.3180935468027497E-2</c:v>
                </c:pt>
                <c:pt idx="63">
                  <c:v>5.4113953568027499E-2</c:v>
                </c:pt>
                <c:pt idx="64">
                  <c:v>5.5046971668027495E-2</c:v>
                </c:pt>
                <c:pt idx="65">
                  <c:v>5.5979989768027497E-2</c:v>
                </c:pt>
                <c:pt idx="66">
                  <c:v>5.5979989768027497E-2</c:v>
                </c:pt>
                <c:pt idx="67">
                  <c:v>5.6913007868027492E-2</c:v>
                </c:pt>
                <c:pt idx="68">
                  <c:v>5.7846025968027494E-2</c:v>
                </c:pt>
                <c:pt idx="69">
                  <c:v>5.8779044068027489E-2</c:v>
                </c:pt>
                <c:pt idx="70">
                  <c:v>5.9712062168027491E-2</c:v>
                </c:pt>
                <c:pt idx="71">
                  <c:v>6.0645080268027493E-2</c:v>
                </c:pt>
                <c:pt idx="72">
                  <c:v>6.1578098368027488E-2</c:v>
                </c:pt>
                <c:pt idx="73">
                  <c:v>6.2511116468027483E-2</c:v>
                </c:pt>
                <c:pt idx="74">
                  <c:v>6.3444134568027485E-2</c:v>
                </c:pt>
                <c:pt idx="75">
                  <c:v>6.4377152668027487E-2</c:v>
                </c:pt>
                <c:pt idx="76">
                  <c:v>6.531017076802749E-2</c:v>
                </c:pt>
                <c:pt idx="77">
                  <c:v>6.531017076802749E-2</c:v>
                </c:pt>
                <c:pt idx="78">
                  <c:v>6.6243188868027492E-2</c:v>
                </c:pt>
                <c:pt idx="79">
                  <c:v>6.7176206968027494E-2</c:v>
                </c:pt>
                <c:pt idx="80">
                  <c:v>6.8109225068027482E-2</c:v>
                </c:pt>
                <c:pt idx="81">
                  <c:v>6.9042243168027484E-2</c:v>
                </c:pt>
                <c:pt idx="82">
                  <c:v>6.9975261268027486E-2</c:v>
                </c:pt>
                <c:pt idx="83">
                  <c:v>7.0908279368027474E-2</c:v>
                </c:pt>
                <c:pt idx="84">
                  <c:v>7.1841297468027476E-2</c:v>
                </c:pt>
                <c:pt idx="85">
                  <c:v>7.2774315568027478E-2</c:v>
                </c:pt>
                <c:pt idx="86">
                  <c:v>7.370733366802748E-2</c:v>
                </c:pt>
                <c:pt idx="87">
                  <c:v>7.4640351768027469E-2</c:v>
                </c:pt>
                <c:pt idx="88">
                  <c:v>7.4640351768027469E-2</c:v>
                </c:pt>
                <c:pt idx="89">
                  <c:v>7.5573369868027471E-2</c:v>
                </c:pt>
                <c:pt idx="90">
                  <c:v>7.6506387968027473E-2</c:v>
                </c:pt>
                <c:pt idx="91">
                  <c:v>7.7439406068027475E-2</c:v>
                </c:pt>
                <c:pt idx="92">
                  <c:v>7.8372424168027463E-2</c:v>
                </c:pt>
                <c:pt idx="93">
                  <c:v>7.9305442268027465E-2</c:v>
                </c:pt>
                <c:pt idx="94">
                  <c:v>8.0238460368027467E-2</c:v>
                </c:pt>
                <c:pt idx="95">
                  <c:v>8.1171478468027469E-2</c:v>
                </c:pt>
                <c:pt idx="96">
                  <c:v>8.2104496568027471E-2</c:v>
                </c:pt>
                <c:pt idx="97">
                  <c:v>8.3037514668027473E-2</c:v>
                </c:pt>
                <c:pt idx="98">
                  <c:v>8.3970532768027475E-2</c:v>
                </c:pt>
                <c:pt idx="99">
                  <c:v>8.3970532768027475E-2</c:v>
                </c:pt>
                <c:pt idx="100">
                  <c:v>8.4903550868027464E-2</c:v>
                </c:pt>
                <c:pt idx="101">
                  <c:v>8.5836568968027466E-2</c:v>
                </c:pt>
                <c:pt idx="102">
                  <c:v>8.6769587068027468E-2</c:v>
                </c:pt>
                <c:pt idx="103">
                  <c:v>8.7702605168027456E-2</c:v>
                </c:pt>
                <c:pt idx="104">
                  <c:v>8.8635623268027458E-2</c:v>
                </c:pt>
                <c:pt idx="105">
                  <c:v>8.956864136802746E-2</c:v>
                </c:pt>
                <c:pt idx="106">
                  <c:v>9.0501659468027462E-2</c:v>
                </c:pt>
                <c:pt idx="107">
                  <c:v>9.143467756802745E-2</c:v>
                </c:pt>
                <c:pt idx="108">
                  <c:v>9.2367695668027452E-2</c:v>
                </c:pt>
                <c:pt idx="109">
                  <c:v>9.3300713768027468E-2</c:v>
                </c:pt>
                <c:pt idx="110">
                  <c:v>9.3300713768027468E-2</c:v>
                </c:pt>
                <c:pt idx="111">
                  <c:v>9.423373186802747E-2</c:v>
                </c:pt>
                <c:pt idx="112">
                  <c:v>9.5166749968027459E-2</c:v>
                </c:pt>
                <c:pt idx="113">
                  <c:v>9.6099768068027461E-2</c:v>
                </c:pt>
                <c:pt idx="114">
                  <c:v>9.7032786168027463E-2</c:v>
                </c:pt>
                <c:pt idx="115">
                  <c:v>9.7965804268027465E-2</c:v>
                </c:pt>
                <c:pt idx="116">
                  <c:v>9.8898822368027467E-2</c:v>
                </c:pt>
                <c:pt idx="117">
                  <c:v>9.9831840468027469E-2</c:v>
                </c:pt>
                <c:pt idx="118">
                  <c:v>0.10076485856802747</c:v>
                </c:pt>
                <c:pt idx="119">
                  <c:v>0.10169787666802746</c:v>
                </c:pt>
                <c:pt idx="120">
                  <c:v>0.10263089476802746</c:v>
                </c:pt>
                <c:pt idx="121">
                  <c:v>0.10263089476802746</c:v>
                </c:pt>
                <c:pt idx="122">
                  <c:v>0.10356391286802746</c:v>
                </c:pt>
                <c:pt idx="123">
                  <c:v>0.10449693096802745</c:v>
                </c:pt>
                <c:pt idx="124">
                  <c:v>0.10542994906802745</c:v>
                </c:pt>
                <c:pt idx="125">
                  <c:v>0.10636296716802746</c:v>
                </c:pt>
                <c:pt idx="126">
                  <c:v>0.10729598526802746</c:v>
                </c:pt>
                <c:pt idx="127">
                  <c:v>0.10822900336802745</c:v>
                </c:pt>
                <c:pt idx="128">
                  <c:v>0.10916202146802745</c:v>
                </c:pt>
                <c:pt idx="129">
                  <c:v>0.11009503956802745</c:v>
                </c:pt>
                <c:pt idx="130">
                  <c:v>0.11102805766802745</c:v>
                </c:pt>
                <c:pt idx="131">
                  <c:v>0.11196107576802744</c:v>
                </c:pt>
              </c:numCache>
            </c:numRef>
          </c:xVal>
          <c:yVal>
            <c:numRef>
              <c:f>'Grafik (+X)'!$T$8:$T$500</c:f>
              <c:numCache>
                <c:formatCode>General</c:formatCode>
                <c:ptCount val="493"/>
                <c:pt idx="0">
                  <c:v>-2.8299999999999999E-4</c:v>
                </c:pt>
                <c:pt idx="1">
                  <c:v>-2.8899999999999998E-4</c:v>
                </c:pt>
                <c:pt idx="2">
                  <c:v>-2.9500000000000001E-4</c:v>
                </c:pt>
                <c:pt idx="3">
                  <c:v>-2.9999999999999997E-4</c:v>
                </c:pt>
                <c:pt idx="4">
                  <c:v>-3.0600000000000001E-4</c:v>
                </c:pt>
                <c:pt idx="5">
                  <c:v>-3.1199999999999999E-4</c:v>
                </c:pt>
                <c:pt idx="6">
                  <c:v>-3.1700000000000001E-4</c:v>
                </c:pt>
                <c:pt idx="7">
                  <c:v>-3.2299999999999999E-4</c:v>
                </c:pt>
                <c:pt idx="8">
                  <c:v>-3.2899999999999997E-4</c:v>
                </c:pt>
                <c:pt idx="9">
                  <c:v>-3.3399999999999999E-4</c:v>
                </c:pt>
                <c:pt idx="10">
                  <c:v>-3.4000000000000002E-4</c:v>
                </c:pt>
                <c:pt idx="11">
                  <c:v>-3.4000000000000002E-4</c:v>
                </c:pt>
                <c:pt idx="12">
                  <c:v>-3.4600000000000001E-4</c:v>
                </c:pt>
                <c:pt idx="13">
                  <c:v>-3.5199999999999999E-4</c:v>
                </c:pt>
                <c:pt idx="14">
                  <c:v>-3.57E-4</c:v>
                </c:pt>
                <c:pt idx="15">
                  <c:v>-3.6299999999999999E-4</c:v>
                </c:pt>
                <c:pt idx="16">
                  <c:v>-3.6900000000000002E-4</c:v>
                </c:pt>
                <c:pt idx="17">
                  <c:v>-3.7500000000000001E-4</c:v>
                </c:pt>
                <c:pt idx="18">
                  <c:v>-3.8000000000000002E-4</c:v>
                </c:pt>
                <c:pt idx="19">
                  <c:v>-3.86E-4</c:v>
                </c:pt>
                <c:pt idx="20">
                  <c:v>-3.9199999999999999E-4</c:v>
                </c:pt>
                <c:pt idx="21">
                  <c:v>-3.9800000000000002E-4</c:v>
                </c:pt>
                <c:pt idx="22">
                  <c:v>-3.9800000000000002E-4</c:v>
                </c:pt>
                <c:pt idx="23">
                  <c:v>-4.0400000000000001E-4</c:v>
                </c:pt>
                <c:pt idx="24">
                  <c:v>-4.0900000000000002E-4</c:v>
                </c:pt>
                <c:pt idx="25">
                  <c:v>-4.15E-4</c:v>
                </c:pt>
                <c:pt idx="26">
                  <c:v>-4.2099999999999999E-4</c:v>
                </c:pt>
                <c:pt idx="27">
                  <c:v>-4.2700000000000002E-4</c:v>
                </c:pt>
                <c:pt idx="28">
                  <c:v>-4.3199999999999998E-4</c:v>
                </c:pt>
                <c:pt idx="29">
                  <c:v>-4.3800000000000002E-4</c:v>
                </c:pt>
                <c:pt idx="30">
                  <c:v>-4.44E-4</c:v>
                </c:pt>
                <c:pt idx="31">
                  <c:v>-4.4999999999999999E-4</c:v>
                </c:pt>
                <c:pt idx="32">
                  <c:v>-4.5600000000000003E-4</c:v>
                </c:pt>
                <c:pt idx="33">
                  <c:v>-4.5600000000000003E-4</c:v>
                </c:pt>
                <c:pt idx="34">
                  <c:v>-4.6299999999999998E-4</c:v>
                </c:pt>
                <c:pt idx="35">
                  <c:v>-4.6900000000000002E-4</c:v>
                </c:pt>
                <c:pt idx="36">
                  <c:v>-4.7600000000000002E-4</c:v>
                </c:pt>
                <c:pt idx="37">
                  <c:v>-4.8299999999999998E-4</c:v>
                </c:pt>
                <c:pt idx="38">
                  <c:v>-4.8899999999999996E-4</c:v>
                </c:pt>
                <c:pt idx="39">
                  <c:v>-4.9600000000000002E-4</c:v>
                </c:pt>
                <c:pt idx="40">
                  <c:v>-5.0299999999999997E-4</c:v>
                </c:pt>
                <c:pt idx="41">
                  <c:v>-5.1000000000000004E-4</c:v>
                </c:pt>
                <c:pt idx="42">
                  <c:v>-5.1900000000000004E-4</c:v>
                </c:pt>
                <c:pt idx="43">
                  <c:v>-5.2800000000000004E-4</c:v>
                </c:pt>
                <c:pt idx="44">
                  <c:v>-5.2800000000000004E-4</c:v>
                </c:pt>
                <c:pt idx="45">
                  <c:v>-5.3700000000000004E-4</c:v>
                </c:pt>
                <c:pt idx="46">
                  <c:v>-5.4500000000000002E-4</c:v>
                </c:pt>
                <c:pt idx="47">
                  <c:v>-5.5400000000000002E-4</c:v>
                </c:pt>
                <c:pt idx="48">
                  <c:v>-5.6300000000000002E-4</c:v>
                </c:pt>
                <c:pt idx="49">
                  <c:v>-5.71E-4</c:v>
                </c:pt>
                <c:pt idx="50">
                  <c:v>-5.8E-4</c:v>
                </c:pt>
                <c:pt idx="51">
                  <c:v>-5.8900000000000001E-4</c:v>
                </c:pt>
                <c:pt idx="52">
                  <c:v>-5.9999999999999995E-4</c:v>
                </c:pt>
                <c:pt idx="53">
                  <c:v>-6.0999999999999997E-4</c:v>
                </c:pt>
                <c:pt idx="54">
                  <c:v>-6.2E-4</c:v>
                </c:pt>
                <c:pt idx="55">
                  <c:v>-6.2E-4</c:v>
                </c:pt>
                <c:pt idx="56">
                  <c:v>-6.3100000000000005E-4</c:v>
                </c:pt>
                <c:pt idx="57">
                  <c:v>-6.4300000000000002E-4</c:v>
                </c:pt>
                <c:pt idx="58">
                  <c:v>-6.5799999999999995E-4</c:v>
                </c:pt>
                <c:pt idx="59">
                  <c:v>-6.8000000000000005E-4</c:v>
                </c:pt>
                <c:pt idx="60">
                  <c:v>-6.8999999999999997E-4</c:v>
                </c:pt>
                <c:pt idx="61">
                  <c:v>-7.0299999999999996E-4</c:v>
                </c:pt>
                <c:pt idx="62">
                  <c:v>-7.18E-4</c:v>
                </c:pt>
                <c:pt idx="63">
                  <c:v>-7.3499999999999998E-4</c:v>
                </c:pt>
                <c:pt idx="64">
                  <c:v>-7.5500000000000003E-4</c:v>
                </c:pt>
                <c:pt idx="65">
                  <c:v>-7.7200000000000001E-4</c:v>
                </c:pt>
                <c:pt idx="66">
                  <c:v>-7.7200000000000001E-4</c:v>
                </c:pt>
                <c:pt idx="67">
                  <c:v>-7.9000000000000001E-4</c:v>
                </c:pt>
                <c:pt idx="68">
                  <c:v>-8.0699999999999999E-4</c:v>
                </c:pt>
                <c:pt idx="69">
                  <c:v>-8.25E-4</c:v>
                </c:pt>
                <c:pt idx="70">
                  <c:v>-8.4699999999999999E-4</c:v>
                </c:pt>
                <c:pt idx="71">
                  <c:v>-8.7699999999999996E-4</c:v>
                </c:pt>
                <c:pt idx="72">
                  <c:v>-9.0300000000000005E-4</c:v>
                </c:pt>
                <c:pt idx="73">
                  <c:v>-9.3000000000000005E-4</c:v>
                </c:pt>
                <c:pt idx="74">
                  <c:v>-9.5699999999999995E-4</c:v>
                </c:pt>
                <c:pt idx="75">
                  <c:v>-9.8400000000000007E-4</c:v>
                </c:pt>
                <c:pt idx="76">
                  <c:v>-1.0089999999999999E-3</c:v>
                </c:pt>
                <c:pt idx="77">
                  <c:v>-1.0089999999999999E-3</c:v>
                </c:pt>
                <c:pt idx="78">
                  <c:v>-1.0380000000000001E-3</c:v>
                </c:pt>
                <c:pt idx="79">
                  <c:v>-1.067E-3</c:v>
                </c:pt>
                <c:pt idx="80">
                  <c:v>-1.096E-3</c:v>
                </c:pt>
                <c:pt idx="81">
                  <c:v>-1.129E-3</c:v>
                </c:pt>
                <c:pt idx="82">
                  <c:v>-1.157E-3</c:v>
                </c:pt>
                <c:pt idx="83">
                  <c:v>-1.199E-3</c:v>
                </c:pt>
                <c:pt idx="84">
                  <c:v>-1.2409999999999999E-3</c:v>
                </c:pt>
                <c:pt idx="85">
                  <c:v>-1.2830000000000001E-3</c:v>
                </c:pt>
                <c:pt idx="86">
                  <c:v>-1.3179999999999999E-3</c:v>
                </c:pt>
                <c:pt idx="87">
                  <c:v>-1.3470000000000001E-3</c:v>
                </c:pt>
                <c:pt idx="88">
                  <c:v>-1.3470000000000001E-3</c:v>
                </c:pt>
                <c:pt idx="89">
                  <c:v>-1.382E-3</c:v>
                </c:pt>
                <c:pt idx="90">
                  <c:v>-1.413E-3</c:v>
                </c:pt>
                <c:pt idx="91">
                  <c:v>-1.439E-3</c:v>
                </c:pt>
                <c:pt idx="92">
                  <c:v>-1.474E-3</c:v>
                </c:pt>
                <c:pt idx="93">
                  <c:v>-1.506E-3</c:v>
                </c:pt>
                <c:pt idx="94">
                  <c:v>-1.5349999999999999E-3</c:v>
                </c:pt>
                <c:pt idx="95">
                  <c:v>-1.565E-3</c:v>
                </c:pt>
                <c:pt idx="96">
                  <c:v>-1.5950000000000001E-3</c:v>
                </c:pt>
                <c:pt idx="97">
                  <c:v>-1.6249999999999999E-3</c:v>
                </c:pt>
                <c:pt idx="98">
                  <c:v>-1.655E-3</c:v>
                </c:pt>
                <c:pt idx="99">
                  <c:v>-1.655E-3</c:v>
                </c:pt>
                <c:pt idx="100">
                  <c:v>-1.671E-3</c:v>
                </c:pt>
                <c:pt idx="101">
                  <c:v>-1.6900000000000001E-3</c:v>
                </c:pt>
                <c:pt idx="102">
                  <c:v>-1.7099999999999999E-3</c:v>
                </c:pt>
                <c:pt idx="103">
                  <c:v>-1.7290000000000001E-3</c:v>
                </c:pt>
                <c:pt idx="104">
                  <c:v>-1.7110000000000001E-3</c:v>
                </c:pt>
                <c:pt idx="105">
                  <c:v>-1.73E-3</c:v>
                </c:pt>
                <c:pt idx="106">
                  <c:v>-1.7329999999999999E-3</c:v>
                </c:pt>
                <c:pt idx="107">
                  <c:v>-1.7359999999999999E-3</c:v>
                </c:pt>
                <c:pt idx="108">
                  <c:v>-1.7409999999999999E-3</c:v>
                </c:pt>
                <c:pt idx="109">
                  <c:v>-1.745E-3</c:v>
                </c:pt>
                <c:pt idx="110">
                  <c:v>-1.745E-3</c:v>
                </c:pt>
                <c:pt idx="111">
                  <c:v>-1.7489999999999999E-3</c:v>
                </c:pt>
                <c:pt idx="112">
                  <c:v>-1.7650000000000001E-3</c:v>
                </c:pt>
                <c:pt idx="113">
                  <c:v>-1.7750000000000001E-3</c:v>
                </c:pt>
                <c:pt idx="114">
                  <c:v>-1.7880000000000001E-3</c:v>
                </c:pt>
                <c:pt idx="115">
                  <c:v>-1.8060000000000001E-3</c:v>
                </c:pt>
                <c:pt idx="116">
                  <c:v>-1.823E-3</c:v>
                </c:pt>
                <c:pt idx="117">
                  <c:v>-1.846E-3</c:v>
                </c:pt>
                <c:pt idx="118">
                  <c:v>-1.866E-3</c:v>
                </c:pt>
                <c:pt idx="119">
                  <c:v>-1.887E-3</c:v>
                </c:pt>
                <c:pt idx="120">
                  <c:v>-1.908E-3</c:v>
                </c:pt>
                <c:pt idx="121">
                  <c:v>-1.908E-3</c:v>
                </c:pt>
                <c:pt idx="122">
                  <c:v>-1.928E-3</c:v>
                </c:pt>
                <c:pt idx="123">
                  <c:v>-1.949E-3</c:v>
                </c:pt>
                <c:pt idx="124">
                  <c:v>-1.97E-3</c:v>
                </c:pt>
                <c:pt idx="125">
                  <c:v>-1.99E-3</c:v>
                </c:pt>
                <c:pt idx="126">
                  <c:v>-2.0110000000000002E-3</c:v>
                </c:pt>
                <c:pt idx="127">
                  <c:v>-2.032E-3</c:v>
                </c:pt>
                <c:pt idx="128">
                  <c:v>-2.0530000000000001E-3</c:v>
                </c:pt>
                <c:pt idx="129">
                  <c:v>-2.0730000000000002E-3</c:v>
                </c:pt>
                <c:pt idx="130">
                  <c:v>-2.0939999999999999E-3</c:v>
                </c:pt>
                <c:pt idx="131">
                  <c:v>-2.1150000000000001E-3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1.0962319724365071E-6</c:v>
                </c:pt>
                <c:pt idx="1">
                  <c:v>1.8649399846942299E-3</c:v>
                </c:pt>
                <c:pt idx="2">
                  <c:v>3.7309762013608963E-3</c:v>
                </c:pt>
                <c:pt idx="3">
                  <c:v>5.5970124180275624E-3</c:v>
                </c:pt>
                <c:pt idx="4">
                  <c:v>7.4630486346942285E-3</c:v>
                </c:pt>
                <c:pt idx="5">
                  <c:v>9.3290848513608946E-3</c:v>
                </c:pt>
                <c:pt idx="6">
                  <c:v>1.1195121068027562E-2</c:v>
                </c:pt>
                <c:pt idx="7">
                  <c:v>1.3061157284694227E-2</c:v>
                </c:pt>
                <c:pt idx="8">
                  <c:v>1.4927193501360894E-2</c:v>
                </c:pt>
                <c:pt idx="9">
                  <c:v>1.6793229718027561E-2</c:v>
                </c:pt>
                <c:pt idx="10">
                  <c:v>1.865926593469423E-2</c:v>
                </c:pt>
                <c:pt idx="11">
                  <c:v>2.0525302151360898E-2</c:v>
                </c:pt>
                <c:pt idx="12">
                  <c:v>2.2391338368027567E-2</c:v>
                </c:pt>
                <c:pt idx="13">
                  <c:v>2.4257374584694232E-2</c:v>
                </c:pt>
                <c:pt idx="14">
                  <c:v>2.6123410801360901E-2</c:v>
                </c:pt>
                <c:pt idx="15">
                  <c:v>2.798944701802757E-2</c:v>
                </c:pt>
                <c:pt idx="16">
                  <c:v>2.9855483234694238E-2</c:v>
                </c:pt>
                <c:pt idx="17">
                  <c:v>3.1721519451360904E-2</c:v>
                </c:pt>
                <c:pt idx="18">
                  <c:v>3.3587555668027569E-2</c:v>
                </c:pt>
                <c:pt idx="19">
                  <c:v>3.5453591884694234E-2</c:v>
                </c:pt>
                <c:pt idx="20">
                  <c:v>3.7319628101360899E-2</c:v>
                </c:pt>
                <c:pt idx="21">
                  <c:v>3.9185664318027565E-2</c:v>
                </c:pt>
                <c:pt idx="22">
                  <c:v>4.105170053469423E-2</c:v>
                </c:pt>
                <c:pt idx="23">
                  <c:v>4.2917736751360895E-2</c:v>
                </c:pt>
                <c:pt idx="24">
                  <c:v>4.4783772968027553E-2</c:v>
                </c:pt>
                <c:pt idx="25">
                  <c:v>4.6649809184694219E-2</c:v>
                </c:pt>
                <c:pt idx="26">
                  <c:v>4.8515845401360884E-2</c:v>
                </c:pt>
                <c:pt idx="27">
                  <c:v>5.0381881618027549E-2</c:v>
                </c:pt>
                <c:pt idx="28">
                  <c:v>5.2247917834694214E-2</c:v>
                </c:pt>
                <c:pt idx="29">
                  <c:v>5.4113954051360887E-2</c:v>
                </c:pt>
                <c:pt idx="30">
                  <c:v>5.5979990268027552E-2</c:v>
                </c:pt>
                <c:pt idx="31">
                  <c:v>5.7846026484694217E-2</c:v>
                </c:pt>
                <c:pt idx="32">
                  <c:v>5.9712062701360882E-2</c:v>
                </c:pt>
                <c:pt idx="33">
                  <c:v>6.1578098918027561E-2</c:v>
                </c:pt>
                <c:pt idx="34">
                  <c:v>6.3444135134694227E-2</c:v>
                </c:pt>
                <c:pt idx="35">
                  <c:v>6.5310171351360899E-2</c:v>
                </c:pt>
                <c:pt idx="36">
                  <c:v>6.7176207568027571E-2</c:v>
                </c:pt>
                <c:pt idx="37">
                  <c:v>6.9042243784694243E-2</c:v>
                </c:pt>
                <c:pt idx="38">
                  <c:v>7.0908280001360915E-2</c:v>
                </c:pt>
                <c:pt idx="39">
                  <c:v>7.2774316218027574E-2</c:v>
                </c:pt>
                <c:pt idx="40">
                  <c:v>7.4640352434694246E-2</c:v>
                </c:pt>
                <c:pt idx="41">
                  <c:v>7.6506388651360946E-2</c:v>
                </c:pt>
                <c:pt idx="42">
                  <c:v>7.8372424868027618E-2</c:v>
                </c:pt>
                <c:pt idx="43">
                  <c:v>8.023846108469429E-2</c:v>
                </c:pt>
                <c:pt idx="44">
                  <c:v>8.2104497301360962E-2</c:v>
                </c:pt>
                <c:pt idx="45">
                  <c:v>8.3970533518027621E-2</c:v>
                </c:pt>
                <c:pt idx="46">
                  <c:v>8.5836569734694293E-2</c:v>
                </c:pt>
                <c:pt idx="47">
                  <c:v>8.7702605951360979E-2</c:v>
                </c:pt>
                <c:pt idx="48">
                  <c:v>8.9568642168027651E-2</c:v>
                </c:pt>
                <c:pt idx="49">
                  <c:v>9.1434678384694323E-2</c:v>
                </c:pt>
                <c:pt idx="50">
                  <c:v>9.3300714601360996E-2</c:v>
                </c:pt>
                <c:pt idx="51">
                  <c:v>9.5166750818027668E-2</c:v>
                </c:pt>
                <c:pt idx="52">
                  <c:v>9.703278703469434E-2</c:v>
                </c:pt>
                <c:pt idx="53">
                  <c:v>9.8898823251361012E-2</c:v>
                </c:pt>
                <c:pt idx="54">
                  <c:v>0.10076485946802768</c:v>
                </c:pt>
                <c:pt idx="55">
                  <c:v>0.10263089568469436</c:v>
                </c:pt>
                <c:pt idx="56">
                  <c:v>0.10449693190136103</c:v>
                </c:pt>
                <c:pt idx="57">
                  <c:v>0.1063629681180277</c:v>
                </c:pt>
                <c:pt idx="58">
                  <c:v>0.10822900433469437</c:v>
                </c:pt>
                <c:pt idx="59">
                  <c:v>0.11009504055136105</c:v>
                </c:pt>
                <c:pt idx="60">
                  <c:v>0.11196107676802755</c:v>
                </c:pt>
              </c:numCache>
            </c:numRef>
          </c:xVal>
          <c:yVal>
            <c:numRef>
              <c:f>'Grafik (+X)'!$Q$8:$Q$500</c:f>
              <c:numCache>
                <c:formatCode>General</c:formatCode>
                <c:ptCount val="493"/>
                <c:pt idx="0">
                  <c:v>-8.5000000000000006E-5</c:v>
                </c:pt>
                <c:pt idx="1">
                  <c:v>-7.7000000000000001E-5</c:v>
                </c:pt>
                <c:pt idx="2">
                  <c:v>-6.8999999999999997E-5</c:v>
                </c:pt>
                <c:pt idx="3">
                  <c:v>-6.0999999999999999E-5</c:v>
                </c:pt>
                <c:pt idx="4">
                  <c:v>-5.3000000000000001E-5</c:v>
                </c:pt>
                <c:pt idx="5">
                  <c:v>-4.5000000000000003E-5</c:v>
                </c:pt>
                <c:pt idx="6">
                  <c:v>-3.6999999999999998E-5</c:v>
                </c:pt>
                <c:pt idx="7">
                  <c:v>-2.9E-5</c:v>
                </c:pt>
                <c:pt idx="8">
                  <c:v>-2.0999999999999999E-5</c:v>
                </c:pt>
                <c:pt idx="9">
                  <c:v>-1.2999999999999999E-5</c:v>
                </c:pt>
                <c:pt idx="10">
                  <c:v>-5.0000000000000004E-6</c:v>
                </c:pt>
                <c:pt idx="11">
                  <c:v>3.0000000000000001E-6</c:v>
                </c:pt>
                <c:pt idx="12">
                  <c:v>1.1E-5</c:v>
                </c:pt>
                <c:pt idx="13">
                  <c:v>1.9000000000000001E-5</c:v>
                </c:pt>
                <c:pt idx="14">
                  <c:v>2.8E-5</c:v>
                </c:pt>
                <c:pt idx="15">
                  <c:v>3.6000000000000001E-5</c:v>
                </c:pt>
                <c:pt idx="16">
                  <c:v>4.5000000000000003E-5</c:v>
                </c:pt>
                <c:pt idx="17">
                  <c:v>5.5999999999999999E-5</c:v>
                </c:pt>
                <c:pt idx="18">
                  <c:v>6.4999999999999994E-5</c:v>
                </c:pt>
                <c:pt idx="19">
                  <c:v>7.4999999999999993E-5</c:v>
                </c:pt>
                <c:pt idx="20">
                  <c:v>9.2E-5</c:v>
                </c:pt>
                <c:pt idx="21">
                  <c:v>1.07E-4</c:v>
                </c:pt>
                <c:pt idx="22">
                  <c:v>1.22E-4</c:v>
                </c:pt>
                <c:pt idx="23">
                  <c:v>1.37E-4</c:v>
                </c:pt>
                <c:pt idx="24">
                  <c:v>1.5300000000000001E-4</c:v>
                </c:pt>
                <c:pt idx="25">
                  <c:v>1.76E-4</c:v>
                </c:pt>
                <c:pt idx="26">
                  <c:v>1.9799999999999999E-4</c:v>
                </c:pt>
                <c:pt idx="27">
                  <c:v>2.24E-4</c:v>
                </c:pt>
                <c:pt idx="28">
                  <c:v>2.8499999999999999E-4</c:v>
                </c:pt>
                <c:pt idx="29">
                  <c:v>3.1599999999999998E-4</c:v>
                </c:pt>
                <c:pt idx="30">
                  <c:v>3.8000000000000002E-4</c:v>
                </c:pt>
                <c:pt idx="31">
                  <c:v>4.3600000000000003E-4</c:v>
                </c:pt>
                <c:pt idx="32">
                  <c:v>5.2800000000000004E-4</c:v>
                </c:pt>
                <c:pt idx="33">
                  <c:v>6.4899999999999995E-4</c:v>
                </c:pt>
                <c:pt idx="34">
                  <c:v>7.6400000000000003E-4</c:v>
                </c:pt>
                <c:pt idx="35">
                  <c:v>8.7399999999999999E-4</c:v>
                </c:pt>
                <c:pt idx="36">
                  <c:v>9.8299999999999993E-4</c:v>
                </c:pt>
                <c:pt idx="37">
                  <c:v>1.1039999999999999E-3</c:v>
                </c:pt>
                <c:pt idx="38">
                  <c:v>1.237E-3</c:v>
                </c:pt>
                <c:pt idx="39">
                  <c:v>1.4170000000000001E-3</c:v>
                </c:pt>
                <c:pt idx="40">
                  <c:v>1.601E-3</c:v>
                </c:pt>
                <c:pt idx="41">
                  <c:v>1.799E-3</c:v>
                </c:pt>
                <c:pt idx="42">
                  <c:v>1.9620000000000002E-3</c:v>
                </c:pt>
                <c:pt idx="43">
                  <c:v>2.1210000000000001E-3</c:v>
                </c:pt>
                <c:pt idx="44">
                  <c:v>2.2759999999999998E-3</c:v>
                </c:pt>
                <c:pt idx="45">
                  <c:v>2.4550000000000002E-3</c:v>
                </c:pt>
                <c:pt idx="46">
                  <c:v>2.63E-3</c:v>
                </c:pt>
                <c:pt idx="47">
                  <c:v>2.983E-3</c:v>
                </c:pt>
                <c:pt idx="48">
                  <c:v>3.2780000000000001E-3</c:v>
                </c:pt>
                <c:pt idx="49">
                  <c:v>3.6970000000000002E-3</c:v>
                </c:pt>
                <c:pt idx="50">
                  <c:v>4.0460000000000001E-3</c:v>
                </c:pt>
                <c:pt idx="51">
                  <c:v>4.3699999999999998E-3</c:v>
                </c:pt>
                <c:pt idx="52">
                  <c:v>4.6629999999999996E-3</c:v>
                </c:pt>
                <c:pt idx="53">
                  <c:v>4.9560000000000003E-3</c:v>
                </c:pt>
                <c:pt idx="54">
                  <c:v>5.2319999999999997E-3</c:v>
                </c:pt>
                <c:pt idx="55">
                  <c:v>5.4980000000000003E-3</c:v>
                </c:pt>
                <c:pt idx="56">
                  <c:v>5.7790000000000003E-3</c:v>
                </c:pt>
                <c:pt idx="57">
                  <c:v>6.0610000000000004E-3</c:v>
                </c:pt>
                <c:pt idx="58">
                  <c:v>6.339E-3</c:v>
                </c:pt>
                <c:pt idx="59">
                  <c:v>6.6150000000000002E-3</c:v>
                </c:pt>
                <c:pt idx="60">
                  <c:v>6.8910000000000004E-3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1.0962319724365071E-6</c:v>
                </c:pt>
                <c:pt idx="1">
                  <c:v>9.3192186802756351E-4</c:v>
                </c:pt>
                <c:pt idx="2">
                  <c:v>1.8649399680275636E-3</c:v>
                </c:pt>
                <c:pt idx="3">
                  <c:v>2.7979580680275637E-3</c:v>
                </c:pt>
                <c:pt idx="4">
                  <c:v>3.7309761680275636E-3</c:v>
                </c:pt>
                <c:pt idx="5">
                  <c:v>4.6639942680275631E-3</c:v>
                </c:pt>
                <c:pt idx="6">
                  <c:v>5.5970123680275635E-3</c:v>
                </c:pt>
                <c:pt idx="7">
                  <c:v>6.5300304680275638E-3</c:v>
                </c:pt>
                <c:pt idx="8">
                  <c:v>7.4630485680275633E-3</c:v>
                </c:pt>
                <c:pt idx="9">
                  <c:v>8.3960666680275627E-3</c:v>
                </c:pt>
                <c:pt idx="10">
                  <c:v>9.3290847680275631E-3</c:v>
                </c:pt>
                <c:pt idx="11">
                  <c:v>9.3290847680275631E-3</c:v>
                </c:pt>
                <c:pt idx="12">
                  <c:v>1.0262102868027563E-2</c:v>
                </c:pt>
                <c:pt idx="13">
                  <c:v>1.1195120968027564E-2</c:v>
                </c:pt>
                <c:pt idx="14">
                  <c:v>1.2128139068027564E-2</c:v>
                </c:pt>
                <c:pt idx="15">
                  <c:v>1.3061157168027563E-2</c:v>
                </c:pt>
                <c:pt idx="16">
                  <c:v>1.3994175268027563E-2</c:v>
                </c:pt>
                <c:pt idx="17">
                  <c:v>1.4927193368027563E-2</c:v>
                </c:pt>
                <c:pt idx="18">
                  <c:v>1.5860211468027564E-2</c:v>
                </c:pt>
                <c:pt idx="19">
                  <c:v>1.6793229568027562E-2</c:v>
                </c:pt>
                <c:pt idx="20">
                  <c:v>1.7726247668027561E-2</c:v>
                </c:pt>
                <c:pt idx="21">
                  <c:v>1.8659265768027559E-2</c:v>
                </c:pt>
                <c:pt idx="22">
                  <c:v>1.8659265768027559E-2</c:v>
                </c:pt>
                <c:pt idx="23">
                  <c:v>1.9592283868027558E-2</c:v>
                </c:pt>
                <c:pt idx="24">
                  <c:v>2.0525301968027557E-2</c:v>
                </c:pt>
                <c:pt idx="25">
                  <c:v>2.1458320068027555E-2</c:v>
                </c:pt>
                <c:pt idx="26">
                  <c:v>2.2391338168027554E-2</c:v>
                </c:pt>
                <c:pt idx="27">
                  <c:v>2.3324356268027549E-2</c:v>
                </c:pt>
                <c:pt idx="28">
                  <c:v>2.4257374368027548E-2</c:v>
                </c:pt>
                <c:pt idx="29">
                  <c:v>2.5190392468027546E-2</c:v>
                </c:pt>
                <c:pt idx="30">
                  <c:v>2.6123410568027545E-2</c:v>
                </c:pt>
                <c:pt idx="31">
                  <c:v>2.7056428668027543E-2</c:v>
                </c:pt>
                <c:pt idx="32">
                  <c:v>2.7989446768027542E-2</c:v>
                </c:pt>
                <c:pt idx="33">
                  <c:v>2.7989446768027542E-2</c:v>
                </c:pt>
                <c:pt idx="34">
                  <c:v>2.8922464868027541E-2</c:v>
                </c:pt>
                <c:pt idx="35">
                  <c:v>2.9855482968027539E-2</c:v>
                </c:pt>
                <c:pt idx="36">
                  <c:v>3.0788501068027538E-2</c:v>
                </c:pt>
                <c:pt idx="37">
                  <c:v>3.1721519168027533E-2</c:v>
                </c:pt>
                <c:pt idx="38">
                  <c:v>3.2654537268027535E-2</c:v>
                </c:pt>
                <c:pt idx="39">
                  <c:v>3.358755536802753E-2</c:v>
                </c:pt>
                <c:pt idx="40">
                  <c:v>3.4520573468027532E-2</c:v>
                </c:pt>
                <c:pt idx="41">
                  <c:v>3.5453591568027527E-2</c:v>
                </c:pt>
                <c:pt idx="42">
                  <c:v>3.6386609668027523E-2</c:v>
                </c:pt>
                <c:pt idx="43">
                  <c:v>3.7319627768027525E-2</c:v>
                </c:pt>
                <c:pt idx="44">
                  <c:v>3.7319627768027525E-2</c:v>
                </c:pt>
                <c:pt idx="45">
                  <c:v>3.825264586802752E-2</c:v>
                </c:pt>
                <c:pt idx="46">
                  <c:v>3.9185663968027522E-2</c:v>
                </c:pt>
                <c:pt idx="47">
                  <c:v>4.0118682068027517E-2</c:v>
                </c:pt>
                <c:pt idx="48">
                  <c:v>4.1051700168027519E-2</c:v>
                </c:pt>
                <c:pt idx="49">
                  <c:v>4.1984718268027514E-2</c:v>
                </c:pt>
                <c:pt idx="50">
                  <c:v>4.2917736368027516E-2</c:v>
                </c:pt>
                <c:pt idx="51">
                  <c:v>4.3850754468027511E-2</c:v>
                </c:pt>
                <c:pt idx="52">
                  <c:v>4.4783772568027506E-2</c:v>
                </c:pt>
                <c:pt idx="53">
                  <c:v>4.5716790668027509E-2</c:v>
                </c:pt>
                <c:pt idx="54">
                  <c:v>4.6649808768027504E-2</c:v>
                </c:pt>
                <c:pt idx="55">
                  <c:v>4.6649808768027504E-2</c:v>
                </c:pt>
                <c:pt idx="56">
                  <c:v>4.7582826868027506E-2</c:v>
                </c:pt>
                <c:pt idx="57">
                  <c:v>4.8515844968027501E-2</c:v>
                </c:pt>
                <c:pt idx="58">
                  <c:v>4.9448863068027503E-2</c:v>
                </c:pt>
                <c:pt idx="59">
                  <c:v>5.0381881168027498E-2</c:v>
                </c:pt>
                <c:pt idx="60">
                  <c:v>5.1314899268027507E-2</c:v>
                </c:pt>
                <c:pt idx="61">
                  <c:v>5.2247917368027502E-2</c:v>
                </c:pt>
                <c:pt idx="62">
                  <c:v>5.3180935468027497E-2</c:v>
                </c:pt>
                <c:pt idx="63">
                  <c:v>5.4113953568027499E-2</c:v>
                </c:pt>
                <c:pt idx="64">
                  <c:v>5.5046971668027495E-2</c:v>
                </c:pt>
                <c:pt idx="65">
                  <c:v>5.5979989768027497E-2</c:v>
                </c:pt>
                <c:pt idx="66">
                  <c:v>5.5979989768027497E-2</c:v>
                </c:pt>
                <c:pt idx="67">
                  <c:v>5.6913007868027492E-2</c:v>
                </c:pt>
                <c:pt idx="68">
                  <c:v>5.7846025968027494E-2</c:v>
                </c:pt>
                <c:pt idx="69">
                  <c:v>5.8779044068027489E-2</c:v>
                </c:pt>
                <c:pt idx="70">
                  <c:v>5.9712062168027491E-2</c:v>
                </c:pt>
                <c:pt idx="71">
                  <c:v>6.0645080268027493E-2</c:v>
                </c:pt>
                <c:pt idx="72">
                  <c:v>6.1578098368027488E-2</c:v>
                </c:pt>
                <c:pt idx="73">
                  <c:v>6.2511116468027483E-2</c:v>
                </c:pt>
                <c:pt idx="74">
                  <c:v>6.3444134568027485E-2</c:v>
                </c:pt>
                <c:pt idx="75">
                  <c:v>6.4377152668027487E-2</c:v>
                </c:pt>
                <c:pt idx="76">
                  <c:v>6.531017076802749E-2</c:v>
                </c:pt>
                <c:pt idx="77">
                  <c:v>6.531017076802749E-2</c:v>
                </c:pt>
                <c:pt idx="78">
                  <c:v>6.6243188868027492E-2</c:v>
                </c:pt>
                <c:pt idx="79">
                  <c:v>6.7176206968027494E-2</c:v>
                </c:pt>
                <c:pt idx="80">
                  <c:v>6.8109225068027482E-2</c:v>
                </c:pt>
                <c:pt idx="81">
                  <c:v>6.9042243168027484E-2</c:v>
                </c:pt>
                <c:pt idx="82">
                  <c:v>6.9975261268027486E-2</c:v>
                </c:pt>
                <c:pt idx="83">
                  <c:v>7.0908279368027474E-2</c:v>
                </c:pt>
                <c:pt idx="84">
                  <c:v>7.1841297468027476E-2</c:v>
                </c:pt>
                <c:pt idx="85">
                  <c:v>7.2774315568027478E-2</c:v>
                </c:pt>
                <c:pt idx="86">
                  <c:v>7.370733366802748E-2</c:v>
                </c:pt>
                <c:pt idx="87">
                  <c:v>7.4640351768027469E-2</c:v>
                </c:pt>
                <c:pt idx="88">
                  <c:v>7.4640351768027469E-2</c:v>
                </c:pt>
                <c:pt idx="89">
                  <c:v>7.5573369868027471E-2</c:v>
                </c:pt>
                <c:pt idx="90">
                  <c:v>7.6506387968027473E-2</c:v>
                </c:pt>
                <c:pt idx="91">
                  <c:v>7.7439406068027475E-2</c:v>
                </c:pt>
                <c:pt idx="92">
                  <c:v>7.8372424168027463E-2</c:v>
                </c:pt>
                <c:pt idx="93">
                  <c:v>7.9305442268027465E-2</c:v>
                </c:pt>
                <c:pt idx="94">
                  <c:v>8.0238460368027467E-2</c:v>
                </c:pt>
                <c:pt idx="95">
                  <c:v>8.1171478468027469E-2</c:v>
                </c:pt>
                <c:pt idx="96">
                  <c:v>8.2104496568027471E-2</c:v>
                </c:pt>
                <c:pt idx="97">
                  <c:v>8.3037514668027473E-2</c:v>
                </c:pt>
                <c:pt idx="98">
                  <c:v>8.3970532768027475E-2</c:v>
                </c:pt>
                <c:pt idx="99">
                  <c:v>8.3970532768027475E-2</c:v>
                </c:pt>
                <c:pt idx="100">
                  <c:v>8.4903550868027464E-2</c:v>
                </c:pt>
                <c:pt idx="101">
                  <c:v>8.5836568968027466E-2</c:v>
                </c:pt>
                <c:pt idx="102">
                  <c:v>8.6769587068027468E-2</c:v>
                </c:pt>
                <c:pt idx="103">
                  <c:v>8.7702605168027456E-2</c:v>
                </c:pt>
                <c:pt idx="104">
                  <c:v>8.8635623268027458E-2</c:v>
                </c:pt>
                <c:pt idx="105">
                  <c:v>8.956864136802746E-2</c:v>
                </c:pt>
                <c:pt idx="106">
                  <c:v>9.0501659468027462E-2</c:v>
                </c:pt>
                <c:pt idx="107">
                  <c:v>9.143467756802745E-2</c:v>
                </c:pt>
                <c:pt idx="108">
                  <c:v>9.2367695668027452E-2</c:v>
                </c:pt>
                <c:pt idx="109">
                  <c:v>9.3300713768027468E-2</c:v>
                </c:pt>
                <c:pt idx="110">
                  <c:v>9.3300713768027468E-2</c:v>
                </c:pt>
                <c:pt idx="111">
                  <c:v>9.423373186802747E-2</c:v>
                </c:pt>
                <c:pt idx="112">
                  <c:v>9.5166749968027459E-2</c:v>
                </c:pt>
                <c:pt idx="113">
                  <c:v>9.6099768068027461E-2</c:v>
                </c:pt>
                <c:pt idx="114">
                  <c:v>9.7032786168027463E-2</c:v>
                </c:pt>
                <c:pt idx="115">
                  <c:v>9.7965804268027465E-2</c:v>
                </c:pt>
                <c:pt idx="116">
                  <c:v>9.8898822368027467E-2</c:v>
                </c:pt>
                <c:pt idx="117">
                  <c:v>9.9831840468027469E-2</c:v>
                </c:pt>
                <c:pt idx="118">
                  <c:v>0.10076485856802747</c:v>
                </c:pt>
                <c:pt idx="119">
                  <c:v>0.10169787666802746</c:v>
                </c:pt>
                <c:pt idx="120">
                  <c:v>0.10263089476802746</c:v>
                </c:pt>
                <c:pt idx="121">
                  <c:v>0.10263089476802746</c:v>
                </c:pt>
                <c:pt idx="122">
                  <c:v>0.10356391286802746</c:v>
                </c:pt>
                <c:pt idx="123">
                  <c:v>0.10449693096802745</c:v>
                </c:pt>
                <c:pt idx="124">
                  <c:v>0.10542994906802745</c:v>
                </c:pt>
                <c:pt idx="125">
                  <c:v>0.10636296716802746</c:v>
                </c:pt>
                <c:pt idx="126">
                  <c:v>0.10729598526802746</c:v>
                </c:pt>
                <c:pt idx="127">
                  <c:v>0.10822900336802745</c:v>
                </c:pt>
                <c:pt idx="128">
                  <c:v>0.10916202146802745</c:v>
                </c:pt>
                <c:pt idx="129">
                  <c:v>0.11009503956802745</c:v>
                </c:pt>
                <c:pt idx="130">
                  <c:v>0.11102805766802745</c:v>
                </c:pt>
                <c:pt idx="131">
                  <c:v>0.11196107576802744</c:v>
                </c:pt>
              </c:numCache>
            </c:numRef>
          </c:xVal>
          <c:yVal>
            <c:numRef>
              <c:f>'Grafik (+X)'!$U$8:$U$500</c:f>
              <c:numCache>
                <c:formatCode>General</c:formatCode>
                <c:ptCount val="493"/>
                <c:pt idx="0">
                  <c:v>-8.5000000000000006E-5</c:v>
                </c:pt>
                <c:pt idx="1">
                  <c:v>-8.1000000000000004E-5</c:v>
                </c:pt>
                <c:pt idx="2">
                  <c:v>-7.7000000000000001E-5</c:v>
                </c:pt>
                <c:pt idx="3">
                  <c:v>-7.2999999999999999E-5</c:v>
                </c:pt>
                <c:pt idx="4">
                  <c:v>-6.8999999999999997E-5</c:v>
                </c:pt>
                <c:pt idx="5">
                  <c:v>-6.4999999999999994E-5</c:v>
                </c:pt>
                <c:pt idx="6">
                  <c:v>-6.0999999999999999E-5</c:v>
                </c:pt>
                <c:pt idx="7">
                  <c:v>-5.7000000000000003E-5</c:v>
                </c:pt>
                <c:pt idx="8">
                  <c:v>-5.3000000000000001E-5</c:v>
                </c:pt>
                <c:pt idx="9">
                  <c:v>-4.8999999999999998E-5</c:v>
                </c:pt>
                <c:pt idx="10">
                  <c:v>-4.5000000000000003E-5</c:v>
                </c:pt>
                <c:pt idx="11">
                  <c:v>-4.5000000000000003E-5</c:v>
                </c:pt>
                <c:pt idx="12">
                  <c:v>-4.1E-5</c:v>
                </c:pt>
                <c:pt idx="13">
                  <c:v>-3.6999999999999998E-5</c:v>
                </c:pt>
                <c:pt idx="14">
                  <c:v>-3.3000000000000003E-5</c:v>
                </c:pt>
                <c:pt idx="15">
                  <c:v>-2.9E-5</c:v>
                </c:pt>
                <c:pt idx="16">
                  <c:v>-2.5000000000000001E-5</c:v>
                </c:pt>
                <c:pt idx="17">
                  <c:v>-2.0999999999999999E-5</c:v>
                </c:pt>
                <c:pt idx="18">
                  <c:v>-1.7E-5</c:v>
                </c:pt>
                <c:pt idx="19">
                  <c:v>-1.2999999999999999E-5</c:v>
                </c:pt>
                <c:pt idx="20">
                  <c:v>-9.0000000000000002E-6</c:v>
                </c:pt>
                <c:pt idx="21">
                  <c:v>-5.0000000000000004E-6</c:v>
                </c:pt>
                <c:pt idx="22">
                  <c:v>-5.0000000000000004E-6</c:v>
                </c:pt>
                <c:pt idx="23">
                  <c:v>-9.9999999999999995E-7</c:v>
                </c:pt>
                <c:pt idx="24">
                  <c:v>3.0000000000000001E-6</c:v>
                </c:pt>
                <c:pt idx="25">
                  <c:v>6.9999999999999999E-6</c:v>
                </c:pt>
                <c:pt idx="26">
                  <c:v>1.1E-5</c:v>
                </c:pt>
                <c:pt idx="27">
                  <c:v>1.5E-5</c:v>
                </c:pt>
                <c:pt idx="28">
                  <c:v>1.9000000000000001E-5</c:v>
                </c:pt>
                <c:pt idx="29">
                  <c:v>2.4000000000000001E-5</c:v>
                </c:pt>
                <c:pt idx="30">
                  <c:v>2.8E-5</c:v>
                </c:pt>
                <c:pt idx="31">
                  <c:v>3.1999999999999999E-5</c:v>
                </c:pt>
                <c:pt idx="32">
                  <c:v>3.6999999999999998E-5</c:v>
                </c:pt>
                <c:pt idx="33">
                  <c:v>3.6999999999999998E-5</c:v>
                </c:pt>
                <c:pt idx="34">
                  <c:v>4.1E-5</c:v>
                </c:pt>
                <c:pt idx="35">
                  <c:v>4.6E-5</c:v>
                </c:pt>
                <c:pt idx="36">
                  <c:v>5.1E-5</c:v>
                </c:pt>
                <c:pt idx="37">
                  <c:v>5.5999999999999999E-5</c:v>
                </c:pt>
                <c:pt idx="38">
                  <c:v>6.0999999999999999E-5</c:v>
                </c:pt>
                <c:pt idx="39">
                  <c:v>6.4999999999999994E-5</c:v>
                </c:pt>
                <c:pt idx="40">
                  <c:v>6.9999999999999994E-5</c:v>
                </c:pt>
                <c:pt idx="41">
                  <c:v>7.7000000000000001E-5</c:v>
                </c:pt>
                <c:pt idx="42">
                  <c:v>8.5000000000000006E-5</c:v>
                </c:pt>
                <c:pt idx="43">
                  <c:v>9.2999999999999997E-5</c:v>
                </c:pt>
                <c:pt idx="44">
                  <c:v>9.2999999999999997E-5</c:v>
                </c:pt>
                <c:pt idx="45">
                  <c:v>1E-4</c:v>
                </c:pt>
                <c:pt idx="46">
                  <c:v>1.08E-4</c:v>
                </c:pt>
                <c:pt idx="47">
                  <c:v>1.15E-4</c:v>
                </c:pt>
                <c:pt idx="48">
                  <c:v>1.2300000000000001E-4</c:v>
                </c:pt>
                <c:pt idx="49">
                  <c:v>1.3100000000000001E-4</c:v>
                </c:pt>
                <c:pt idx="50">
                  <c:v>1.3899999999999999E-4</c:v>
                </c:pt>
                <c:pt idx="51">
                  <c:v>1.46E-4</c:v>
                </c:pt>
                <c:pt idx="52">
                  <c:v>1.5699999999999999E-4</c:v>
                </c:pt>
                <c:pt idx="53">
                  <c:v>1.6799999999999999E-4</c:v>
                </c:pt>
                <c:pt idx="54">
                  <c:v>1.7799999999999999E-4</c:v>
                </c:pt>
                <c:pt idx="55">
                  <c:v>1.7799999999999999E-4</c:v>
                </c:pt>
                <c:pt idx="56">
                  <c:v>1.8900000000000001E-4</c:v>
                </c:pt>
                <c:pt idx="57">
                  <c:v>2.02E-4</c:v>
                </c:pt>
                <c:pt idx="58">
                  <c:v>2.22E-4</c:v>
                </c:pt>
                <c:pt idx="59">
                  <c:v>2.5000000000000001E-4</c:v>
                </c:pt>
                <c:pt idx="60">
                  <c:v>2.6400000000000002E-4</c:v>
                </c:pt>
                <c:pt idx="61">
                  <c:v>2.8200000000000002E-4</c:v>
                </c:pt>
                <c:pt idx="62">
                  <c:v>3.0200000000000002E-4</c:v>
                </c:pt>
                <c:pt idx="63">
                  <c:v>3.3399999999999999E-4</c:v>
                </c:pt>
                <c:pt idx="64">
                  <c:v>3.6499999999999998E-4</c:v>
                </c:pt>
                <c:pt idx="65">
                  <c:v>3.9199999999999999E-4</c:v>
                </c:pt>
                <c:pt idx="66">
                  <c:v>3.9199999999999999E-4</c:v>
                </c:pt>
                <c:pt idx="67">
                  <c:v>4.2000000000000002E-4</c:v>
                </c:pt>
                <c:pt idx="68">
                  <c:v>4.66E-4</c:v>
                </c:pt>
                <c:pt idx="69">
                  <c:v>5.0799999999999999E-4</c:v>
                </c:pt>
                <c:pt idx="70">
                  <c:v>5.5599999999999996E-4</c:v>
                </c:pt>
                <c:pt idx="71">
                  <c:v>6.2100000000000002E-4</c:v>
                </c:pt>
                <c:pt idx="72">
                  <c:v>6.8000000000000005E-4</c:v>
                </c:pt>
                <c:pt idx="73">
                  <c:v>7.3899999999999997E-4</c:v>
                </c:pt>
                <c:pt idx="74">
                  <c:v>7.9699999999999997E-4</c:v>
                </c:pt>
                <c:pt idx="75">
                  <c:v>8.5099999999999998E-4</c:v>
                </c:pt>
                <c:pt idx="76">
                  <c:v>9.0300000000000005E-4</c:v>
                </c:pt>
                <c:pt idx="77">
                  <c:v>9.0300000000000005E-4</c:v>
                </c:pt>
                <c:pt idx="78">
                  <c:v>9.6500000000000004E-4</c:v>
                </c:pt>
                <c:pt idx="79">
                  <c:v>1.024E-3</c:v>
                </c:pt>
                <c:pt idx="80">
                  <c:v>1.085E-3</c:v>
                </c:pt>
                <c:pt idx="81">
                  <c:v>1.163E-3</c:v>
                </c:pt>
                <c:pt idx="82">
                  <c:v>1.2210000000000001E-3</c:v>
                </c:pt>
                <c:pt idx="83">
                  <c:v>1.3309999999999999E-3</c:v>
                </c:pt>
                <c:pt idx="84">
                  <c:v>1.418E-3</c:v>
                </c:pt>
                <c:pt idx="85">
                  <c:v>1.5089999999999999E-3</c:v>
                </c:pt>
                <c:pt idx="86">
                  <c:v>1.5820000000000001E-3</c:v>
                </c:pt>
                <c:pt idx="87">
                  <c:v>1.7049999999999999E-3</c:v>
                </c:pt>
                <c:pt idx="88">
                  <c:v>1.7049999999999999E-3</c:v>
                </c:pt>
                <c:pt idx="89">
                  <c:v>1.8060000000000001E-3</c:v>
                </c:pt>
                <c:pt idx="90">
                  <c:v>1.8860000000000001E-3</c:v>
                </c:pt>
                <c:pt idx="91">
                  <c:v>1.977E-3</c:v>
                </c:pt>
                <c:pt idx="92">
                  <c:v>2.0530000000000001E-3</c:v>
                </c:pt>
                <c:pt idx="93">
                  <c:v>2.1299999999999999E-3</c:v>
                </c:pt>
                <c:pt idx="94">
                  <c:v>2.2200000000000002E-3</c:v>
                </c:pt>
                <c:pt idx="95">
                  <c:v>2.3140000000000001E-3</c:v>
                </c:pt>
                <c:pt idx="96">
                  <c:v>2.405E-3</c:v>
                </c:pt>
                <c:pt idx="97">
                  <c:v>2.4970000000000001E-3</c:v>
                </c:pt>
                <c:pt idx="98">
                  <c:v>2.5890000000000002E-3</c:v>
                </c:pt>
                <c:pt idx="99">
                  <c:v>2.5890000000000002E-3</c:v>
                </c:pt>
                <c:pt idx="100">
                  <c:v>2.7490000000000001E-3</c:v>
                </c:pt>
                <c:pt idx="101">
                  <c:v>2.8890000000000001E-3</c:v>
                </c:pt>
                <c:pt idx="102">
                  <c:v>3.0469999999999998E-3</c:v>
                </c:pt>
                <c:pt idx="103">
                  <c:v>3.1979999999999999E-3</c:v>
                </c:pt>
                <c:pt idx="104">
                  <c:v>3.4280000000000001E-3</c:v>
                </c:pt>
                <c:pt idx="105">
                  <c:v>3.6089999999999998E-3</c:v>
                </c:pt>
                <c:pt idx="106">
                  <c:v>3.7889999999999998E-3</c:v>
                </c:pt>
                <c:pt idx="107">
                  <c:v>3.9839999999999997E-3</c:v>
                </c:pt>
                <c:pt idx="108">
                  <c:v>4.1450000000000002E-3</c:v>
                </c:pt>
                <c:pt idx="109">
                  <c:v>4.3220000000000003E-3</c:v>
                </c:pt>
                <c:pt idx="110">
                  <c:v>4.3220000000000003E-3</c:v>
                </c:pt>
                <c:pt idx="111">
                  <c:v>4.496E-3</c:v>
                </c:pt>
                <c:pt idx="112">
                  <c:v>4.6319999999999998E-3</c:v>
                </c:pt>
                <c:pt idx="113">
                  <c:v>4.7860000000000003E-3</c:v>
                </c:pt>
                <c:pt idx="114">
                  <c:v>4.9399999999999999E-3</c:v>
                </c:pt>
                <c:pt idx="115">
                  <c:v>5.0819999999999997E-3</c:v>
                </c:pt>
                <c:pt idx="116">
                  <c:v>5.2259999999999997E-3</c:v>
                </c:pt>
                <c:pt idx="117">
                  <c:v>5.365E-3</c:v>
                </c:pt>
                <c:pt idx="118">
                  <c:v>5.5120000000000004E-3</c:v>
                </c:pt>
                <c:pt idx="119">
                  <c:v>5.6559999999999996E-3</c:v>
                </c:pt>
                <c:pt idx="120">
                  <c:v>5.803E-3</c:v>
                </c:pt>
                <c:pt idx="121">
                  <c:v>5.803E-3</c:v>
                </c:pt>
                <c:pt idx="122">
                  <c:v>5.9480000000000002E-3</c:v>
                </c:pt>
                <c:pt idx="123">
                  <c:v>6.0930000000000003E-3</c:v>
                </c:pt>
                <c:pt idx="124">
                  <c:v>6.2389999999999998E-3</c:v>
                </c:pt>
                <c:pt idx="125">
                  <c:v>6.3839999999999999E-3</c:v>
                </c:pt>
                <c:pt idx="126">
                  <c:v>6.5290000000000001E-3</c:v>
                </c:pt>
                <c:pt idx="127">
                  <c:v>6.6740000000000002E-3</c:v>
                </c:pt>
                <c:pt idx="128">
                  <c:v>6.8180000000000003E-3</c:v>
                </c:pt>
                <c:pt idx="129">
                  <c:v>6.9610000000000002E-3</c:v>
                </c:pt>
                <c:pt idx="130">
                  <c:v>7.1050000000000002E-3</c:v>
                </c:pt>
                <c:pt idx="131">
                  <c:v>7.2490000000000002E-3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0.11196107676802755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  <c:pt idx="0">
                  <c:v>7.4999999999999997E-3</c:v>
                </c:pt>
                <c:pt idx="1">
                  <c:v>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0.11196107676802755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0.11196107676802755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  <c:pt idx="0">
                  <c:v>2.4E-2</c:v>
                </c:pt>
                <c:pt idx="1">
                  <c:v>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0.11196107676802755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  <c:pt idx="0">
                  <c:v>-4.033204516914626E-3</c:v>
                </c:pt>
                <c:pt idx="1">
                  <c:v>-4.033204516914626E-3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0.11196107676802755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  <c:pt idx="0">
                  <c:v>-5.3776060225528347E-3</c:v>
                </c:pt>
                <c:pt idx="1">
                  <c:v>-5.3776060225528347E-3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0.11196107676802755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  <c:pt idx="0">
                  <c:v>7.4999999999999997E-3</c:v>
                </c:pt>
                <c:pt idx="1">
                  <c:v>7.4999999999999997E-3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0.11196107676802755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0.11196107676802755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  <c:pt idx="0">
                  <c:v>2.4E-2</c:v>
                </c:pt>
                <c:pt idx="1">
                  <c:v>2.4E-2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0.11196107676802755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  <c:pt idx="0">
                  <c:v>-4.033204516914626E-3</c:v>
                </c:pt>
                <c:pt idx="1">
                  <c:v>-4.033204516914626E-3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0.11196107676802755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  <c:pt idx="0">
                  <c:v>3.2000000000000001E-2</c:v>
                </c:pt>
                <c:pt idx="1">
                  <c:v>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0.11196107676802755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  <c:pt idx="0">
                  <c:v>-5.3776060225528347E-3</c:v>
                </c:pt>
                <c:pt idx="1">
                  <c:v>-5.3776060225528347E-3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4.5332045169146264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3.9557299374328247E-7</c:v>
                </c:pt>
                <c:pt idx="1">
                  <c:v>1.9017920229937432E-3</c:v>
                </c:pt>
                <c:pt idx="2">
                  <c:v>3.8031884729937434E-3</c:v>
                </c:pt>
                <c:pt idx="3">
                  <c:v>5.7045849229937435E-3</c:v>
                </c:pt>
                <c:pt idx="4">
                  <c:v>7.6059813729937439E-3</c:v>
                </c:pt>
                <c:pt idx="5">
                  <c:v>9.5073778229937435E-3</c:v>
                </c:pt>
                <c:pt idx="6">
                  <c:v>1.1408774272993742E-2</c:v>
                </c:pt>
                <c:pt idx="7">
                  <c:v>1.3310170722993743E-2</c:v>
                </c:pt>
                <c:pt idx="8">
                  <c:v>1.5211567172993743E-2</c:v>
                </c:pt>
                <c:pt idx="9">
                  <c:v>1.7112963622993742E-2</c:v>
                </c:pt>
                <c:pt idx="10">
                  <c:v>1.9014360072993744E-2</c:v>
                </c:pt>
                <c:pt idx="11">
                  <c:v>2.0915756522993743E-2</c:v>
                </c:pt>
                <c:pt idx="12">
                  <c:v>2.2817152972993741E-2</c:v>
                </c:pt>
                <c:pt idx="13">
                  <c:v>2.4718549422993744E-2</c:v>
                </c:pt>
                <c:pt idx="14">
                  <c:v>2.6619945872993742E-2</c:v>
                </c:pt>
                <c:pt idx="15">
                  <c:v>2.8521342322993744E-2</c:v>
                </c:pt>
                <c:pt idx="16">
                  <c:v>3.0422738772993743E-2</c:v>
                </c:pt>
                <c:pt idx="17">
                  <c:v>3.2324135222993745E-2</c:v>
                </c:pt>
                <c:pt idx="18">
                  <c:v>3.4225531672993748E-2</c:v>
                </c:pt>
                <c:pt idx="19">
                  <c:v>3.612692812299375E-2</c:v>
                </c:pt>
                <c:pt idx="20">
                  <c:v>3.8028324572993745E-2</c:v>
                </c:pt>
                <c:pt idx="21">
                  <c:v>3.9929721022993747E-2</c:v>
                </c:pt>
                <c:pt idx="22">
                  <c:v>4.1831117472993749E-2</c:v>
                </c:pt>
                <c:pt idx="23">
                  <c:v>4.3732513922993745E-2</c:v>
                </c:pt>
                <c:pt idx="24">
                  <c:v>4.5633910372993747E-2</c:v>
                </c:pt>
                <c:pt idx="25">
                  <c:v>4.7535306822993749E-2</c:v>
                </c:pt>
                <c:pt idx="26">
                  <c:v>4.9436703272993744E-2</c:v>
                </c:pt>
                <c:pt idx="27">
                  <c:v>5.1338099722993746E-2</c:v>
                </c:pt>
                <c:pt idx="28">
                  <c:v>5.3239496172993749E-2</c:v>
                </c:pt>
                <c:pt idx="29">
                  <c:v>5.5140892622993751E-2</c:v>
                </c:pt>
                <c:pt idx="30">
                  <c:v>5.7042289072993746E-2</c:v>
                </c:pt>
                <c:pt idx="31">
                  <c:v>5.8943685522993741E-2</c:v>
                </c:pt>
                <c:pt idx="32">
                  <c:v>6.084508197299375E-2</c:v>
                </c:pt>
                <c:pt idx="33">
                  <c:v>6.2746478422993746E-2</c:v>
                </c:pt>
                <c:pt idx="34">
                  <c:v>6.4647874872993755E-2</c:v>
                </c:pt>
                <c:pt idx="35">
                  <c:v>6.6549271322993764E-2</c:v>
                </c:pt>
                <c:pt idx="36">
                  <c:v>6.8450667772993773E-2</c:v>
                </c:pt>
                <c:pt idx="37">
                  <c:v>7.0352064222993768E-2</c:v>
                </c:pt>
                <c:pt idx="38">
                  <c:v>7.2253460672993777E-2</c:v>
                </c:pt>
                <c:pt idx="39">
                  <c:v>7.4154857122993786E-2</c:v>
                </c:pt>
                <c:pt idx="40">
                  <c:v>7.6056253572993796E-2</c:v>
                </c:pt>
                <c:pt idx="41">
                  <c:v>7.7957650022993791E-2</c:v>
                </c:pt>
                <c:pt idx="42">
                  <c:v>7.98590464729938E-2</c:v>
                </c:pt>
                <c:pt idx="43">
                  <c:v>8.1760442922993809E-2</c:v>
                </c:pt>
                <c:pt idx="44">
                  <c:v>8.3661839372993804E-2</c:v>
                </c:pt>
                <c:pt idx="45">
                  <c:v>8.5563235822993786E-2</c:v>
                </c:pt>
                <c:pt idx="46">
                  <c:v>8.7464632272993795E-2</c:v>
                </c:pt>
                <c:pt idx="47">
                  <c:v>8.9366028722993804E-2</c:v>
                </c:pt>
                <c:pt idx="48">
                  <c:v>9.1267425172993799E-2</c:v>
                </c:pt>
                <c:pt idx="49">
                  <c:v>9.3168821622993794E-2</c:v>
                </c:pt>
                <c:pt idx="50">
                  <c:v>9.5070218072993845E-2</c:v>
                </c:pt>
                <c:pt idx="51">
                  <c:v>9.697161452299384E-2</c:v>
                </c:pt>
                <c:pt idx="52">
                  <c:v>9.8873010972993863E-2</c:v>
                </c:pt>
                <c:pt idx="53">
                  <c:v>0.10077440742299387</c:v>
                </c:pt>
                <c:pt idx="54">
                  <c:v>0.10267580387299387</c:v>
                </c:pt>
                <c:pt idx="55">
                  <c:v>0.10457720032299388</c:v>
                </c:pt>
                <c:pt idx="56">
                  <c:v>0.10647859677299389</c:v>
                </c:pt>
                <c:pt idx="57">
                  <c:v>0.10837999322299388</c:v>
                </c:pt>
                <c:pt idx="58">
                  <c:v>0.11028138967299388</c:v>
                </c:pt>
                <c:pt idx="59">
                  <c:v>0.11218278612299386</c:v>
                </c:pt>
                <c:pt idx="60">
                  <c:v>0.11408418257299374</c:v>
                </c:pt>
              </c:numCache>
            </c:numRef>
          </c:xVal>
          <c:yVal>
            <c:numRef>
              <c:f>'Grafik (+Y)'!$O$8:$O$500</c:f>
              <c:numCache>
                <c:formatCode>General</c:formatCode>
                <c:ptCount val="493"/>
                <c:pt idx="0">
                  <c:v>-3.01E-4</c:v>
                </c:pt>
                <c:pt idx="1">
                  <c:v>-2.9E-4</c:v>
                </c:pt>
                <c:pt idx="2">
                  <c:v>-2.7999999999999998E-4</c:v>
                </c:pt>
                <c:pt idx="3">
                  <c:v>-2.7E-4</c:v>
                </c:pt>
                <c:pt idx="4">
                  <c:v>-2.5900000000000001E-4</c:v>
                </c:pt>
                <c:pt idx="5">
                  <c:v>-2.4899999999999998E-4</c:v>
                </c:pt>
                <c:pt idx="6">
                  <c:v>-2.3800000000000001E-4</c:v>
                </c:pt>
                <c:pt idx="7">
                  <c:v>-2.2800000000000001E-4</c:v>
                </c:pt>
                <c:pt idx="8">
                  <c:v>-2.1800000000000001E-4</c:v>
                </c:pt>
                <c:pt idx="9">
                  <c:v>-2.2699999999999999E-4</c:v>
                </c:pt>
                <c:pt idx="10">
                  <c:v>-2.3499999999999999E-4</c:v>
                </c:pt>
                <c:pt idx="11">
                  <c:v>-2.4399999999999999E-4</c:v>
                </c:pt>
                <c:pt idx="12">
                  <c:v>-2.52E-4</c:v>
                </c:pt>
                <c:pt idx="13">
                  <c:v>-2.5999999999999998E-4</c:v>
                </c:pt>
                <c:pt idx="14">
                  <c:v>-2.6899999999999998E-4</c:v>
                </c:pt>
                <c:pt idx="15">
                  <c:v>-2.7799999999999998E-4</c:v>
                </c:pt>
                <c:pt idx="16">
                  <c:v>-2.8699999999999998E-4</c:v>
                </c:pt>
                <c:pt idx="17">
                  <c:v>-2.9599999999999998E-4</c:v>
                </c:pt>
                <c:pt idx="18">
                  <c:v>-3.0600000000000001E-4</c:v>
                </c:pt>
                <c:pt idx="19">
                  <c:v>-3.1700000000000001E-4</c:v>
                </c:pt>
                <c:pt idx="20">
                  <c:v>-3.3E-4</c:v>
                </c:pt>
                <c:pt idx="21">
                  <c:v>-3.4200000000000002E-4</c:v>
                </c:pt>
                <c:pt idx="22">
                  <c:v>-3.5599999999999998E-4</c:v>
                </c:pt>
                <c:pt idx="23">
                  <c:v>-3.6999999999999999E-4</c:v>
                </c:pt>
                <c:pt idx="24">
                  <c:v>-3.8499999999999998E-4</c:v>
                </c:pt>
                <c:pt idx="25">
                  <c:v>-3.9899999999999999E-4</c:v>
                </c:pt>
                <c:pt idx="26">
                  <c:v>-4.1199999999999999E-4</c:v>
                </c:pt>
                <c:pt idx="27">
                  <c:v>-4.2700000000000002E-4</c:v>
                </c:pt>
                <c:pt idx="28">
                  <c:v>-4.4200000000000001E-4</c:v>
                </c:pt>
                <c:pt idx="29">
                  <c:v>-4.66E-4</c:v>
                </c:pt>
                <c:pt idx="30">
                  <c:v>-4.9200000000000003E-4</c:v>
                </c:pt>
                <c:pt idx="31">
                  <c:v>-5.4500000000000002E-4</c:v>
                </c:pt>
                <c:pt idx="32">
                  <c:v>-5.5900000000000004E-4</c:v>
                </c:pt>
                <c:pt idx="33">
                  <c:v>-5.8299999999999997E-4</c:v>
                </c:pt>
                <c:pt idx="34">
                  <c:v>-6.2299999999999996E-4</c:v>
                </c:pt>
                <c:pt idx="35">
                  <c:v>-6.7500000000000004E-4</c:v>
                </c:pt>
                <c:pt idx="36">
                  <c:v>-7.3099999999999999E-4</c:v>
                </c:pt>
                <c:pt idx="37">
                  <c:v>-7.8799999999999996E-4</c:v>
                </c:pt>
                <c:pt idx="38">
                  <c:v>-8.4099999999999995E-4</c:v>
                </c:pt>
                <c:pt idx="39">
                  <c:v>-8.9700000000000001E-4</c:v>
                </c:pt>
                <c:pt idx="40">
                  <c:v>-1E-3</c:v>
                </c:pt>
                <c:pt idx="41">
                  <c:v>-1.0970000000000001E-3</c:v>
                </c:pt>
                <c:pt idx="42">
                  <c:v>-1.0089999999999999E-3</c:v>
                </c:pt>
                <c:pt idx="43">
                  <c:v>-1.073E-3</c:v>
                </c:pt>
                <c:pt idx="44">
                  <c:v>-1.103E-3</c:v>
                </c:pt>
                <c:pt idx="45">
                  <c:v>-1.121E-3</c:v>
                </c:pt>
                <c:pt idx="46">
                  <c:v>-1.1540000000000001E-3</c:v>
                </c:pt>
                <c:pt idx="47">
                  <c:v>-1.163E-3</c:v>
                </c:pt>
                <c:pt idx="48">
                  <c:v>-1.178E-3</c:v>
                </c:pt>
                <c:pt idx="49">
                  <c:v>-1.217E-3</c:v>
                </c:pt>
                <c:pt idx="50">
                  <c:v>-1.255E-3</c:v>
                </c:pt>
                <c:pt idx="51">
                  <c:v>-1.2930000000000001E-3</c:v>
                </c:pt>
                <c:pt idx="52">
                  <c:v>-1.3240000000000001E-3</c:v>
                </c:pt>
                <c:pt idx="53">
                  <c:v>-1.359E-3</c:v>
                </c:pt>
                <c:pt idx="54">
                  <c:v>-1.395E-3</c:v>
                </c:pt>
                <c:pt idx="55">
                  <c:v>-1.4339999999999999E-3</c:v>
                </c:pt>
                <c:pt idx="56">
                  <c:v>-1.4760000000000001E-3</c:v>
                </c:pt>
                <c:pt idx="57">
                  <c:v>-1.518E-3</c:v>
                </c:pt>
                <c:pt idx="58">
                  <c:v>-1.5659999999999999E-3</c:v>
                </c:pt>
                <c:pt idx="59">
                  <c:v>-1.6100000000000001E-3</c:v>
                </c:pt>
                <c:pt idx="60">
                  <c:v>-1.6570000000000001E-3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3.9557299374328247E-7</c:v>
                </c:pt>
                <c:pt idx="1">
                  <c:v>9.5109377299374342E-4</c:v>
                </c:pt>
                <c:pt idx="2">
                  <c:v>1.9017919729937436E-3</c:v>
                </c:pt>
                <c:pt idx="3">
                  <c:v>2.852490172993744E-3</c:v>
                </c:pt>
                <c:pt idx="4">
                  <c:v>3.8031883729937438E-3</c:v>
                </c:pt>
                <c:pt idx="5">
                  <c:v>4.753886572993745E-3</c:v>
                </c:pt>
                <c:pt idx="6">
                  <c:v>5.7045847729937441E-3</c:v>
                </c:pt>
                <c:pt idx="7">
                  <c:v>6.6552829729937439E-3</c:v>
                </c:pt>
                <c:pt idx="8">
                  <c:v>7.6059811729937438E-3</c:v>
                </c:pt>
                <c:pt idx="9">
                  <c:v>8.5566793729937429E-3</c:v>
                </c:pt>
                <c:pt idx="10">
                  <c:v>9.5073775729937436E-3</c:v>
                </c:pt>
                <c:pt idx="11">
                  <c:v>9.5073775729937436E-3</c:v>
                </c:pt>
                <c:pt idx="12">
                  <c:v>1.0458075772993743E-2</c:v>
                </c:pt>
                <c:pt idx="13">
                  <c:v>1.1408773972993743E-2</c:v>
                </c:pt>
                <c:pt idx="14">
                  <c:v>1.2359472172993742E-2</c:v>
                </c:pt>
                <c:pt idx="15">
                  <c:v>1.3310170372993741E-2</c:v>
                </c:pt>
                <c:pt idx="16">
                  <c:v>1.4260868572993742E-2</c:v>
                </c:pt>
                <c:pt idx="17">
                  <c:v>1.5211566772993741E-2</c:v>
                </c:pt>
                <c:pt idx="18">
                  <c:v>1.6162264972993744E-2</c:v>
                </c:pt>
                <c:pt idx="19">
                  <c:v>1.7112963172993746E-2</c:v>
                </c:pt>
                <c:pt idx="20">
                  <c:v>1.8063661372993745E-2</c:v>
                </c:pt>
                <c:pt idx="21">
                  <c:v>1.9014359572993744E-2</c:v>
                </c:pt>
                <c:pt idx="22">
                  <c:v>1.9014359572993744E-2</c:v>
                </c:pt>
                <c:pt idx="23">
                  <c:v>1.9965057772993747E-2</c:v>
                </c:pt>
                <c:pt idx="24">
                  <c:v>2.0915755972993746E-2</c:v>
                </c:pt>
                <c:pt idx="25">
                  <c:v>2.1866454172993748E-2</c:v>
                </c:pt>
                <c:pt idx="26">
                  <c:v>2.2817152372993751E-2</c:v>
                </c:pt>
                <c:pt idx="27">
                  <c:v>2.3767850572993753E-2</c:v>
                </c:pt>
                <c:pt idx="28">
                  <c:v>2.4718548772993752E-2</c:v>
                </c:pt>
                <c:pt idx="29">
                  <c:v>2.5669246972993755E-2</c:v>
                </c:pt>
                <c:pt idx="30">
                  <c:v>2.6619945172993757E-2</c:v>
                </c:pt>
                <c:pt idx="31">
                  <c:v>2.7570643372993756E-2</c:v>
                </c:pt>
                <c:pt idx="32">
                  <c:v>2.8521341572993745E-2</c:v>
                </c:pt>
                <c:pt idx="33">
                  <c:v>2.8521341572993745E-2</c:v>
                </c:pt>
                <c:pt idx="34">
                  <c:v>2.9472039772993747E-2</c:v>
                </c:pt>
                <c:pt idx="35">
                  <c:v>3.042273797299375E-2</c:v>
                </c:pt>
                <c:pt idx="36">
                  <c:v>3.1373436172993749E-2</c:v>
                </c:pt>
                <c:pt idx="37">
                  <c:v>3.2324134372993744E-2</c:v>
                </c:pt>
                <c:pt idx="38">
                  <c:v>3.3274832572993747E-2</c:v>
                </c:pt>
                <c:pt idx="39">
                  <c:v>3.4225530772993742E-2</c:v>
                </c:pt>
                <c:pt idx="40">
                  <c:v>3.5176228972993738E-2</c:v>
                </c:pt>
                <c:pt idx="41">
                  <c:v>3.6126927172993741E-2</c:v>
                </c:pt>
                <c:pt idx="42">
                  <c:v>3.7077625372993736E-2</c:v>
                </c:pt>
                <c:pt idx="43">
                  <c:v>3.8028323572993739E-2</c:v>
                </c:pt>
                <c:pt idx="44">
                  <c:v>3.8028323572993739E-2</c:v>
                </c:pt>
                <c:pt idx="45">
                  <c:v>3.8979021772993734E-2</c:v>
                </c:pt>
                <c:pt idx="46">
                  <c:v>3.992971997299373E-2</c:v>
                </c:pt>
                <c:pt idx="47">
                  <c:v>4.0880418172993732E-2</c:v>
                </c:pt>
                <c:pt idx="48">
                  <c:v>4.1831116372993728E-2</c:v>
                </c:pt>
                <c:pt idx="49">
                  <c:v>4.2781814572993723E-2</c:v>
                </c:pt>
                <c:pt idx="50">
                  <c:v>4.3732512772993726E-2</c:v>
                </c:pt>
                <c:pt idx="51">
                  <c:v>4.4683210972993721E-2</c:v>
                </c:pt>
                <c:pt idx="52">
                  <c:v>4.5633909172993717E-2</c:v>
                </c:pt>
                <c:pt idx="53">
                  <c:v>4.6584607372993719E-2</c:v>
                </c:pt>
                <c:pt idx="54">
                  <c:v>4.7535305572993715E-2</c:v>
                </c:pt>
                <c:pt idx="55">
                  <c:v>4.7535305572993715E-2</c:v>
                </c:pt>
                <c:pt idx="56">
                  <c:v>4.848600377299371E-2</c:v>
                </c:pt>
                <c:pt idx="57">
                  <c:v>4.9436701972993713E-2</c:v>
                </c:pt>
                <c:pt idx="58">
                  <c:v>5.0387400172993708E-2</c:v>
                </c:pt>
                <c:pt idx="59">
                  <c:v>5.1338098372993704E-2</c:v>
                </c:pt>
                <c:pt idx="60">
                  <c:v>5.2288796572993707E-2</c:v>
                </c:pt>
                <c:pt idx="61">
                  <c:v>5.3239494772993702E-2</c:v>
                </c:pt>
                <c:pt idx="62">
                  <c:v>5.4190192972993698E-2</c:v>
                </c:pt>
                <c:pt idx="63">
                  <c:v>5.5140891172993714E-2</c:v>
                </c:pt>
                <c:pt idx="64">
                  <c:v>5.609158937299371E-2</c:v>
                </c:pt>
                <c:pt idx="65">
                  <c:v>5.7042287572993719E-2</c:v>
                </c:pt>
                <c:pt idx="66">
                  <c:v>5.7042287572993719E-2</c:v>
                </c:pt>
                <c:pt idx="67">
                  <c:v>5.7992985772993715E-2</c:v>
                </c:pt>
                <c:pt idx="68">
                  <c:v>5.894368397299371E-2</c:v>
                </c:pt>
                <c:pt idx="69">
                  <c:v>5.9894382172993713E-2</c:v>
                </c:pt>
                <c:pt idx="70">
                  <c:v>6.0845080372993708E-2</c:v>
                </c:pt>
                <c:pt idx="71">
                  <c:v>6.1795778572993704E-2</c:v>
                </c:pt>
                <c:pt idx="72">
                  <c:v>6.2746476772993706E-2</c:v>
                </c:pt>
                <c:pt idx="73">
                  <c:v>6.3697174972993695E-2</c:v>
                </c:pt>
                <c:pt idx="74">
                  <c:v>6.4647873172993697E-2</c:v>
                </c:pt>
                <c:pt idx="75">
                  <c:v>6.5598571372993714E-2</c:v>
                </c:pt>
                <c:pt idx="76">
                  <c:v>6.6549269572993716E-2</c:v>
                </c:pt>
                <c:pt idx="77">
                  <c:v>6.6549269572993716E-2</c:v>
                </c:pt>
                <c:pt idx="78">
                  <c:v>6.7499967772993719E-2</c:v>
                </c:pt>
                <c:pt idx="79">
                  <c:v>6.8450665972993721E-2</c:v>
                </c:pt>
                <c:pt idx="80">
                  <c:v>6.9401364172993724E-2</c:v>
                </c:pt>
                <c:pt idx="81">
                  <c:v>7.0352062372993726E-2</c:v>
                </c:pt>
                <c:pt idx="82">
                  <c:v>7.1302760572993729E-2</c:v>
                </c:pt>
                <c:pt idx="83">
                  <c:v>7.2253458772993745E-2</c:v>
                </c:pt>
                <c:pt idx="84">
                  <c:v>7.3204156972993747E-2</c:v>
                </c:pt>
                <c:pt idx="85">
                  <c:v>7.415485517299375E-2</c:v>
                </c:pt>
                <c:pt idx="86">
                  <c:v>7.5105553372993752E-2</c:v>
                </c:pt>
                <c:pt idx="87">
                  <c:v>7.6056251572993713E-2</c:v>
                </c:pt>
                <c:pt idx="88">
                  <c:v>7.6056251572993713E-2</c:v>
                </c:pt>
                <c:pt idx="89">
                  <c:v>7.7006949772993716E-2</c:v>
                </c:pt>
                <c:pt idx="90">
                  <c:v>7.7957647972993732E-2</c:v>
                </c:pt>
                <c:pt idx="91">
                  <c:v>7.8908346172993735E-2</c:v>
                </c:pt>
                <c:pt idx="92">
                  <c:v>7.9859044372993737E-2</c:v>
                </c:pt>
                <c:pt idx="93">
                  <c:v>8.080974257299374E-2</c:v>
                </c:pt>
                <c:pt idx="94">
                  <c:v>8.1760440772993742E-2</c:v>
                </c:pt>
                <c:pt idx="95">
                  <c:v>8.2711138972993759E-2</c:v>
                </c:pt>
                <c:pt idx="96">
                  <c:v>8.3661837172993761E-2</c:v>
                </c:pt>
                <c:pt idx="97">
                  <c:v>8.4612535372993763E-2</c:v>
                </c:pt>
                <c:pt idx="98">
                  <c:v>8.5563233572993724E-2</c:v>
                </c:pt>
                <c:pt idx="99">
                  <c:v>8.5563233572993724E-2</c:v>
                </c:pt>
                <c:pt idx="100">
                  <c:v>8.6513931772993727E-2</c:v>
                </c:pt>
                <c:pt idx="101">
                  <c:v>8.7464629972993729E-2</c:v>
                </c:pt>
                <c:pt idx="102">
                  <c:v>8.8415328172993746E-2</c:v>
                </c:pt>
                <c:pt idx="103">
                  <c:v>8.9366026372993748E-2</c:v>
                </c:pt>
                <c:pt idx="104">
                  <c:v>9.0316724572993751E-2</c:v>
                </c:pt>
                <c:pt idx="105">
                  <c:v>9.1267422772993753E-2</c:v>
                </c:pt>
                <c:pt idx="106">
                  <c:v>9.2218120972993728E-2</c:v>
                </c:pt>
                <c:pt idx="107">
                  <c:v>9.3168819172993744E-2</c:v>
                </c:pt>
                <c:pt idx="108">
                  <c:v>9.4119517372993747E-2</c:v>
                </c:pt>
                <c:pt idx="109">
                  <c:v>9.5070215572993735E-2</c:v>
                </c:pt>
                <c:pt idx="110">
                  <c:v>9.5070215572993735E-2</c:v>
                </c:pt>
                <c:pt idx="111">
                  <c:v>9.6020913772993738E-2</c:v>
                </c:pt>
                <c:pt idx="112">
                  <c:v>9.697161197299374E-2</c:v>
                </c:pt>
                <c:pt idx="113">
                  <c:v>9.7922310172993743E-2</c:v>
                </c:pt>
                <c:pt idx="114">
                  <c:v>9.8873008372993759E-2</c:v>
                </c:pt>
                <c:pt idx="115">
                  <c:v>9.9823706572993762E-2</c:v>
                </c:pt>
                <c:pt idx="116">
                  <c:v>0.10077440477299376</c:v>
                </c:pt>
                <c:pt idx="117">
                  <c:v>0.10172510297299377</c:v>
                </c:pt>
                <c:pt idx="118">
                  <c:v>0.10267580117299377</c:v>
                </c:pt>
                <c:pt idx="119">
                  <c:v>0.10362649937299379</c:v>
                </c:pt>
                <c:pt idx="120">
                  <c:v>0.10457719757299375</c:v>
                </c:pt>
                <c:pt idx="121">
                  <c:v>0.10457719757299375</c:v>
                </c:pt>
                <c:pt idx="122">
                  <c:v>0.10552789577299375</c:v>
                </c:pt>
                <c:pt idx="123">
                  <c:v>0.10647859397299375</c:v>
                </c:pt>
                <c:pt idx="124">
                  <c:v>0.10742929217299375</c:v>
                </c:pt>
                <c:pt idx="125">
                  <c:v>0.10837999037299376</c:v>
                </c:pt>
                <c:pt idx="126">
                  <c:v>0.10933068857299377</c:v>
                </c:pt>
                <c:pt idx="127">
                  <c:v>0.11028138677299378</c:v>
                </c:pt>
                <c:pt idx="128">
                  <c:v>0.11123208497299378</c:v>
                </c:pt>
                <c:pt idx="129">
                  <c:v>0.11218278317299378</c:v>
                </c:pt>
                <c:pt idx="130">
                  <c:v>0.11313348137299378</c:v>
                </c:pt>
                <c:pt idx="131">
                  <c:v>0.11408417957299374</c:v>
                </c:pt>
              </c:numCache>
            </c:numRef>
          </c:xVal>
          <c:yVal>
            <c:numRef>
              <c:f>'Grafik (+Y)'!$S$8:$S$500</c:f>
              <c:numCache>
                <c:formatCode>General</c:formatCode>
                <c:ptCount val="493"/>
                <c:pt idx="0">
                  <c:v>-3.01E-4</c:v>
                </c:pt>
                <c:pt idx="1">
                  <c:v>-2.9500000000000001E-4</c:v>
                </c:pt>
                <c:pt idx="2">
                  <c:v>-2.9E-4</c:v>
                </c:pt>
                <c:pt idx="3">
                  <c:v>-2.8499999999999999E-4</c:v>
                </c:pt>
                <c:pt idx="4">
                  <c:v>-2.7999999999999998E-4</c:v>
                </c:pt>
                <c:pt idx="5">
                  <c:v>-2.7500000000000002E-4</c:v>
                </c:pt>
                <c:pt idx="6">
                  <c:v>-2.7E-4</c:v>
                </c:pt>
                <c:pt idx="7">
                  <c:v>-2.6400000000000002E-4</c:v>
                </c:pt>
                <c:pt idx="8">
                  <c:v>-2.5900000000000001E-4</c:v>
                </c:pt>
                <c:pt idx="9">
                  <c:v>-2.5399999999999999E-4</c:v>
                </c:pt>
                <c:pt idx="10">
                  <c:v>-2.4899999999999998E-4</c:v>
                </c:pt>
                <c:pt idx="11">
                  <c:v>-2.4899999999999998E-4</c:v>
                </c:pt>
                <c:pt idx="12">
                  <c:v>-2.4399999999999999E-4</c:v>
                </c:pt>
                <c:pt idx="13">
                  <c:v>-2.3800000000000001E-4</c:v>
                </c:pt>
                <c:pt idx="14">
                  <c:v>-2.33E-4</c:v>
                </c:pt>
                <c:pt idx="15">
                  <c:v>-2.2800000000000001E-4</c:v>
                </c:pt>
                <c:pt idx="16">
                  <c:v>-2.23E-4</c:v>
                </c:pt>
                <c:pt idx="17">
                  <c:v>-2.1800000000000001E-4</c:v>
                </c:pt>
                <c:pt idx="18">
                  <c:v>-2.22E-4</c:v>
                </c:pt>
                <c:pt idx="19">
                  <c:v>-2.2699999999999999E-4</c:v>
                </c:pt>
                <c:pt idx="20">
                  <c:v>-2.31E-4</c:v>
                </c:pt>
                <c:pt idx="21">
                  <c:v>-2.3499999999999999E-4</c:v>
                </c:pt>
                <c:pt idx="22">
                  <c:v>-2.3499999999999999E-4</c:v>
                </c:pt>
                <c:pt idx="23">
                  <c:v>-2.3900000000000001E-4</c:v>
                </c:pt>
                <c:pt idx="24">
                  <c:v>-2.4399999999999999E-4</c:v>
                </c:pt>
                <c:pt idx="25">
                  <c:v>-2.4800000000000001E-4</c:v>
                </c:pt>
                <c:pt idx="26">
                  <c:v>-2.52E-4</c:v>
                </c:pt>
                <c:pt idx="27">
                  <c:v>-2.5599999999999999E-4</c:v>
                </c:pt>
                <c:pt idx="28">
                  <c:v>-2.5999999999999998E-4</c:v>
                </c:pt>
                <c:pt idx="29">
                  <c:v>-2.6499999999999999E-4</c:v>
                </c:pt>
                <c:pt idx="30">
                  <c:v>-2.6899999999999998E-4</c:v>
                </c:pt>
                <c:pt idx="31">
                  <c:v>-2.7399999999999999E-4</c:v>
                </c:pt>
                <c:pt idx="32">
                  <c:v>-2.7799999999999998E-4</c:v>
                </c:pt>
                <c:pt idx="33">
                  <c:v>-2.7799999999999998E-4</c:v>
                </c:pt>
                <c:pt idx="34">
                  <c:v>-2.8299999999999999E-4</c:v>
                </c:pt>
                <c:pt idx="35">
                  <c:v>-2.8699999999999998E-4</c:v>
                </c:pt>
                <c:pt idx="36">
                  <c:v>-2.92E-4</c:v>
                </c:pt>
                <c:pt idx="37">
                  <c:v>-2.9599999999999998E-4</c:v>
                </c:pt>
                <c:pt idx="38">
                  <c:v>-3.01E-4</c:v>
                </c:pt>
                <c:pt idx="39">
                  <c:v>-3.0600000000000001E-4</c:v>
                </c:pt>
                <c:pt idx="40">
                  <c:v>-3.1300000000000002E-4</c:v>
                </c:pt>
                <c:pt idx="41">
                  <c:v>-3.19E-4</c:v>
                </c:pt>
                <c:pt idx="42">
                  <c:v>-3.2499999999999999E-4</c:v>
                </c:pt>
                <c:pt idx="43">
                  <c:v>-3.3100000000000002E-4</c:v>
                </c:pt>
                <c:pt idx="44">
                  <c:v>-3.3100000000000002E-4</c:v>
                </c:pt>
                <c:pt idx="45">
                  <c:v>-3.3599999999999998E-4</c:v>
                </c:pt>
                <c:pt idx="46">
                  <c:v>-3.4299999999999999E-4</c:v>
                </c:pt>
                <c:pt idx="47">
                  <c:v>-3.5E-4</c:v>
                </c:pt>
                <c:pt idx="48">
                  <c:v>-3.57E-4</c:v>
                </c:pt>
                <c:pt idx="49">
                  <c:v>-3.6400000000000001E-4</c:v>
                </c:pt>
                <c:pt idx="50">
                  <c:v>-3.7199999999999999E-4</c:v>
                </c:pt>
                <c:pt idx="51">
                  <c:v>-3.7800000000000003E-4</c:v>
                </c:pt>
                <c:pt idx="52">
                  <c:v>-3.86E-4</c:v>
                </c:pt>
                <c:pt idx="53">
                  <c:v>-3.9300000000000001E-4</c:v>
                </c:pt>
                <c:pt idx="54">
                  <c:v>-4.0000000000000002E-4</c:v>
                </c:pt>
                <c:pt idx="55">
                  <c:v>-4.0000000000000002E-4</c:v>
                </c:pt>
                <c:pt idx="56">
                  <c:v>-4.0700000000000003E-4</c:v>
                </c:pt>
                <c:pt idx="57">
                  <c:v>-4.1399999999999998E-4</c:v>
                </c:pt>
                <c:pt idx="58">
                  <c:v>-4.2200000000000001E-4</c:v>
                </c:pt>
                <c:pt idx="59">
                  <c:v>-4.2900000000000002E-4</c:v>
                </c:pt>
                <c:pt idx="60">
                  <c:v>-4.3600000000000003E-4</c:v>
                </c:pt>
                <c:pt idx="61">
                  <c:v>-4.44E-4</c:v>
                </c:pt>
                <c:pt idx="62">
                  <c:v>-4.55E-4</c:v>
                </c:pt>
                <c:pt idx="63">
                  <c:v>-4.6999999999999999E-4</c:v>
                </c:pt>
                <c:pt idx="64">
                  <c:v>-4.8299999999999998E-4</c:v>
                </c:pt>
                <c:pt idx="65">
                  <c:v>-5.0900000000000001E-4</c:v>
                </c:pt>
                <c:pt idx="66">
                  <c:v>-5.0900000000000001E-4</c:v>
                </c:pt>
                <c:pt idx="67">
                  <c:v>-5.2499999999999997E-4</c:v>
                </c:pt>
                <c:pt idx="68">
                  <c:v>-5.3600000000000002E-4</c:v>
                </c:pt>
                <c:pt idx="69">
                  <c:v>-5.5000000000000003E-4</c:v>
                </c:pt>
                <c:pt idx="70">
                  <c:v>-5.6899999999999995E-4</c:v>
                </c:pt>
                <c:pt idx="71">
                  <c:v>-5.8900000000000001E-4</c:v>
                </c:pt>
                <c:pt idx="72">
                  <c:v>-6.0800000000000003E-4</c:v>
                </c:pt>
                <c:pt idx="73">
                  <c:v>-6.2699999999999995E-4</c:v>
                </c:pt>
                <c:pt idx="74">
                  <c:v>-6.5200000000000002E-4</c:v>
                </c:pt>
                <c:pt idx="75">
                  <c:v>-6.8400000000000004E-4</c:v>
                </c:pt>
                <c:pt idx="76">
                  <c:v>-7.1299999999999998E-4</c:v>
                </c:pt>
                <c:pt idx="77">
                  <c:v>-7.1299999999999998E-4</c:v>
                </c:pt>
                <c:pt idx="78">
                  <c:v>-7.4299999999999995E-4</c:v>
                </c:pt>
                <c:pt idx="79">
                  <c:v>-7.7200000000000001E-4</c:v>
                </c:pt>
                <c:pt idx="80">
                  <c:v>-7.9799999999999999E-4</c:v>
                </c:pt>
                <c:pt idx="81">
                  <c:v>-8.25E-4</c:v>
                </c:pt>
                <c:pt idx="82">
                  <c:v>-8.5700000000000001E-4</c:v>
                </c:pt>
                <c:pt idx="83">
                  <c:v>-8.8900000000000003E-4</c:v>
                </c:pt>
                <c:pt idx="84">
                  <c:v>-9.3899999999999995E-4</c:v>
                </c:pt>
                <c:pt idx="85">
                  <c:v>-9.9599999999999992E-4</c:v>
                </c:pt>
                <c:pt idx="86">
                  <c:v>-1.029E-3</c:v>
                </c:pt>
                <c:pt idx="87">
                  <c:v>-1.023E-3</c:v>
                </c:pt>
                <c:pt idx="88">
                  <c:v>-1.023E-3</c:v>
                </c:pt>
                <c:pt idx="89">
                  <c:v>-1.0300000000000001E-3</c:v>
                </c:pt>
                <c:pt idx="90">
                  <c:v>-1.0499999999999999E-3</c:v>
                </c:pt>
                <c:pt idx="91">
                  <c:v>-1.065E-3</c:v>
                </c:pt>
                <c:pt idx="92">
                  <c:v>-1.077E-3</c:v>
                </c:pt>
                <c:pt idx="93">
                  <c:v>-1.091E-3</c:v>
                </c:pt>
                <c:pt idx="94">
                  <c:v>-1.1039999999999999E-3</c:v>
                </c:pt>
                <c:pt idx="95">
                  <c:v>-1.1180000000000001E-3</c:v>
                </c:pt>
                <c:pt idx="96">
                  <c:v>-1.1299999999999999E-3</c:v>
                </c:pt>
                <c:pt idx="97">
                  <c:v>-1.1490000000000001E-3</c:v>
                </c:pt>
                <c:pt idx="98">
                  <c:v>-1.1659999999999999E-3</c:v>
                </c:pt>
                <c:pt idx="99">
                  <c:v>-1.1659999999999999E-3</c:v>
                </c:pt>
                <c:pt idx="100">
                  <c:v>-1.176E-3</c:v>
                </c:pt>
                <c:pt idx="101">
                  <c:v>-1.1850000000000001E-3</c:v>
                </c:pt>
                <c:pt idx="102">
                  <c:v>-1.193E-3</c:v>
                </c:pt>
                <c:pt idx="103">
                  <c:v>-1.206E-3</c:v>
                </c:pt>
                <c:pt idx="104">
                  <c:v>-1.2210000000000001E-3</c:v>
                </c:pt>
                <c:pt idx="105">
                  <c:v>-1.24E-3</c:v>
                </c:pt>
                <c:pt idx="106">
                  <c:v>-1.261E-3</c:v>
                </c:pt>
                <c:pt idx="107">
                  <c:v>-1.2800000000000001E-3</c:v>
                </c:pt>
                <c:pt idx="108">
                  <c:v>-1.2979999999999999E-3</c:v>
                </c:pt>
                <c:pt idx="109">
                  <c:v>-1.3159999999999999E-3</c:v>
                </c:pt>
                <c:pt idx="110">
                  <c:v>-1.3159999999999999E-3</c:v>
                </c:pt>
                <c:pt idx="111">
                  <c:v>-1.3339999999999999E-3</c:v>
                </c:pt>
                <c:pt idx="112">
                  <c:v>-1.353E-3</c:v>
                </c:pt>
                <c:pt idx="113">
                  <c:v>-1.371E-3</c:v>
                </c:pt>
                <c:pt idx="114">
                  <c:v>-1.389E-3</c:v>
                </c:pt>
                <c:pt idx="115">
                  <c:v>-1.408E-3</c:v>
                </c:pt>
                <c:pt idx="116">
                  <c:v>-1.4300000000000001E-3</c:v>
                </c:pt>
                <c:pt idx="117">
                  <c:v>-1.4519999999999999E-3</c:v>
                </c:pt>
                <c:pt idx="118">
                  <c:v>-1.4729999999999999E-3</c:v>
                </c:pt>
                <c:pt idx="119">
                  <c:v>-1.495E-3</c:v>
                </c:pt>
                <c:pt idx="120">
                  <c:v>-1.5169999999999999E-3</c:v>
                </c:pt>
                <c:pt idx="121">
                  <c:v>-1.5169999999999999E-3</c:v>
                </c:pt>
                <c:pt idx="122">
                  <c:v>-1.539E-3</c:v>
                </c:pt>
                <c:pt idx="123">
                  <c:v>-1.5640000000000001E-3</c:v>
                </c:pt>
                <c:pt idx="124">
                  <c:v>-1.588E-3</c:v>
                </c:pt>
                <c:pt idx="125">
                  <c:v>-1.611E-3</c:v>
                </c:pt>
                <c:pt idx="126">
                  <c:v>-1.6360000000000001E-3</c:v>
                </c:pt>
                <c:pt idx="127">
                  <c:v>-1.6609999999999999E-3</c:v>
                </c:pt>
                <c:pt idx="128">
                  <c:v>-1.6850000000000001E-3</c:v>
                </c:pt>
                <c:pt idx="129">
                  <c:v>-1.709E-3</c:v>
                </c:pt>
                <c:pt idx="130">
                  <c:v>-1.7329999999999999E-3</c:v>
                </c:pt>
                <c:pt idx="131">
                  <c:v>-1.7570000000000001E-3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3.9557299374328247E-7</c:v>
                </c:pt>
                <c:pt idx="1">
                  <c:v>1.9017920229937432E-3</c:v>
                </c:pt>
                <c:pt idx="2">
                  <c:v>3.8031884729937434E-3</c:v>
                </c:pt>
                <c:pt idx="3">
                  <c:v>5.7045849229937435E-3</c:v>
                </c:pt>
                <c:pt idx="4">
                  <c:v>7.6059813729937439E-3</c:v>
                </c:pt>
                <c:pt idx="5">
                  <c:v>9.5073778229937435E-3</c:v>
                </c:pt>
                <c:pt idx="6">
                  <c:v>1.1408774272993742E-2</c:v>
                </c:pt>
                <c:pt idx="7">
                  <c:v>1.3310170722993743E-2</c:v>
                </c:pt>
                <c:pt idx="8">
                  <c:v>1.5211567172993743E-2</c:v>
                </c:pt>
                <c:pt idx="9">
                  <c:v>1.7112963622993742E-2</c:v>
                </c:pt>
                <c:pt idx="10">
                  <c:v>1.9014360072993744E-2</c:v>
                </c:pt>
                <c:pt idx="11">
                  <c:v>2.0915756522993743E-2</c:v>
                </c:pt>
                <c:pt idx="12">
                  <c:v>2.2817152972993741E-2</c:v>
                </c:pt>
                <c:pt idx="13">
                  <c:v>2.4718549422993744E-2</c:v>
                </c:pt>
                <c:pt idx="14">
                  <c:v>2.6619945872993742E-2</c:v>
                </c:pt>
                <c:pt idx="15">
                  <c:v>2.8521342322993744E-2</c:v>
                </c:pt>
                <c:pt idx="16">
                  <c:v>3.0422738772993743E-2</c:v>
                </c:pt>
                <c:pt idx="17">
                  <c:v>3.2324135222993745E-2</c:v>
                </c:pt>
                <c:pt idx="18">
                  <c:v>3.4225531672993748E-2</c:v>
                </c:pt>
                <c:pt idx="19">
                  <c:v>3.612692812299375E-2</c:v>
                </c:pt>
                <c:pt idx="20">
                  <c:v>3.8028324572993745E-2</c:v>
                </c:pt>
                <c:pt idx="21">
                  <c:v>3.9929721022993747E-2</c:v>
                </c:pt>
                <c:pt idx="22">
                  <c:v>4.1831117472993749E-2</c:v>
                </c:pt>
                <c:pt idx="23">
                  <c:v>4.3732513922993745E-2</c:v>
                </c:pt>
                <c:pt idx="24">
                  <c:v>4.5633910372993747E-2</c:v>
                </c:pt>
                <c:pt idx="25">
                  <c:v>4.7535306822993749E-2</c:v>
                </c:pt>
                <c:pt idx="26">
                  <c:v>4.9436703272993744E-2</c:v>
                </c:pt>
                <c:pt idx="27">
                  <c:v>5.1338099722993746E-2</c:v>
                </c:pt>
                <c:pt idx="28">
                  <c:v>5.3239496172993749E-2</c:v>
                </c:pt>
                <c:pt idx="29">
                  <c:v>5.5140892622993751E-2</c:v>
                </c:pt>
                <c:pt idx="30">
                  <c:v>5.7042289072993746E-2</c:v>
                </c:pt>
                <c:pt idx="31">
                  <c:v>5.8943685522993741E-2</c:v>
                </c:pt>
                <c:pt idx="32">
                  <c:v>6.084508197299375E-2</c:v>
                </c:pt>
                <c:pt idx="33">
                  <c:v>6.2746478422993746E-2</c:v>
                </c:pt>
                <c:pt idx="34">
                  <c:v>6.4647874872993755E-2</c:v>
                </c:pt>
                <c:pt idx="35">
                  <c:v>6.6549271322993764E-2</c:v>
                </c:pt>
                <c:pt idx="36">
                  <c:v>6.8450667772993773E-2</c:v>
                </c:pt>
                <c:pt idx="37">
                  <c:v>7.0352064222993768E-2</c:v>
                </c:pt>
                <c:pt idx="38">
                  <c:v>7.2253460672993777E-2</c:v>
                </c:pt>
                <c:pt idx="39">
                  <c:v>7.4154857122993786E-2</c:v>
                </c:pt>
                <c:pt idx="40">
                  <c:v>7.6056253572993796E-2</c:v>
                </c:pt>
                <c:pt idx="41">
                  <c:v>7.7957650022993791E-2</c:v>
                </c:pt>
                <c:pt idx="42">
                  <c:v>7.98590464729938E-2</c:v>
                </c:pt>
                <c:pt idx="43">
                  <c:v>8.1760442922993809E-2</c:v>
                </c:pt>
                <c:pt idx="44">
                  <c:v>8.3661839372993804E-2</c:v>
                </c:pt>
                <c:pt idx="45">
                  <c:v>8.5563235822993786E-2</c:v>
                </c:pt>
                <c:pt idx="46">
                  <c:v>8.7464632272993795E-2</c:v>
                </c:pt>
                <c:pt idx="47">
                  <c:v>8.9366028722993804E-2</c:v>
                </c:pt>
                <c:pt idx="48">
                  <c:v>9.1267425172993799E-2</c:v>
                </c:pt>
                <c:pt idx="49">
                  <c:v>9.3168821622993794E-2</c:v>
                </c:pt>
                <c:pt idx="50">
                  <c:v>9.5070218072993845E-2</c:v>
                </c:pt>
                <c:pt idx="51">
                  <c:v>9.697161452299384E-2</c:v>
                </c:pt>
                <c:pt idx="52">
                  <c:v>9.8873010972993863E-2</c:v>
                </c:pt>
                <c:pt idx="53">
                  <c:v>0.10077440742299387</c:v>
                </c:pt>
                <c:pt idx="54">
                  <c:v>0.10267580387299387</c:v>
                </c:pt>
                <c:pt idx="55">
                  <c:v>0.10457720032299388</c:v>
                </c:pt>
                <c:pt idx="56">
                  <c:v>0.10647859677299389</c:v>
                </c:pt>
                <c:pt idx="57">
                  <c:v>0.10837999322299388</c:v>
                </c:pt>
                <c:pt idx="58">
                  <c:v>0.11028138967299388</c:v>
                </c:pt>
                <c:pt idx="59">
                  <c:v>0.11218278612299386</c:v>
                </c:pt>
                <c:pt idx="60">
                  <c:v>0.11408418257299374</c:v>
                </c:pt>
              </c:numCache>
            </c:numRef>
          </c:xVal>
          <c:yVal>
            <c:numRef>
              <c:f>'Grafik (+Y)'!$P$8:$P$500</c:f>
              <c:numCache>
                <c:formatCode>General</c:formatCode>
                <c:ptCount val="493"/>
                <c:pt idx="0">
                  <c:v>-2.8299999999999999E-4</c:v>
                </c:pt>
                <c:pt idx="1">
                  <c:v>-2.7399999999999999E-4</c:v>
                </c:pt>
                <c:pt idx="2">
                  <c:v>-2.6499999999999999E-4</c:v>
                </c:pt>
                <c:pt idx="3">
                  <c:v>-2.5599999999999999E-4</c:v>
                </c:pt>
                <c:pt idx="4">
                  <c:v>-2.4699999999999999E-4</c:v>
                </c:pt>
                <c:pt idx="5">
                  <c:v>-2.3800000000000001E-4</c:v>
                </c:pt>
                <c:pt idx="6">
                  <c:v>-2.2900000000000001E-4</c:v>
                </c:pt>
                <c:pt idx="7">
                  <c:v>-2.2000000000000001E-4</c:v>
                </c:pt>
                <c:pt idx="8">
                  <c:v>-2.12E-4</c:v>
                </c:pt>
                <c:pt idx="9">
                  <c:v>-2.1900000000000001E-4</c:v>
                </c:pt>
                <c:pt idx="10">
                  <c:v>-2.2599999999999999E-4</c:v>
                </c:pt>
                <c:pt idx="11">
                  <c:v>-2.33E-4</c:v>
                </c:pt>
                <c:pt idx="12">
                  <c:v>-2.4000000000000001E-4</c:v>
                </c:pt>
                <c:pt idx="13">
                  <c:v>-2.4699999999999999E-4</c:v>
                </c:pt>
                <c:pt idx="14">
                  <c:v>-2.5399999999999999E-4</c:v>
                </c:pt>
                <c:pt idx="15">
                  <c:v>-2.61E-4</c:v>
                </c:pt>
                <c:pt idx="16">
                  <c:v>-2.6899999999999998E-4</c:v>
                </c:pt>
                <c:pt idx="17">
                  <c:v>-2.7599999999999999E-4</c:v>
                </c:pt>
                <c:pt idx="18">
                  <c:v>-2.8499999999999999E-4</c:v>
                </c:pt>
                <c:pt idx="19">
                  <c:v>-2.9500000000000001E-4</c:v>
                </c:pt>
                <c:pt idx="20">
                  <c:v>-3.0499999999999999E-4</c:v>
                </c:pt>
                <c:pt idx="21">
                  <c:v>-3.1500000000000001E-4</c:v>
                </c:pt>
                <c:pt idx="22">
                  <c:v>-3.2699999999999998E-4</c:v>
                </c:pt>
                <c:pt idx="23">
                  <c:v>-3.39E-4</c:v>
                </c:pt>
                <c:pt idx="24">
                  <c:v>-3.5100000000000002E-4</c:v>
                </c:pt>
                <c:pt idx="25">
                  <c:v>-3.6299999999999999E-4</c:v>
                </c:pt>
                <c:pt idx="26">
                  <c:v>-3.7399999999999998E-4</c:v>
                </c:pt>
                <c:pt idx="27">
                  <c:v>-3.8699999999999997E-4</c:v>
                </c:pt>
                <c:pt idx="28">
                  <c:v>-3.9899999999999999E-4</c:v>
                </c:pt>
                <c:pt idx="29">
                  <c:v>-4.1899999999999999E-4</c:v>
                </c:pt>
                <c:pt idx="30">
                  <c:v>-4.4099999999999999E-4</c:v>
                </c:pt>
                <c:pt idx="31">
                  <c:v>-4.8500000000000003E-4</c:v>
                </c:pt>
                <c:pt idx="32">
                  <c:v>-4.95E-4</c:v>
                </c:pt>
                <c:pt idx="33">
                  <c:v>-5.1500000000000005E-4</c:v>
                </c:pt>
                <c:pt idx="34">
                  <c:v>-5.4500000000000002E-4</c:v>
                </c:pt>
                <c:pt idx="35">
                  <c:v>-5.8200000000000005E-4</c:v>
                </c:pt>
                <c:pt idx="36">
                  <c:v>-6.2299999999999996E-4</c:v>
                </c:pt>
                <c:pt idx="37">
                  <c:v>-6.6500000000000001E-4</c:v>
                </c:pt>
                <c:pt idx="38">
                  <c:v>-7.0399999999999998E-4</c:v>
                </c:pt>
                <c:pt idx="39">
                  <c:v>-7.4600000000000003E-4</c:v>
                </c:pt>
                <c:pt idx="40">
                  <c:v>-8.2200000000000003E-4</c:v>
                </c:pt>
                <c:pt idx="41">
                  <c:v>-8.8000000000000003E-4</c:v>
                </c:pt>
                <c:pt idx="42">
                  <c:v>-7.5699999999999997E-4</c:v>
                </c:pt>
                <c:pt idx="43">
                  <c:v>-8.0900000000000004E-4</c:v>
                </c:pt>
                <c:pt idx="44">
                  <c:v>-8.1999999999999998E-4</c:v>
                </c:pt>
                <c:pt idx="45">
                  <c:v>-8.1800000000000004E-4</c:v>
                </c:pt>
                <c:pt idx="46">
                  <c:v>-8.2399999999999997E-4</c:v>
                </c:pt>
                <c:pt idx="47">
                  <c:v>-7.9699999999999997E-4</c:v>
                </c:pt>
                <c:pt idx="48">
                  <c:v>-7.85E-4</c:v>
                </c:pt>
                <c:pt idx="49">
                  <c:v>-8.0099999999999995E-4</c:v>
                </c:pt>
                <c:pt idx="50">
                  <c:v>-8.1099999999999998E-4</c:v>
                </c:pt>
                <c:pt idx="51">
                  <c:v>-8.2200000000000003E-4</c:v>
                </c:pt>
                <c:pt idx="52">
                  <c:v>-8.2899999999999998E-4</c:v>
                </c:pt>
                <c:pt idx="53">
                  <c:v>-8.3900000000000001E-4</c:v>
                </c:pt>
                <c:pt idx="54">
                  <c:v>-8.4800000000000001E-4</c:v>
                </c:pt>
                <c:pt idx="55">
                  <c:v>-8.61E-4</c:v>
                </c:pt>
                <c:pt idx="56">
                  <c:v>-8.7500000000000002E-4</c:v>
                </c:pt>
                <c:pt idx="57">
                  <c:v>-8.8999999999999995E-4</c:v>
                </c:pt>
                <c:pt idx="58">
                  <c:v>-9.1E-4</c:v>
                </c:pt>
                <c:pt idx="59">
                  <c:v>-9.2699999999999998E-4</c:v>
                </c:pt>
                <c:pt idx="60">
                  <c:v>-9.4600000000000001E-4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3.9557299374328247E-7</c:v>
                </c:pt>
                <c:pt idx="1">
                  <c:v>9.5109377299374342E-4</c:v>
                </c:pt>
                <c:pt idx="2">
                  <c:v>1.9017919729937436E-3</c:v>
                </c:pt>
                <c:pt idx="3">
                  <c:v>2.852490172993744E-3</c:v>
                </c:pt>
                <c:pt idx="4">
                  <c:v>3.8031883729937438E-3</c:v>
                </c:pt>
                <c:pt idx="5">
                  <c:v>4.753886572993745E-3</c:v>
                </c:pt>
                <c:pt idx="6">
                  <c:v>5.7045847729937441E-3</c:v>
                </c:pt>
                <c:pt idx="7">
                  <c:v>6.6552829729937439E-3</c:v>
                </c:pt>
                <c:pt idx="8">
                  <c:v>7.6059811729937438E-3</c:v>
                </c:pt>
                <c:pt idx="9">
                  <c:v>8.5566793729937429E-3</c:v>
                </c:pt>
                <c:pt idx="10">
                  <c:v>9.5073775729937436E-3</c:v>
                </c:pt>
                <c:pt idx="11">
                  <c:v>9.5073775729937436E-3</c:v>
                </c:pt>
                <c:pt idx="12">
                  <c:v>1.0458075772993743E-2</c:v>
                </c:pt>
                <c:pt idx="13">
                  <c:v>1.1408773972993743E-2</c:v>
                </c:pt>
                <c:pt idx="14">
                  <c:v>1.2359472172993742E-2</c:v>
                </c:pt>
                <c:pt idx="15">
                  <c:v>1.3310170372993741E-2</c:v>
                </c:pt>
                <c:pt idx="16">
                  <c:v>1.4260868572993742E-2</c:v>
                </c:pt>
                <c:pt idx="17">
                  <c:v>1.5211566772993741E-2</c:v>
                </c:pt>
                <c:pt idx="18">
                  <c:v>1.6162264972993744E-2</c:v>
                </c:pt>
                <c:pt idx="19">
                  <c:v>1.7112963172993746E-2</c:v>
                </c:pt>
                <c:pt idx="20">
                  <c:v>1.8063661372993745E-2</c:v>
                </c:pt>
                <c:pt idx="21">
                  <c:v>1.9014359572993744E-2</c:v>
                </c:pt>
                <c:pt idx="22">
                  <c:v>1.9014359572993744E-2</c:v>
                </c:pt>
                <c:pt idx="23">
                  <c:v>1.9965057772993747E-2</c:v>
                </c:pt>
                <c:pt idx="24">
                  <c:v>2.0915755972993746E-2</c:v>
                </c:pt>
                <c:pt idx="25">
                  <c:v>2.1866454172993748E-2</c:v>
                </c:pt>
                <c:pt idx="26">
                  <c:v>2.2817152372993751E-2</c:v>
                </c:pt>
                <c:pt idx="27">
                  <c:v>2.3767850572993753E-2</c:v>
                </c:pt>
                <c:pt idx="28">
                  <c:v>2.4718548772993752E-2</c:v>
                </c:pt>
                <c:pt idx="29">
                  <c:v>2.5669246972993755E-2</c:v>
                </c:pt>
                <c:pt idx="30">
                  <c:v>2.6619945172993757E-2</c:v>
                </c:pt>
                <c:pt idx="31">
                  <c:v>2.7570643372993756E-2</c:v>
                </c:pt>
                <c:pt idx="32">
                  <c:v>2.8521341572993745E-2</c:v>
                </c:pt>
                <c:pt idx="33">
                  <c:v>2.8521341572993745E-2</c:v>
                </c:pt>
                <c:pt idx="34">
                  <c:v>2.9472039772993747E-2</c:v>
                </c:pt>
                <c:pt idx="35">
                  <c:v>3.042273797299375E-2</c:v>
                </c:pt>
                <c:pt idx="36">
                  <c:v>3.1373436172993749E-2</c:v>
                </c:pt>
                <c:pt idx="37">
                  <c:v>3.2324134372993744E-2</c:v>
                </c:pt>
                <c:pt idx="38">
                  <c:v>3.3274832572993747E-2</c:v>
                </c:pt>
                <c:pt idx="39">
                  <c:v>3.4225530772993742E-2</c:v>
                </c:pt>
                <c:pt idx="40">
                  <c:v>3.5176228972993738E-2</c:v>
                </c:pt>
                <c:pt idx="41">
                  <c:v>3.6126927172993741E-2</c:v>
                </c:pt>
                <c:pt idx="42">
                  <c:v>3.7077625372993736E-2</c:v>
                </c:pt>
                <c:pt idx="43">
                  <c:v>3.8028323572993739E-2</c:v>
                </c:pt>
                <c:pt idx="44">
                  <c:v>3.8028323572993739E-2</c:v>
                </c:pt>
                <c:pt idx="45">
                  <c:v>3.8979021772993734E-2</c:v>
                </c:pt>
                <c:pt idx="46">
                  <c:v>3.992971997299373E-2</c:v>
                </c:pt>
                <c:pt idx="47">
                  <c:v>4.0880418172993732E-2</c:v>
                </c:pt>
                <c:pt idx="48">
                  <c:v>4.1831116372993728E-2</c:v>
                </c:pt>
                <c:pt idx="49">
                  <c:v>4.2781814572993723E-2</c:v>
                </c:pt>
                <c:pt idx="50">
                  <c:v>4.3732512772993726E-2</c:v>
                </c:pt>
                <c:pt idx="51">
                  <c:v>4.4683210972993721E-2</c:v>
                </c:pt>
                <c:pt idx="52">
                  <c:v>4.5633909172993717E-2</c:v>
                </c:pt>
                <c:pt idx="53">
                  <c:v>4.6584607372993719E-2</c:v>
                </c:pt>
                <c:pt idx="54">
                  <c:v>4.7535305572993715E-2</c:v>
                </c:pt>
                <c:pt idx="55">
                  <c:v>4.7535305572993715E-2</c:v>
                </c:pt>
                <c:pt idx="56">
                  <c:v>4.848600377299371E-2</c:v>
                </c:pt>
                <c:pt idx="57">
                  <c:v>4.9436701972993713E-2</c:v>
                </c:pt>
                <c:pt idx="58">
                  <c:v>5.0387400172993708E-2</c:v>
                </c:pt>
                <c:pt idx="59">
                  <c:v>5.1338098372993704E-2</c:v>
                </c:pt>
                <c:pt idx="60">
                  <c:v>5.2288796572993707E-2</c:v>
                </c:pt>
                <c:pt idx="61">
                  <c:v>5.3239494772993702E-2</c:v>
                </c:pt>
                <c:pt idx="62">
                  <c:v>5.4190192972993698E-2</c:v>
                </c:pt>
                <c:pt idx="63">
                  <c:v>5.5140891172993714E-2</c:v>
                </c:pt>
                <c:pt idx="64">
                  <c:v>5.609158937299371E-2</c:v>
                </c:pt>
                <c:pt idx="65">
                  <c:v>5.7042287572993719E-2</c:v>
                </c:pt>
                <c:pt idx="66">
                  <c:v>5.7042287572993719E-2</c:v>
                </c:pt>
                <c:pt idx="67">
                  <c:v>5.7992985772993715E-2</c:v>
                </c:pt>
                <c:pt idx="68">
                  <c:v>5.894368397299371E-2</c:v>
                </c:pt>
                <c:pt idx="69">
                  <c:v>5.9894382172993713E-2</c:v>
                </c:pt>
                <c:pt idx="70">
                  <c:v>6.0845080372993708E-2</c:v>
                </c:pt>
                <c:pt idx="71">
                  <c:v>6.1795778572993704E-2</c:v>
                </c:pt>
                <c:pt idx="72">
                  <c:v>6.2746476772993706E-2</c:v>
                </c:pt>
                <c:pt idx="73">
                  <c:v>6.3697174972993695E-2</c:v>
                </c:pt>
                <c:pt idx="74">
                  <c:v>6.4647873172993697E-2</c:v>
                </c:pt>
                <c:pt idx="75">
                  <c:v>6.5598571372993714E-2</c:v>
                </c:pt>
                <c:pt idx="76">
                  <c:v>6.6549269572993716E-2</c:v>
                </c:pt>
                <c:pt idx="77">
                  <c:v>6.6549269572993716E-2</c:v>
                </c:pt>
                <c:pt idx="78">
                  <c:v>6.7499967772993719E-2</c:v>
                </c:pt>
                <c:pt idx="79">
                  <c:v>6.8450665972993721E-2</c:v>
                </c:pt>
                <c:pt idx="80">
                  <c:v>6.9401364172993724E-2</c:v>
                </c:pt>
                <c:pt idx="81">
                  <c:v>7.0352062372993726E-2</c:v>
                </c:pt>
                <c:pt idx="82">
                  <c:v>7.1302760572993729E-2</c:v>
                </c:pt>
                <c:pt idx="83">
                  <c:v>7.2253458772993745E-2</c:v>
                </c:pt>
                <c:pt idx="84">
                  <c:v>7.3204156972993747E-2</c:v>
                </c:pt>
                <c:pt idx="85">
                  <c:v>7.415485517299375E-2</c:v>
                </c:pt>
                <c:pt idx="86">
                  <c:v>7.5105553372993752E-2</c:v>
                </c:pt>
                <c:pt idx="87">
                  <c:v>7.6056251572993713E-2</c:v>
                </c:pt>
                <c:pt idx="88">
                  <c:v>7.6056251572993713E-2</c:v>
                </c:pt>
                <c:pt idx="89">
                  <c:v>7.7006949772993716E-2</c:v>
                </c:pt>
                <c:pt idx="90">
                  <c:v>7.7957647972993732E-2</c:v>
                </c:pt>
                <c:pt idx="91">
                  <c:v>7.8908346172993735E-2</c:v>
                </c:pt>
                <c:pt idx="92">
                  <c:v>7.9859044372993737E-2</c:v>
                </c:pt>
                <c:pt idx="93">
                  <c:v>8.080974257299374E-2</c:v>
                </c:pt>
                <c:pt idx="94">
                  <c:v>8.1760440772993742E-2</c:v>
                </c:pt>
                <c:pt idx="95">
                  <c:v>8.2711138972993759E-2</c:v>
                </c:pt>
                <c:pt idx="96">
                  <c:v>8.3661837172993761E-2</c:v>
                </c:pt>
                <c:pt idx="97">
                  <c:v>8.4612535372993763E-2</c:v>
                </c:pt>
                <c:pt idx="98">
                  <c:v>8.5563233572993724E-2</c:v>
                </c:pt>
                <c:pt idx="99">
                  <c:v>8.5563233572993724E-2</c:v>
                </c:pt>
                <c:pt idx="100">
                  <c:v>8.6513931772993727E-2</c:v>
                </c:pt>
                <c:pt idx="101">
                  <c:v>8.7464629972993729E-2</c:v>
                </c:pt>
                <c:pt idx="102">
                  <c:v>8.8415328172993746E-2</c:v>
                </c:pt>
                <c:pt idx="103">
                  <c:v>8.9366026372993748E-2</c:v>
                </c:pt>
                <c:pt idx="104">
                  <c:v>9.0316724572993751E-2</c:v>
                </c:pt>
                <c:pt idx="105">
                  <c:v>9.1267422772993753E-2</c:v>
                </c:pt>
                <c:pt idx="106">
                  <c:v>9.2218120972993728E-2</c:v>
                </c:pt>
                <c:pt idx="107">
                  <c:v>9.3168819172993744E-2</c:v>
                </c:pt>
                <c:pt idx="108">
                  <c:v>9.4119517372993747E-2</c:v>
                </c:pt>
                <c:pt idx="109">
                  <c:v>9.5070215572993735E-2</c:v>
                </c:pt>
                <c:pt idx="110">
                  <c:v>9.5070215572993735E-2</c:v>
                </c:pt>
                <c:pt idx="111">
                  <c:v>9.6020913772993738E-2</c:v>
                </c:pt>
                <c:pt idx="112">
                  <c:v>9.697161197299374E-2</c:v>
                </c:pt>
                <c:pt idx="113">
                  <c:v>9.7922310172993743E-2</c:v>
                </c:pt>
                <c:pt idx="114">
                  <c:v>9.8873008372993759E-2</c:v>
                </c:pt>
                <c:pt idx="115">
                  <c:v>9.9823706572993762E-2</c:v>
                </c:pt>
                <c:pt idx="116">
                  <c:v>0.10077440477299376</c:v>
                </c:pt>
                <c:pt idx="117">
                  <c:v>0.10172510297299377</c:v>
                </c:pt>
                <c:pt idx="118">
                  <c:v>0.10267580117299377</c:v>
                </c:pt>
                <c:pt idx="119">
                  <c:v>0.10362649937299379</c:v>
                </c:pt>
                <c:pt idx="120">
                  <c:v>0.10457719757299375</c:v>
                </c:pt>
                <c:pt idx="121">
                  <c:v>0.10457719757299375</c:v>
                </c:pt>
                <c:pt idx="122">
                  <c:v>0.10552789577299375</c:v>
                </c:pt>
                <c:pt idx="123">
                  <c:v>0.10647859397299375</c:v>
                </c:pt>
                <c:pt idx="124">
                  <c:v>0.10742929217299375</c:v>
                </c:pt>
                <c:pt idx="125">
                  <c:v>0.10837999037299376</c:v>
                </c:pt>
                <c:pt idx="126">
                  <c:v>0.10933068857299377</c:v>
                </c:pt>
                <c:pt idx="127">
                  <c:v>0.11028138677299378</c:v>
                </c:pt>
                <c:pt idx="128">
                  <c:v>0.11123208497299378</c:v>
                </c:pt>
                <c:pt idx="129">
                  <c:v>0.11218278317299378</c:v>
                </c:pt>
                <c:pt idx="130">
                  <c:v>0.11313348137299378</c:v>
                </c:pt>
                <c:pt idx="131">
                  <c:v>0.11408417957299374</c:v>
                </c:pt>
              </c:numCache>
            </c:numRef>
          </c:xVal>
          <c:yVal>
            <c:numRef>
              <c:f>'Grafik (+Y)'!$T$8:$T$500</c:f>
              <c:numCache>
                <c:formatCode>General</c:formatCode>
                <c:ptCount val="493"/>
                <c:pt idx="0">
                  <c:v>-2.8299999999999999E-4</c:v>
                </c:pt>
                <c:pt idx="1">
                  <c:v>-2.7799999999999998E-4</c:v>
                </c:pt>
                <c:pt idx="2">
                  <c:v>-2.7399999999999999E-4</c:v>
                </c:pt>
                <c:pt idx="3">
                  <c:v>-2.7E-4</c:v>
                </c:pt>
                <c:pt idx="4">
                  <c:v>-2.6499999999999999E-4</c:v>
                </c:pt>
                <c:pt idx="5">
                  <c:v>-2.61E-4</c:v>
                </c:pt>
                <c:pt idx="6">
                  <c:v>-2.5599999999999999E-4</c:v>
                </c:pt>
                <c:pt idx="7">
                  <c:v>-2.52E-4</c:v>
                </c:pt>
                <c:pt idx="8">
                  <c:v>-2.4699999999999999E-4</c:v>
                </c:pt>
                <c:pt idx="9">
                  <c:v>-2.43E-4</c:v>
                </c:pt>
                <c:pt idx="10">
                  <c:v>-2.3800000000000001E-4</c:v>
                </c:pt>
                <c:pt idx="11">
                  <c:v>-2.3800000000000001E-4</c:v>
                </c:pt>
                <c:pt idx="12">
                  <c:v>-2.34E-4</c:v>
                </c:pt>
                <c:pt idx="13">
                  <c:v>-2.2900000000000001E-4</c:v>
                </c:pt>
                <c:pt idx="14">
                  <c:v>-2.2499999999999999E-4</c:v>
                </c:pt>
                <c:pt idx="15">
                  <c:v>-2.2000000000000001E-4</c:v>
                </c:pt>
                <c:pt idx="16">
                  <c:v>-2.1599999999999999E-4</c:v>
                </c:pt>
                <c:pt idx="17">
                  <c:v>-2.12E-4</c:v>
                </c:pt>
                <c:pt idx="18">
                  <c:v>-2.1499999999999999E-4</c:v>
                </c:pt>
                <c:pt idx="19">
                  <c:v>-2.1900000000000001E-4</c:v>
                </c:pt>
                <c:pt idx="20">
                  <c:v>-2.22E-4</c:v>
                </c:pt>
                <c:pt idx="21">
                  <c:v>-2.2599999999999999E-4</c:v>
                </c:pt>
                <c:pt idx="22">
                  <c:v>-2.2599999999999999E-4</c:v>
                </c:pt>
                <c:pt idx="23">
                  <c:v>-2.2900000000000001E-4</c:v>
                </c:pt>
                <c:pt idx="24">
                  <c:v>-2.33E-4</c:v>
                </c:pt>
                <c:pt idx="25">
                  <c:v>-2.3599999999999999E-4</c:v>
                </c:pt>
                <c:pt idx="26">
                  <c:v>-2.4000000000000001E-4</c:v>
                </c:pt>
                <c:pt idx="27">
                  <c:v>-2.43E-4</c:v>
                </c:pt>
                <c:pt idx="28">
                  <c:v>-2.4699999999999999E-4</c:v>
                </c:pt>
                <c:pt idx="29">
                  <c:v>-2.5099999999999998E-4</c:v>
                </c:pt>
                <c:pt idx="30">
                  <c:v>-2.5399999999999999E-4</c:v>
                </c:pt>
                <c:pt idx="31">
                  <c:v>-2.5799999999999998E-4</c:v>
                </c:pt>
                <c:pt idx="32">
                  <c:v>-2.6200000000000003E-4</c:v>
                </c:pt>
                <c:pt idx="33">
                  <c:v>-2.6200000000000003E-4</c:v>
                </c:pt>
                <c:pt idx="34">
                  <c:v>-2.6499999999999999E-4</c:v>
                </c:pt>
                <c:pt idx="35">
                  <c:v>-2.6899999999999998E-4</c:v>
                </c:pt>
                <c:pt idx="36">
                  <c:v>-2.7300000000000002E-4</c:v>
                </c:pt>
                <c:pt idx="37">
                  <c:v>-2.7700000000000001E-4</c:v>
                </c:pt>
                <c:pt idx="38">
                  <c:v>-2.81E-4</c:v>
                </c:pt>
                <c:pt idx="39">
                  <c:v>-2.8499999999999999E-4</c:v>
                </c:pt>
                <c:pt idx="40">
                  <c:v>-2.9E-4</c:v>
                </c:pt>
                <c:pt idx="41">
                  <c:v>-2.9500000000000001E-4</c:v>
                </c:pt>
                <c:pt idx="42">
                  <c:v>-2.9999999999999997E-4</c:v>
                </c:pt>
                <c:pt idx="43">
                  <c:v>-3.0499999999999999E-4</c:v>
                </c:pt>
                <c:pt idx="44">
                  <c:v>-3.0499999999999999E-4</c:v>
                </c:pt>
                <c:pt idx="45">
                  <c:v>-3.1E-4</c:v>
                </c:pt>
                <c:pt idx="46">
                  <c:v>-3.1599999999999998E-4</c:v>
                </c:pt>
                <c:pt idx="47">
                  <c:v>-3.2200000000000002E-4</c:v>
                </c:pt>
                <c:pt idx="48">
                  <c:v>-3.28E-4</c:v>
                </c:pt>
                <c:pt idx="49">
                  <c:v>-3.3399999999999999E-4</c:v>
                </c:pt>
                <c:pt idx="50">
                  <c:v>-3.4000000000000002E-4</c:v>
                </c:pt>
                <c:pt idx="51">
                  <c:v>-3.4600000000000001E-4</c:v>
                </c:pt>
                <c:pt idx="52">
                  <c:v>-3.5199999999999999E-4</c:v>
                </c:pt>
                <c:pt idx="53">
                  <c:v>-3.5799999999999997E-4</c:v>
                </c:pt>
                <c:pt idx="54">
                  <c:v>-3.6400000000000001E-4</c:v>
                </c:pt>
                <c:pt idx="55">
                  <c:v>-3.6400000000000001E-4</c:v>
                </c:pt>
                <c:pt idx="56">
                  <c:v>-3.6900000000000002E-4</c:v>
                </c:pt>
                <c:pt idx="57">
                  <c:v>-3.7599999999999998E-4</c:v>
                </c:pt>
                <c:pt idx="58">
                  <c:v>-3.8200000000000002E-4</c:v>
                </c:pt>
                <c:pt idx="59">
                  <c:v>-3.88E-4</c:v>
                </c:pt>
                <c:pt idx="60">
                  <c:v>-3.9399999999999998E-4</c:v>
                </c:pt>
                <c:pt idx="61">
                  <c:v>-4.0099999999999999E-4</c:v>
                </c:pt>
                <c:pt idx="62">
                  <c:v>-4.0999999999999999E-4</c:v>
                </c:pt>
                <c:pt idx="63">
                  <c:v>-4.2200000000000001E-4</c:v>
                </c:pt>
                <c:pt idx="64">
                  <c:v>-4.3300000000000001E-4</c:v>
                </c:pt>
                <c:pt idx="65">
                  <c:v>-4.55E-4</c:v>
                </c:pt>
                <c:pt idx="66">
                  <c:v>-4.55E-4</c:v>
                </c:pt>
                <c:pt idx="67">
                  <c:v>-4.6900000000000002E-4</c:v>
                </c:pt>
                <c:pt idx="68">
                  <c:v>-4.7699999999999999E-4</c:v>
                </c:pt>
                <c:pt idx="69">
                  <c:v>-4.8899999999999996E-4</c:v>
                </c:pt>
                <c:pt idx="70">
                  <c:v>-5.04E-4</c:v>
                </c:pt>
                <c:pt idx="71">
                  <c:v>-5.1900000000000004E-4</c:v>
                </c:pt>
                <c:pt idx="72">
                  <c:v>-5.3399999999999997E-4</c:v>
                </c:pt>
                <c:pt idx="73">
                  <c:v>-5.4799999999999998E-4</c:v>
                </c:pt>
                <c:pt idx="74">
                  <c:v>-5.6599999999999999E-4</c:v>
                </c:pt>
                <c:pt idx="75">
                  <c:v>-5.8900000000000001E-4</c:v>
                </c:pt>
                <c:pt idx="76">
                  <c:v>-6.11E-4</c:v>
                </c:pt>
                <c:pt idx="77">
                  <c:v>-6.11E-4</c:v>
                </c:pt>
                <c:pt idx="78">
                  <c:v>-6.3299999999999999E-4</c:v>
                </c:pt>
                <c:pt idx="79">
                  <c:v>-6.5399999999999996E-4</c:v>
                </c:pt>
                <c:pt idx="80">
                  <c:v>-6.7299999999999999E-4</c:v>
                </c:pt>
                <c:pt idx="81">
                  <c:v>-6.9300000000000004E-4</c:v>
                </c:pt>
                <c:pt idx="82">
                  <c:v>-7.1699999999999997E-4</c:v>
                </c:pt>
                <c:pt idx="83">
                  <c:v>-7.4100000000000001E-4</c:v>
                </c:pt>
                <c:pt idx="84">
                  <c:v>-7.7800000000000005E-4</c:v>
                </c:pt>
                <c:pt idx="85">
                  <c:v>-8.1499999999999997E-4</c:v>
                </c:pt>
                <c:pt idx="86">
                  <c:v>-8.3000000000000001E-4</c:v>
                </c:pt>
                <c:pt idx="87">
                  <c:v>-8.0699999999999999E-4</c:v>
                </c:pt>
                <c:pt idx="88">
                  <c:v>-8.0699999999999999E-4</c:v>
                </c:pt>
                <c:pt idx="89">
                  <c:v>-7.9900000000000001E-4</c:v>
                </c:pt>
                <c:pt idx="90">
                  <c:v>-8.0999999999999996E-4</c:v>
                </c:pt>
                <c:pt idx="91">
                  <c:v>-8.1300000000000003E-4</c:v>
                </c:pt>
                <c:pt idx="92">
                  <c:v>-8.1599999999999999E-4</c:v>
                </c:pt>
                <c:pt idx="93">
                  <c:v>-8.1899999999999996E-4</c:v>
                </c:pt>
                <c:pt idx="94">
                  <c:v>-8.2200000000000003E-4</c:v>
                </c:pt>
                <c:pt idx="95">
                  <c:v>-8.25E-4</c:v>
                </c:pt>
                <c:pt idx="96">
                  <c:v>-8.2700000000000004E-4</c:v>
                </c:pt>
                <c:pt idx="97">
                  <c:v>-8.3199999999999995E-4</c:v>
                </c:pt>
                <c:pt idx="98">
                  <c:v>-8.3500000000000002E-4</c:v>
                </c:pt>
                <c:pt idx="99">
                  <c:v>-8.3500000000000002E-4</c:v>
                </c:pt>
                <c:pt idx="100">
                  <c:v>-8.2799999999999996E-4</c:v>
                </c:pt>
                <c:pt idx="101">
                  <c:v>-8.1999999999999998E-4</c:v>
                </c:pt>
                <c:pt idx="102">
                  <c:v>-8.1400000000000005E-4</c:v>
                </c:pt>
                <c:pt idx="103">
                  <c:v>-8.1300000000000003E-4</c:v>
                </c:pt>
                <c:pt idx="104">
                  <c:v>-8.1499999999999997E-4</c:v>
                </c:pt>
                <c:pt idx="105">
                  <c:v>-8.2100000000000001E-4</c:v>
                </c:pt>
                <c:pt idx="106">
                  <c:v>-8.2700000000000004E-4</c:v>
                </c:pt>
                <c:pt idx="107">
                  <c:v>-8.3199999999999995E-4</c:v>
                </c:pt>
                <c:pt idx="108">
                  <c:v>-8.3699999999999996E-4</c:v>
                </c:pt>
                <c:pt idx="109">
                  <c:v>-8.4199999999999998E-4</c:v>
                </c:pt>
                <c:pt idx="110">
                  <c:v>-8.4199999999999998E-4</c:v>
                </c:pt>
                <c:pt idx="111">
                  <c:v>-8.4699999999999999E-4</c:v>
                </c:pt>
                <c:pt idx="112">
                  <c:v>-8.52E-4</c:v>
                </c:pt>
                <c:pt idx="113">
                  <c:v>-8.5700000000000001E-4</c:v>
                </c:pt>
                <c:pt idx="114">
                  <c:v>-8.6200000000000003E-4</c:v>
                </c:pt>
                <c:pt idx="115">
                  <c:v>-8.6700000000000004E-4</c:v>
                </c:pt>
                <c:pt idx="116">
                  <c:v>-8.7500000000000002E-4</c:v>
                </c:pt>
                <c:pt idx="117">
                  <c:v>-8.83E-4</c:v>
                </c:pt>
                <c:pt idx="118">
                  <c:v>-8.8999999999999995E-4</c:v>
                </c:pt>
                <c:pt idx="119">
                  <c:v>-8.9800000000000004E-4</c:v>
                </c:pt>
                <c:pt idx="120">
                  <c:v>-9.0600000000000001E-4</c:v>
                </c:pt>
                <c:pt idx="121">
                  <c:v>-9.0600000000000001E-4</c:v>
                </c:pt>
                <c:pt idx="122">
                  <c:v>-9.1399999999999999E-4</c:v>
                </c:pt>
                <c:pt idx="123">
                  <c:v>-9.2400000000000002E-4</c:v>
                </c:pt>
                <c:pt idx="124">
                  <c:v>-9.3400000000000004E-4</c:v>
                </c:pt>
                <c:pt idx="125">
                  <c:v>-9.4300000000000004E-4</c:v>
                </c:pt>
                <c:pt idx="126">
                  <c:v>-9.5299999999999996E-4</c:v>
                </c:pt>
                <c:pt idx="127">
                  <c:v>-9.6299999999999999E-4</c:v>
                </c:pt>
                <c:pt idx="128">
                  <c:v>-9.7300000000000002E-4</c:v>
                </c:pt>
                <c:pt idx="129">
                  <c:v>-9.8200000000000002E-4</c:v>
                </c:pt>
                <c:pt idx="130">
                  <c:v>-9.9200000000000004E-4</c:v>
                </c:pt>
                <c:pt idx="131">
                  <c:v>-1.0020000000000001E-3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3.9557299374328247E-7</c:v>
                </c:pt>
                <c:pt idx="1">
                  <c:v>1.9017920229937432E-3</c:v>
                </c:pt>
                <c:pt idx="2">
                  <c:v>3.8031884729937434E-3</c:v>
                </c:pt>
                <c:pt idx="3">
                  <c:v>5.7045849229937435E-3</c:v>
                </c:pt>
                <c:pt idx="4">
                  <c:v>7.6059813729937439E-3</c:v>
                </c:pt>
                <c:pt idx="5">
                  <c:v>9.5073778229937435E-3</c:v>
                </c:pt>
                <c:pt idx="6">
                  <c:v>1.1408774272993742E-2</c:v>
                </c:pt>
                <c:pt idx="7">
                  <c:v>1.3310170722993743E-2</c:v>
                </c:pt>
                <c:pt idx="8">
                  <c:v>1.5211567172993743E-2</c:v>
                </c:pt>
                <c:pt idx="9">
                  <c:v>1.7112963622993742E-2</c:v>
                </c:pt>
                <c:pt idx="10">
                  <c:v>1.9014360072993744E-2</c:v>
                </c:pt>
                <c:pt idx="11">
                  <c:v>2.0915756522993743E-2</c:v>
                </c:pt>
                <c:pt idx="12">
                  <c:v>2.2817152972993741E-2</c:v>
                </c:pt>
                <c:pt idx="13">
                  <c:v>2.4718549422993744E-2</c:v>
                </c:pt>
                <c:pt idx="14">
                  <c:v>2.6619945872993742E-2</c:v>
                </c:pt>
                <c:pt idx="15">
                  <c:v>2.8521342322993744E-2</c:v>
                </c:pt>
                <c:pt idx="16">
                  <c:v>3.0422738772993743E-2</c:v>
                </c:pt>
                <c:pt idx="17">
                  <c:v>3.2324135222993745E-2</c:v>
                </c:pt>
                <c:pt idx="18">
                  <c:v>3.4225531672993748E-2</c:v>
                </c:pt>
                <c:pt idx="19">
                  <c:v>3.612692812299375E-2</c:v>
                </c:pt>
                <c:pt idx="20">
                  <c:v>3.8028324572993745E-2</c:v>
                </c:pt>
                <c:pt idx="21">
                  <c:v>3.9929721022993747E-2</c:v>
                </c:pt>
                <c:pt idx="22">
                  <c:v>4.1831117472993749E-2</c:v>
                </c:pt>
                <c:pt idx="23">
                  <c:v>4.3732513922993745E-2</c:v>
                </c:pt>
                <c:pt idx="24">
                  <c:v>4.5633910372993747E-2</c:v>
                </c:pt>
                <c:pt idx="25">
                  <c:v>4.7535306822993749E-2</c:v>
                </c:pt>
                <c:pt idx="26">
                  <c:v>4.9436703272993744E-2</c:v>
                </c:pt>
                <c:pt idx="27">
                  <c:v>5.1338099722993746E-2</c:v>
                </c:pt>
                <c:pt idx="28">
                  <c:v>5.3239496172993749E-2</c:v>
                </c:pt>
                <c:pt idx="29">
                  <c:v>5.5140892622993751E-2</c:v>
                </c:pt>
                <c:pt idx="30">
                  <c:v>5.7042289072993746E-2</c:v>
                </c:pt>
                <c:pt idx="31">
                  <c:v>5.8943685522993741E-2</c:v>
                </c:pt>
                <c:pt idx="32">
                  <c:v>6.084508197299375E-2</c:v>
                </c:pt>
                <c:pt idx="33">
                  <c:v>6.2746478422993746E-2</c:v>
                </c:pt>
                <c:pt idx="34">
                  <c:v>6.4647874872993755E-2</c:v>
                </c:pt>
                <c:pt idx="35">
                  <c:v>6.6549271322993764E-2</c:v>
                </c:pt>
                <c:pt idx="36">
                  <c:v>6.8450667772993773E-2</c:v>
                </c:pt>
                <c:pt idx="37">
                  <c:v>7.0352064222993768E-2</c:v>
                </c:pt>
                <c:pt idx="38">
                  <c:v>7.2253460672993777E-2</c:v>
                </c:pt>
                <c:pt idx="39">
                  <c:v>7.4154857122993786E-2</c:v>
                </c:pt>
                <c:pt idx="40">
                  <c:v>7.6056253572993796E-2</c:v>
                </c:pt>
                <c:pt idx="41">
                  <c:v>7.7957650022993791E-2</c:v>
                </c:pt>
                <c:pt idx="42">
                  <c:v>7.98590464729938E-2</c:v>
                </c:pt>
                <c:pt idx="43">
                  <c:v>8.1760442922993809E-2</c:v>
                </c:pt>
                <c:pt idx="44">
                  <c:v>8.3661839372993804E-2</c:v>
                </c:pt>
                <c:pt idx="45">
                  <c:v>8.5563235822993786E-2</c:v>
                </c:pt>
                <c:pt idx="46">
                  <c:v>8.7464632272993795E-2</c:v>
                </c:pt>
                <c:pt idx="47">
                  <c:v>8.9366028722993804E-2</c:v>
                </c:pt>
                <c:pt idx="48">
                  <c:v>9.1267425172993799E-2</c:v>
                </c:pt>
                <c:pt idx="49">
                  <c:v>9.3168821622993794E-2</c:v>
                </c:pt>
                <c:pt idx="50">
                  <c:v>9.5070218072993845E-2</c:v>
                </c:pt>
                <c:pt idx="51">
                  <c:v>9.697161452299384E-2</c:v>
                </c:pt>
                <c:pt idx="52">
                  <c:v>9.8873010972993863E-2</c:v>
                </c:pt>
                <c:pt idx="53">
                  <c:v>0.10077440742299387</c:v>
                </c:pt>
                <c:pt idx="54">
                  <c:v>0.10267580387299387</c:v>
                </c:pt>
                <c:pt idx="55">
                  <c:v>0.10457720032299388</c:v>
                </c:pt>
                <c:pt idx="56">
                  <c:v>0.10647859677299389</c:v>
                </c:pt>
                <c:pt idx="57">
                  <c:v>0.10837999322299388</c:v>
                </c:pt>
                <c:pt idx="58">
                  <c:v>0.11028138967299388</c:v>
                </c:pt>
                <c:pt idx="59">
                  <c:v>0.11218278612299386</c:v>
                </c:pt>
                <c:pt idx="60">
                  <c:v>0.11408418257299374</c:v>
                </c:pt>
              </c:numCache>
            </c:numRef>
          </c:xVal>
          <c:yVal>
            <c:numRef>
              <c:f>'Grafik (+Y)'!$Q$8:$Q$500</c:f>
              <c:numCache>
                <c:formatCode>General</c:formatCode>
                <c:ptCount val="493"/>
                <c:pt idx="0">
                  <c:v>-8.5000000000000006E-5</c:v>
                </c:pt>
                <c:pt idx="1">
                  <c:v>-9.2999999999999997E-5</c:v>
                </c:pt>
                <c:pt idx="2">
                  <c:v>-9.8999999999999994E-5</c:v>
                </c:pt>
                <c:pt idx="3">
                  <c:v>-1.06E-4</c:v>
                </c:pt>
                <c:pt idx="4">
                  <c:v>-1.13E-4</c:v>
                </c:pt>
                <c:pt idx="5">
                  <c:v>-1.2E-4</c:v>
                </c:pt>
                <c:pt idx="6">
                  <c:v>-1.27E-4</c:v>
                </c:pt>
                <c:pt idx="7">
                  <c:v>-1.34E-4</c:v>
                </c:pt>
                <c:pt idx="8">
                  <c:v>-1.4100000000000001E-4</c:v>
                </c:pt>
                <c:pt idx="9">
                  <c:v>-1.3200000000000001E-4</c:v>
                </c:pt>
                <c:pt idx="10">
                  <c:v>-1.2300000000000001E-4</c:v>
                </c:pt>
                <c:pt idx="11">
                  <c:v>-1.1400000000000001E-4</c:v>
                </c:pt>
                <c:pt idx="12">
                  <c:v>-1.05E-4</c:v>
                </c:pt>
                <c:pt idx="13">
                  <c:v>-9.6000000000000002E-5</c:v>
                </c:pt>
                <c:pt idx="14">
                  <c:v>-8.7000000000000001E-5</c:v>
                </c:pt>
                <c:pt idx="15">
                  <c:v>-7.7999999999999999E-5</c:v>
                </c:pt>
                <c:pt idx="16">
                  <c:v>-6.7999999999999999E-5</c:v>
                </c:pt>
                <c:pt idx="17">
                  <c:v>-5.8999999999999998E-5</c:v>
                </c:pt>
                <c:pt idx="18">
                  <c:v>-4.8999999999999998E-5</c:v>
                </c:pt>
                <c:pt idx="19">
                  <c:v>-3.8000000000000002E-5</c:v>
                </c:pt>
                <c:pt idx="20">
                  <c:v>-2.5000000000000001E-5</c:v>
                </c:pt>
                <c:pt idx="21">
                  <c:v>-1.4E-5</c:v>
                </c:pt>
                <c:pt idx="22">
                  <c:v>-4.5900000000000002E-7</c:v>
                </c:pt>
                <c:pt idx="23">
                  <c:v>1.2999999999999999E-5</c:v>
                </c:pt>
                <c:pt idx="24">
                  <c:v>2.6999999999999999E-5</c:v>
                </c:pt>
                <c:pt idx="25">
                  <c:v>4.0000000000000003E-5</c:v>
                </c:pt>
                <c:pt idx="26">
                  <c:v>5.5000000000000002E-5</c:v>
                </c:pt>
                <c:pt idx="27">
                  <c:v>6.7999999999999999E-5</c:v>
                </c:pt>
                <c:pt idx="28">
                  <c:v>8.1000000000000004E-5</c:v>
                </c:pt>
                <c:pt idx="29">
                  <c:v>1.06E-4</c:v>
                </c:pt>
                <c:pt idx="30">
                  <c:v>1.3100000000000001E-4</c:v>
                </c:pt>
                <c:pt idx="31">
                  <c:v>1.8799999999999999E-4</c:v>
                </c:pt>
                <c:pt idx="32">
                  <c:v>2.1499999999999999E-4</c:v>
                </c:pt>
                <c:pt idx="33">
                  <c:v>2.5000000000000001E-4</c:v>
                </c:pt>
                <c:pt idx="34">
                  <c:v>3.21E-4</c:v>
                </c:pt>
                <c:pt idx="35">
                  <c:v>4.6000000000000001E-4</c:v>
                </c:pt>
                <c:pt idx="36">
                  <c:v>5.8799999999999998E-4</c:v>
                </c:pt>
                <c:pt idx="37">
                  <c:v>7.1400000000000001E-4</c:v>
                </c:pt>
                <c:pt idx="38">
                  <c:v>8.2899999999999998E-4</c:v>
                </c:pt>
                <c:pt idx="39">
                  <c:v>9.3899999999999995E-4</c:v>
                </c:pt>
                <c:pt idx="40">
                  <c:v>1.1620000000000001E-3</c:v>
                </c:pt>
                <c:pt idx="41">
                  <c:v>1.554E-3</c:v>
                </c:pt>
                <c:pt idx="42">
                  <c:v>2.0569999999999998E-3</c:v>
                </c:pt>
                <c:pt idx="43">
                  <c:v>2.1440000000000001E-3</c:v>
                </c:pt>
                <c:pt idx="44">
                  <c:v>2.343E-3</c:v>
                </c:pt>
                <c:pt idx="45">
                  <c:v>2.5720000000000001E-3</c:v>
                </c:pt>
                <c:pt idx="46">
                  <c:v>2.8639999999999998E-3</c:v>
                </c:pt>
                <c:pt idx="47">
                  <c:v>3.2989999999999998E-3</c:v>
                </c:pt>
                <c:pt idx="48">
                  <c:v>3.614E-3</c:v>
                </c:pt>
                <c:pt idx="49">
                  <c:v>3.8539999999999998E-3</c:v>
                </c:pt>
                <c:pt idx="50">
                  <c:v>4.1580000000000002E-3</c:v>
                </c:pt>
                <c:pt idx="51">
                  <c:v>4.45E-3</c:v>
                </c:pt>
                <c:pt idx="52">
                  <c:v>4.7099999999999998E-3</c:v>
                </c:pt>
                <c:pt idx="53">
                  <c:v>4.9909999999999998E-3</c:v>
                </c:pt>
                <c:pt idx="54">
                  <c:v>5.2729999999999999E-3</c:v>
                </c:pt>
                <c:pt idx="55">
                  <c:v>5.5599999999999998E-3</c:v>
                </c:pt>
                <c:pt idx="56">
                  <c:v>5.8479999999999999E-3</c:v>
                </c:pt>
                <c:pt idx="57">
                  <c:v>6.1390000000000004E-3</c:v>
                </c:pt>
                <c:pt idx="58">
                  <c:v>6.4310000000000001E-3</c:v>
                </c:pt>
                <c:pt idx="59">
                  <c:v>6.7169999999999999E-3</c:v>
                </c:pt>
                <c:pt idx="60">
                  <c:v>7.0140000000000003E-3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3.9557299374328247E-7</c:v>
                </c:pt>
                <c:pt idx="1">
                  <c:v>9.5109377299374342E-4</c:v>
                </c:pt>
                <c:pt idx="2">
                  <c:v>1.9017919729937436E-3</c:v>
                </c:pt>
                <c:pt idx="3">
                  <c:v>2.852490172993744E-3</c:v>
                </c:pt>
                <c:pt idx="4">
                  <c:v>3.8031883729937438E-3</c:v>
                </c:pt>
                <c:pt idx="5">
                  <c:v>4.753886572993745E-3</c:v>
                </c:pt>
                <c:pt idx="6">
                  <c:v>5.7045847729937441E-3</c:v>
                </c:pt>
                <c:pt idx="7">
                  <c:v>6.6552829729937439E-3</c:v>
                </c:pt>
                <c:pt idx="8">
                  <c:v>7.6059811729937438E-3</c:v>
                </c:pt>
                <c:pt idx="9">
                  <c:v>8.5566793729937429E-3</c:v>
                </c:pt>
                <c:pt idx="10">
                  <c:v>9.5073775729937436E-3</c:v>
                </c:pt>
                <c:pt idx="11">
                  <c:v>9.5073775729937436E-3</c:v>
                </c:pt>
                <c:pt idx="12">
                  <c:v>1.0458075772993743E-2</c:v>
                </c:pt>
                <c:pt idx="13">
                  <c:v>1.1408773972993743E-2</c:v>
                </c:pt>
                <c:pt idx="14">
                  <c:v>1.2359472172993742E-2</c:v>
                </c:pt>
                <c:pt idx="15">
                  <c:v>1.3310170372993741E-2</c:v>
                </c:pt>
                <c:pt idx="16">
                  <c:v>1.4260868572993742E-2</c:v>
                </c:pt>
                <c:pt idx="17">
                  <c:v>1.5211566772993741E-2</c:v>
                </c:pt>
                <c:pt idx="18">
                  <c:v>1.6162264972993744E-2</c:v>
                </c:pt>
                <c:pt idx="19">
                  <c:v>1.7112963172993746E-2</c:v>
                </c:pt>
                <c:pt idx="20">
                  <c:v>1.8063661372993745E-2</c:v>
                </c:pt>
                <c:pt idx="21">
                  <c:v>1.9014359572993744E-2</c:v>
                </c:pt>
                <c:pt idx="22">
                  <c:v>1.9014359572993744E-2</c:v>
                </c:pt>
                <c:pt idx="23">
                  <c:v>1.9965057772993747E-2</c:v>
                </c:pt>
                <c:pt idx="24">
                  <c:v>2.0915755972993746E-2</c:v>
                </c:pt>
                <c:pt idx="25">
                  <c:v>2.1866454172993748E-2</c:v>
                </c:pt>
                <c:pt idx="26">
                  <c:v>2.2817152372993751E-2</c:v>
                </c:pt>
                <c:pt idx="27">
                  <c:v>2.3767850572993753E-2</c:v>
                </c:pt>
                <c:pt idx="28">
                  <c:v>2.4718548772993752E-2</c:v>
                </c:pt>
                <c:pt idx="29">
                  <c:v>2.5669246972993755E-2</c:v>
                </c:pt>
                <c:pt idx="30">
                  <c:v>2.6619945172993757E-2</c:v>
                </c:pt>
                <c:pt idx="31">
                  <c:v>2.7570643372993756E-2</c:v>
                </c:pt>
                <c:pt idx="32">
                  <c:v>2.8521341572993745E-2</c:v>
                </c:pt>
                <c:pt idx="33">
                  <c:v>2.8521341572993745E-2</c:v>
                </c:pt>
                <c:pt idx="34">
                  <c:v>2.9472039772993747E-2</c:v>
                </c:pt>
                <c:pt idx="35">
                  <c:v>3.042273797299375E-2</c:v>
                </c:pt>
                <c:pt idx="36">
                  <c:v>3.1373436172993749E-2</c:v>
                </c:pt>
                <c:pt idx="37">
                  <c:v>3.2324134372993744E-2</c:v>
                </c:pt>
                <c:pt idx="38">
                  <c:v>3.3274832572993747E-2</c:v>
                </c:pt>
                <c:pt idx="39">
                  <c:v>3.4225530772993742E-2</c:v>
                </c:pt>
                <c:pt idx="40">
                  <c:v>3.5176228972993738E-2</c:v>
                </c:pt>
                <c:pt idx="41">
                  <c:v>3.6126927172993741E-2</c:v>
                </c:pt>
                <c:pt idx="42">
                  <c:v>3.7077625372993736E-2</c:v>
                </c:pt>
                <c:pt idx="43">
                  <c:v>3.8028323572993739E-2</c:v>
                </c:pt>
                <c:pt idx="44">
                  <c:v>3.8028323572993739E-2</c:v>
                </c:pt>
                <c:pt idx="45">
                  <c:v>3.8979021772993734E-2</c:v>
                </c:pt>
                <c:pt idx="46">
                  <c:v>3.992971997299373E-2</c:v>
                </c:pt>
                <c:pt idx="47">
                  <c:v>4.0880418172993732E-2</c:v>
                </c:pt>
                <c:pt idx="48">
                  <c:v>4.1831116372993728E-2</c:v>
                </c:pt>
                <c:pt idx="49">
                  <c:v>4.2781814572993723E-2</c:v>
                </c:pt>
                <c:pt idx="50">
                  <c:v>4.3732512772993726E-2</c:v>
                </c:pt>
                <c:pt idx="51">
                  <c:v>4.4683210972993721E-2</c:v>
                </c:pt>
                <c:pt idx="52">
                  <c:v>4.5633909172993717E-2</c:v>
                </c:pt>
                <c:pt idx="53">
                  <c:v>4.6584607372993719E-2</c:v>
                </c:pt>
                <c:pt idx="54">
                  <c:v>4.7535305572993715E-2</c:v>
                </c:pt>
                <c:pt idx="55">
                  <c:v>4.7535305572993715E-2</c:v>
                </c:pt>
                <c:pt idx="56">
                  <c:v>4.848600377299371E-2</c:v>
                </c:pt>
                <c:pt idx="57">
                  <c:v>4.9436701972993713E-2</c:v>
                </c:pt>
                <c:pt idx="58">
                  <c:v>5.0387400172993708E-2</c:v>
                </c:pt>
                <c:pt idx="59">
                  <c:v>5.1338098372993704E-2</c:v>
                </c:pt>
                <c:pt idx="60">
                  <c:v>5.2288796572993707E-2</c:v>
                </c:pt>
                <c:pt idx="61">
                  <c:v>5.3239494772993702E-2</c:v>
                </c:pt>
                <c:pt idx="62">
                  <c:v>5.4190192972993698E-2</c:v>
                </c:pt>
                <c:pt idx="63">
                  <c:v>5.5140891172993714E-2</c:v>
                </c:pt>
                <c:pt idx="64">
                  <c:v>5.609158937299371E-2</c:v>
                </c:pt>
                <c:pt idx="65">
                  <c:v>5.7042287572993719E-2</c:v>
                </c:pt>
                <c:pt idx="66">
                  <c:v>5.7042287572993719E-2</c:v>
                </c:pt>
                <c:pt idx="67">
                  <c:v>5.7992985772993715E-2</c:v>
                </c:pt>
                <c:pt idx="68">
                  <c:v>5.894368397299371E-2</c:v>
                </c:pt>
                <c:pt idx="69">
                  <c:v>5.9894382172993713E-2</c:v>
                </c:pt>
                <c:pt idx="70">
                  <c:v>6.0845080372993708E-2</c:v>
                </c:pt>
                <c:pt idx="71">
                  <c:v>6.1795778572993704E-2</c:v>
                </c:pt>
                <c:pt idx="72">
                  <c:v>6.2746476772993706E-2</c:v>
                </c:pt>
                <c:pt idx="73">
                  <c:v>6.3697174972993695E-2</c:v>
                </c:pt>
                <c:pt idx="74">
                  <c:v>6.4647873172993697E-2</c:v>
                </c:pt>
                <c:pt idx="75">
                  <c:v>6.5598571372993714E-2</c:v>
                </c:pt>
                <c:pt idx="76">
                  <c:v>6.6549269572993716E-2</c:v>
                </c:pt>
                <c:pt idx="77">
                  <c:v>6.6549269572993716E-2</c:v>
                </c:pt>
                <c:pt idx="78">
                  <c:v>6.7499967772993719E-2</c:v>
                </c:pt>
                <c:pt idx="79">
                  <c:v>6.8450665972993721E-2</c:v>
                </c:pt>
                <c:pt idx="80">
                  <c:v>6.9401364172993724E-2</c:v>
                </c:pt>
                <c:pt idx="81">
                  <c:v>7.0352062372993726E-2</c:v>
                </c:pt>
                <c:pt idx="82">
                  <c:v>7.1302760572993729E-2</c:v>
                </c:pt>
                <c:pt idx="83">
                  <c:v>7.2253458772993745E-2</c:v>
                </c:pt>
                <c:pt idx="84">
                  <c:v>7.3204156972993747E-2</c:v>
                </c:pt>
                <c:pt idx="85">
                  <c:v>7.415485517299375E-2</c:v>
                </c:pt>
                <c:pt idx="86">
                  <c:v>7.5105553372993752E-2</c:v>
                </c:pt>
                <c:pt idx="87">
                  <c:v>7.6056251572993713E-2</c:v>
                </c:pt>
                <c:pt idx="88">
                  <c:v>7.6056251572993713E-2</c:v>
                </c:pt>
                <c:pt idx="89">
                  <c:v>7.7006949772993716E-2</c:v>
                </c:pt>
                <c:pt idx="90">
                  <c:v>7.7957647972993732E-2</c:v>
                </c:pt>
                <c:pt idx="91">
                  <c:v>7.8908346172993735E-2</c:v>
                </c:pt>
                <c:pt idx="92">
                  <c:v>7.9859044372993737E-2</c:v>
                </c:pt>
                <c:pt idx="93">
                  <c:v>8.080974257299374E-2</c:v>
                </c:pt>
                <c:pt idx="94">
                  <c:v>8.1760440772993742E-2</c:v>
                </c:pt>
                <c:pt idx="95">
                  <c:v>8.2711138972993759E-2</c:v>
                </c:pt>
                <c:pt idx="96">
                  <c:v>8.3661837172993761E-2</c:v>
                </c:pt>
                <c:pt idx="97">
                  <c:v>8.4612535372993763E-2</c:v>
                </c:pt>
                <c:pt idx="98">
                  <c:v>8.5563233572993724E-2</c:v>
                </c:pt>
                <c:pt idx="99">
                  <c:v>8.5563233572993724E-2</c:v>
                </c:pt>
                <c:pt idx="100">
                  <c:v>8.6513931772993727E-2</c:v>
                </c:pt>
                <c:pt idx="101">
                  <c:v>8.7464629972993729E-2</c:v>
                </c:pt>
                <c:pt idx="102">
                  <c:v>8.8415328172993746E-2</c:v>
                </c:pt>
                <c:pt idx="103">
                  <c:v>8.9366026372993748E-2</c:v>
                </c:pt>
                <c:pt idx="104">
                  <c:v>9.0316724572993751E-2</c:v>
                </c:pt>
                <c:pt idx="105">
                  <c:v>9.1267422772993753E-2</c:v>
                </c:pt>
                <c:pt idx="106">
                  <c:v>9.2218120972993728E-2</c:v>
                </c:pt>
                <c:pt idx="107">
                  <c:v>9.3168819172993744E-2</c:v>
                </c:pt>
                <c:pt idx="108">
                  <c:v>9.4119517372993747E-2</c:v>
                </c:pt>
                <c:pt idx="109">
                  <c:v>9.5070215572993735E-2</c:v>
                </c:pt>
                <c:pt idx="110">
                  <c:v>9.5070215572993735E-2</c:v>
                </c:pt>
                <c:pt idx="111">
                  <c:v>9.6020913772993738E-2</c:v>
                </c:pt>
                <c:pt idx="112">
                  <c:v>9.697161197299374E-2</c:v>
                </c:pt>
                <c:pt idx="113">
                  <c:v>9.7922310172993743E-2</c:v>
                </c:pt>
                <c:pt idx="114">
                  <c:v>9.8873008372993759E-2</c:v>
                </c:pt>
                <c:pt idx="115">
                  <c:v>9.9823706572993762E-2</c:v>
                </c:pt>
                <c:pt idx="116">
                  <c:v>0.10077440477299376</c:v>
                </c:pt>
                <c:pt idx="117">
                  <c:v>0.10172510297299377</c:v>
                </c:pt>
                <c:pt idx="118">
                  <c:v>0.10267580117299377</c:v>
                </c:pt>
                <c:pt idx="119">
                  <c:v>0.10362649937299379</c:v>
                </c:pt>
                <c:pt idx="120">
                  <c:v>0.10457719757299375</c:v>
                </c:pt>
                <c:pt idx="121">
                  <c:v>0.10457719757299375</c:v>
                </c:pt>
                <c:pt idx="122">
                  <c:v>0.10552789577299375</c:v>
                </c:pt>
                <c:pt idx="123">
                  <c:v>0.10647859397299375</c:v>
                </c:pt>
                <c:pt idx="124">
                  <c:v>0.10742929217299375</c:v>
                </c:pt>
                <c:pt idx="125">
                  <c:v>0.10837999037299376</c:v>
                </c:pt>
                <c:pt idx="126">
                  <c:v>0.10933068857299377</c:v>
                </c:pt>
                <c:pt idx="127">
                  <c:v>0.11028138677299378</c:v>
                </c:pt>
                <c:pt idx="128">
                  <c:v>0.11123208497299378</c:v>
                </c:pt>
                <c:pt idx="129">
                  <c:v>0.11218278317299378</c:v>
                </c:pt>
                <c:pt idx="130">
                  <c:v>0.11313348137299378</c:v>
                </c:pt>
                <c:pt idx="131">
                  <c:v>0.11408417957299374</c:v>
                </c:pt>
              </c:numCache>
            </c:numRef>
          </c:xVal>
          <c:yVal>
            <c:numRef>
              <c:f>'Grafik (+Y)'!$U$8:$U$500</c:f>
              <c:numCache>
                <c:formatCode>General</c:formatCode>
                <c:ptCount val="493"/>
                <c:pt idx="0">
                  <c:v>-8.5000000000000006E-5</c:v>
                </c:pt>
                <c:pt idx="1">
                  <c:v>-8.8999999999999995E-5</c:v>
                </c:pt>
                <c:pt idx="2">
                  <c:v>-9.2E-5</c:v>
                </c:pt>
                <c:pt idx="3">
                  <c:v>-9.6000000000000002E-5</c:v>
                </c:pt>
                <c:pt idx="4">
                  <c:v>-9.8999999999999994E-5</c:v>
                </c:pt>
                <c:pt idx="5">
                  <c:v>-1.03E-4</c:v>
                </c:pt>
                <c:pt idx="6">
                  <c:v>-1.06E-4</c:v>
                </c:pt>
                <c:pt idx="7">
                  <c:v>-1.1E-4</c:v>
                </c:pt>
                <c:pt idx="8">
                  <c:v>-1.13E-4</c:v>
                </c:pt>
                <c:pt idx="9">
                  <c:v>-1.17E-4</c:v>
                </c:pt>
                <c:pt idx="10">
                  <c:v>-1.2E-4</c:v>
                </c:pt>
                <c:pt idx="11">
                  <c:v>-1.2E-4</c:v>
                </c:pt>
                <c:pt idx="12">
                  <c:v>-1.2400000000000001E-4</c:v>
                </c:pt>
                <c:pt idx="13">
                  <c:v>-1.27E-4</c:v>
                </c:pt>
                <c:pt idx="14">
                  <c:v>-1.3100000000000001E-4</c:v>
                </c:pt>
                <c:pt idx="15">
                  <c:v>-1.34E-4</c:v>
                </c:pt>
                <c:pt idx="16">
                  <c:v>-1.3799999999999999E-4</c:v>
                </c:pt>
                <c:pt idx="17">
                  <c:v>-1.4100000000000001E-4</c:v>
                </c:pt>
                <c:pt idx="18">
                  <c:v>-1.36E-4</c:v>
                </c:pt>
                <c:pt idx="19">
                  <c:v>-1.3200000000000001E-4</c:v>
                </c:pt>
                <c:pt idx="20">
                  <c:v>-1.27E-4</c:v>
                </c:pt>
                <c:pt idx="21">
                  <c:v>-1.2300000000000001E-4</c:v>
                </c:pt>
                <c:pt idx="22">
                  <c:v>-1.2300000000000001E-4</c:v>
                </c:pt>
                <c:pt idx="23">
                  <c:v>-1.18E-4</c:v>
                </c:pt>
                <c:pt idx="24">
                  <c:v>-1.1400000000000001E-4</c:v>
                </c:pt>
                <c:pt idx="25">
                  <c:v>-1.0900000000000001E-4</c:v>
                </c:pt>
                <c:pt idx="26">
                  <c:v>-1.05E-4</c:v>
                </c:pt>
                <c:pt idx="27">
                  <c:v>-1E-4</c:v>
                </c:pt>
                <c:pt idx="28">
                  <c:v>-9.6000000000000002E-5</c:v>
                </c:pt>
                <c:pt idx="29">
                  <c:v>-9.1000000000000003E-5</c:v>
                </c:pt>
                <c:pt idx="30">
                  <c:v>-8.7000000000000001E-5</c:v>
                </c:pt>
                <c:pt idx="31">
                  <c:v>-8.2000000000000001E-5</c:v>
                </c:pt>
                <c:pt idx="32">
                  <c:v>-7.7000000000000001E-5</c:v>
                </c:pt>
                <c:pt idx="33">
                  <c:v>-7.7000000000000001E-5</c:v>
                </c:pt>
                <c:pt idx="34">
                  <c:v>-7.2999999999999999E-5</c:v>
                </c:pt>
                <c:pt idx="35">
                  <c:v>-6.7999999999999999E-5</c:v>
                </c:pt>
                <c:pt idx="36">
                  <c:v>-6.3999999999999997E-5</c:v>
                </c:pt>
                <c:pt idx="37">
                  <c:v>-5.8999999999999998E-5</c:v>
                </c:pt>
                <c:pt idx="38">
                  <c:v>-5.3999999999999998E-5</c:v>
                </c:pt>
                <c:pt idx="39">
                  <c:v>-4.8999999999999998E-5</c:v>
                </c:pt>
                <c:pt idx="40">
                  <c:v>-4.1999999999999998E-5</c:v>
                </c:pt>
                <c:pt idx="41">
                  <c:v>-3.6999999999999998E-5</c:v>
                </c:pt>
                <c:pt idx="42">
                  <c:v>-3.1000000000000001E-5</c:v>
                </c:pt>
                <c:pt idx="43">
                  <c:v>-2.5000000000000001E-5</c:v>
                </c:pt>
                <c:pt idx="44">
                  <c:v>-2.5000000000000001E-5</c:v>
                </c:pt>
                <c:pt idx="45">
                  <c:v>-1.9000000000000001E-5</c:v>
                </c:pt>
                <c:pt idx="46">
                  <c:v>-1.2999999999999999E-5</c:v>
                </c:pt>
                <c:pt idx="47">
                  <c:v>-6.9999999999999999E-6</c:v>
                </c:pt>
                <c:pt idx="48">
                  <c:v>1.5830000000000001E-7</c:v>
                </c:pt>
                <c:pt idx="49">
                  <c:v>6.9999999999999999E-6</c:v>
                </c:pt>
                <c:pt idx="50">
                  <c:v>1.5E-5</c:v>
                </c:pt>
                <c:pt idx="51">
                  <c:v>2.0999999999999999E-5</c:v>
                </c:pt>
                <c:pt idx="52">
                  <c:v>2.8E-5</c:v>
                </c:pt>
                <c:pt idx="53">
                  <c:v>3.4999999999999997E-5</c:v>
                </c:pt>
                <c:pt idx="54">
                  <c:v>4.1E-5</c:v>
                </c:pt>
                <c:pt idx="55">
                  <c:v>4.1E-5</c:v>
                </c:pt>
                <c:pt idx="56">
                  <c:v>4.8000000000000001E-5</c:v>
                </c:pt>
                <c:pt idx="57">
                  <c:v>5.5000000000000002E-5</c:v>
                </c:pt>
                <c:pt idx="58">
                  <c:v>6.2000000000000003E-5</c:v>
                </c:pt>
                <c:pt idx="59">
                  <c:v>6.8999999999999997E-5</c:v>
                </c:pt>
                <c:pt idx="60">
                  <c:v>7.6000000000000004E-5</c:v>
                </c:pt>
                <c:pt idx="61">
                  <c:v>8.2999999999999998E-5</c:v>
                </c:pt>
                <c:pt idx="62">
                  <c:v>9.3999999999999994E-5</c:v>
                </c:pt>
                <c:pt idx="63">
                  <c:v>1.0900000000000001E-4</c:v>
                </c:pt>
                <c:pt idx="64">
                  <c:v>1.21E-4</c:v>
                </c:pt>
                <c:pt idx="65">
                  <c:v>1.4999999999999999E-4</c:v>
                </c:pt>
                <c:pt idx="66">
                  <c:v>1.4999999999999999E-4</c:v>
                </c:pt>
                <c:pt idx="67">
                  <c:v>1.6699999999999999E-4</c:v>
                </c:pt>
                <c:pt idx="68">
                  <c:v>1.8200000000000001E-4</c:v>
                </c:pt>
                <c:pt idx="69">
                  <c:v>1.9799999999999999E-4</c:v>
                </c:pt>
                <c:pt idx="70">
                  <c:v>2.2800000000000001E-4</c:v>
                </c:pt>
                <c:pt idx="71">
                  <c:v>2.5999999999999998E-4</c:v>
                </c:pt>
                <c:pt idx="72">
                  <c:v>2.9100000000000003E-4</c:v>
                </c:pt>
                <c:pt idx="73">
                  <c:v>3.4299999999999999E-4</c:v>
                </c:pt>
                <c:pt idx="74">
                  <c:v>3.9599999999999998E-4</c:v>
                </c:pt>
                <c:pt idx="75">
                  <c:v>4.6799999999999999E-4</c:v>
                </c:pt>
                <c:pt idx="76">
                  <c:v>5.3499999999999999E-4</c:v>
                </c:pt>
                <c:pt idx="77">
                  <c:v>5.3499999999999999E-4</c:v>
                </c:pt>
                <c:pt idx="78">
                  <c:v>5.9999999999999995E-4</c:v>
                </c:pt>
                <c:pt idx="79">
                  <c:v>6.6600000000000003E-4</c:v>
                </c:pt>
                <c:pt idx="80">
                  <c:v>7.2199999999999999E-4</c:v>
                </c:pt>
                <c:pt idx="81">
                  <c:v>7.8299999999999995E-4</c:v>
                </c:pt>
                <c:pt idx="82">
                  <c:v>8.4500000000000005E-4</c:v>
                </c:pt>
                <c:pt idx="83">
                  <c:v>9.1399999999999999E-4</c:v>
                </c:pt>
                <c:pt idx="84">
                  <c:v>1.021E-3</c:v>
                </c:pt>
                <c:pt idx="85">
                  <c:v>1.2110000000000001E-3</c:v>
                </c:pt>
                <c:pt idx="86">
                  <c:v>1.3990000000000001E-3</c:v>
                </c:pt>
                <c:pt idx="87">
                  <c:v>1.6080000000000001E-3</c:v>
                </c:pt>
                <c:pt idx="88">
                  <c:v>1.6080000000000001E-3</c:v>
                </c:pt>
                <c:pt idx="89">
                  <c:v>1.787E-3</c:v>
                </c:pt>
                <c:pt idx="90">
                  <c:v>1.8810000000000001E-3</c:v>
                </c:pt>
                <c:pt idx="91">
                  <c:v>2.0010000000000002E-3</c:v>
                </c:pt>
                <c:pt idx="92">
                  <c:v>2.1090000000000002E-3</c:v>
                </c:pt>
                <c:pt idx="93">
                  <c:v>2.2239999999999998E-3</c:v>
                </c:pt>
                <c:pt idx="94">
                  <c:v>2.3379999999999998E-3</c:v>
                </c:pt>
                <c:pt idx="95">
                  <c:v>2.4520000000000002E-3</c:v>
                </c:pt>
                <c:pt idx="96">
                  <c:v>2.5639999999999999E-3</c:v>
                </c:pt>
                <c:pt idx="97">
                  <c:v>2.725E-3</c:v>
                </c:pt>
                <c:pt idx="98">
                  <c:v>2.872E-3</c:v>
                </c:pt>
                <c:pt idx="99">
                  <c:v>2.872E-3</c:v>
                </c:pt>
                <c:pt idx="100">
                  <c:v>3.068E-3</c:v>
                </c:pt>
                <c:pt idx="101">
                  <c:v>3.2680000000000001E-3</c:v>
                </c:pt>
                <c:pt idx="102">
                  <c:v>3.4299999999999999E-3</c:v>
                </c:pt>
                <c:pt idx="103">
                  <c:v>3.581E-3</c:v>
                </c:pt>
                <c:pt idx="104">
                  <c:v>3.7239999999999999E-3</c:v>
                </c:pt>
                <c:pt idx="105">
                  <c:v>3.8670000000000002E-3</c:v>
                </c:pt>
                <c:pt idx="106">
                  <c:v>4.0260000000000001E-3</c:v>
                </c:pt>
                <c:pt idx="107">
                  <c:v>4.1770000000000002E-3</c:v>
                </c:pt>
                <c:pt idx="108">
                  <c:v>4.3239999999999997E-3</c:v>
                </c:pt>
                <c:pt idx="109">
                  <c:v>4.4640000000000001E-3</c:v>
                </c:pt>
                <c:pt idx="110">
                  <c:v>4.4640000000000001E-3</c:v>
                </c:pt>
                <c:pt idx="111">
                  <c:v>4.607E-3</c:v>
                </c:pt>
                <c:pt idx="112">
                  <c:v>4.751E-3</c:v>
                </c:pt>
                <c:pt idx="113">
                  <c:v>4.8970000000000003E-3</c:v>
                </c:pt>
                <c:pt idx="114">
                  <c:v>5.0429999999999997E-3</c:v>
                </c:pt>
                <c:pt idx="115">
                  <c:v>5.189E-3</c:v>
                </c:pt>
                <c:pt idx="116">
                  <c:v>5.3369999999999997E-3</c:v>
                </c:pt>
                <c:pt idx="117">
                  <c:v>5.4869999999999997E-3</c:v>
                </c:pt>
                <c:pt idx="118">
                  <c:v>5.6360000000000004E-3</c:v>
                </c:pt>
                <c:pt idx="119">
                  <c:v>5.7869999999999996E-3</c:v>
                </c:pt>
                <c:pt idx="120">
                  <c:v>5.9369999999999996E-3</c:v>
                </c:pt>
                <c:pt idx="121">
                  <c:v>5.9369999999999996E-3</c:v>
                </c:pt>
                <c:pt idx="122">
                  <c:v>6.0870000000000004E-3</c:v>
                </c:pt>
                <c:pt idx="123">
                  <c:v>6.2379999999999996E-3</c:v>
                </c:pt>
                <c:pt idx="124">
                  <c:v>6.3889999999999997E-3</c:v>
                </c:pt>
                <c:pt idx="125">
                  <c:v>6.5370000000000003E-3</c:v>
                </c:pt>
                <c:pt idx="126">
                  <c:v>6.6930000000000002E-3</c:v>
                </c:pt>
                <c:pt idx="127">
                  <c:v>6.8450000000000004E-3</c:v>
                </c:pt>
                <c:pt idx="128">
                  <c:v>6.999E-3</c:v>
                </c:pt>
                <c:pt idx="129">
                  <c:v>7.149E-3</c:v>
                </c:pt>
                <c:pt idx="130">
                  <c:v>7.3010000000000002E-3</c:v>
                </c:pt>
                <c:pt idx="131">
                  <c:v>7.4489999999999999E-3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0.11408418257299374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0.11408418257299374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  <c:pt idx="0">
                  <c:v>-4.033204516914626E-3</c:v>
                </c:pt>
                <c:pt idx="1">
                  <c:v>-4.033204516914626E-3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0.11408418257299374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  <c:pt idx="0">
                  <c:v>-5.3776060225528347E-3</c:v>
                </c:pt>
                <c:pt idx="1">
                  <c:v>-5.3776060225528347E-3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0.11408418257299374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0.11408418257299374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  <c:pt idx="0">
                  <c:v>-4.033204516914626E-3</c:v>
                </c:pt>
                <c:pt idx="1">
                  <c:v>-4.033204516914626E-3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0.11408418257299374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  <c:pt idx="0">
                  <c:v>-5.3776060225528347E-3</c:v>
                </c:pt>
                <c:pt idx="1">
                  <c:v>-5.3776060225528347E-3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8.0857069182980913E-7</c:v>
                      </c:pt>
                      <c:pt idx="1">
                        <c:v>1.3755627016549415E-3</c:v>
                      </c:pt>
                      <c:pt idx="2">
                        <c:v>2.7519339740017129E-3</c:v>
                      </c:pt>
                      <c:pt idx="3">
                        <c:v>4.1283052463484838E-3</c:v>
                      </c:pt>
                      <c:pt idx="4">
                        <c:v>5.5046765186952552E-3</c:v>
                      </c:pt>
                      <c:pt idx="5">
                        <c:v>6.8810477910420265E-3</c:v>
                      </c:pt>
                      <c:pt idx="6">
                        <c:v>8.2574190633887979E-3</c:v>
                      </c:pt>
                      <c:pt idx="7">
                        <c:v>9.6337903357355675E-3</c:v>
                      </c:pt>
                      <c:pt idx="8">
                        <c:v>1.1010161608082341E-2</c:v>
                      </c:pt>
                      <c:pt idx="9">
                        <c:v>1.2386532880429112E-2</c:v>
                      </c:pt>
                      <c:pt idx="10">
                        <c:v>1.3762904152775885E-2</c:v>
                      </c:pt>
                      <c:pt idx="11">
                        <c:v>1.5139275425122658E-2</c:v>
                      </c:pt>
                      <c:pt idx="12">
                        <c:v>1.6515646697469431E-2</c:v>
                      </c:pt>
                      <c:pt idx="13">
                        <c:v>1.7892017969816203E-2</c:v>
                      </c:pt>
                      <c:pt idx="14">
                        <c:v>1.9268389242162974E-2</c:v>
                      </c:pt>
                      <c:pt idx="15">
                        <c:v>2.0644760514509749E-2</c:v>
                      </c:pt>
                      <c:pt idx="16">
                        <c:v>2.202113178685652E-2</c:v>
                      </c:pt>
                      <c:pt idx="17">
                        <c:v>2.3397503059203292E-2</c:v>
                      </c:pt>
                      <c:pt idx="18">
                        <c:v>2.4773874331550063E-2</c:v>
                      </c:pt>
                      <c:pt idx="19">
                        <c:v>2.6150245603896831E-2</c:v>
                      </c:pt>
                      <c:pt idx="20">
                        <c:v>2.7526616876243602E-2</c:v>
                      </c:pt>
                      <c:pt idx="21">
                        <c:v>2.8902988148590374E-2</c:v>
                      </c:pt>
                      <c:pt idx="22">
                        <c:v>3.0279359420937145E-2</c:v>
                      </c:pt>
                      <c:pt idx="23">
                        <c:v>3.1655730693283916E-2</c:v>
                      </c:pt>
                      <c:pt idx="24">
                        <c:v>3.3032101965630681E-2</c:v>
                      </c:pt>
                      <c:pt idx="25">
                        <c:v>3.4408473237977452E-2</c:v>
                      </c:pt>
                      <c:pt idx="26">
                        <c:v>3.5784844510324224E-2</c:v>
                      </c:pt>
                      <c:pt idx="27">
                        <c:v>3.7161215782670988E-2</c:v>
                      </c:pt>
                      <c:pt idx="28">
                        <c:v>3.8537587055017759E-2</c:v>
                      </c:pt>
                      <c:pt idx="29">
                        <c:v>3.9913958327364538E-2</c:v>
                      </c:pt>
                      <c:pt idx="30">
                        <c:v>4.1290329599711309E-2</c:v>
                      </c:pt>
                      <c:pt idx="31">
                        <c:v>4.266670087205808E-2</c:v>
                      </c:pt>
                      <c:pt idx="32">
                        <c:v>4.4043072144404845E-2</c:v>
                      </c:pt>
                      <c:pt idx="33">
                        <c:v>4.541944341675163E-2</c:v>
                      </c:pt>
                      <c:pt idx="34">
                        <c:v>4.6795814689098401E-2</c:v>
                      </c:pt>
                      <c:pt idx="35">
                        <c:v>4.8172185961445173E-2</c:v>
                      </c:pt>
                      <c:pt idx="36">
                        <c:v>4.9548557233791951E-2</c:v>
                      </c:pt>
                      <c:pt idx="37">
                        <c:v>5.0924928506138729E-2</c:v>
                      </c:pt>
                      <c:pt idx="38">
                        <c:v>5.2301299778485501E-2</c:v>
                      </c:pt>
                      <c:pt idx="39">
                        <c:v>5.3677671050832265E-2</c:v>
                      </c:pt>
                      <c:pt idx="40">
                        <c:v>5.5054042323179044E-2</c:v>
                      </c:pt>
                      <c:pt idx="41">
                        <c:v>5.6430413595525836E-2</c:v>
                      </c:pt>
                      <c:pt idx="42">
                        <c:v>5.7806784867872614E-2</c:v>
                      </c:pt>
                      <c:pt idx="43">
                        <c:v>5.9183156140219392E-2</c:v>
                      </c:pt>
                      <c:pt idx="44">
                        <c:v>6.0559527412566164E-2</c:v>
                      </c:pt>
                      <c:pt idx="45">
                        <c:v>6.1935898684912928E-2</c:v>
                      </c:pt>
                      <c:pt idx="46">
                        <c:v>6.3312269957259706E-2</c:v>
                      </c:pt>
                      <c:pt idx="47">
                        <c:v>6.4688641229606492E-2</c:v>
                      </c:pt>
                      <c:pt idx="48">
                        <c:v>6.6065012501953263E-2</c:v>
                      </c:pt>
                      <c:pt idx="49">
                        <c:v>6.7441383774300048E-2</c:v>
                      </c:pt>
                      <c:pt idx="50">
                        <c:v>6.881775504664682E-2</c:v>
                      </c:pt>
                      <c:pt idx="51">
                        <c:v>7.0194126318993591E-2</c:v>
                      </c:pt>
                      <c:pt idx="52">
                        <c:v>7.1570497591340376E-2</c:v>
                      </c:pt>
                      <c:pt idx="53">
                        <c:v>7.2946868863687148E-2</c:v>
                      </c:pt>
                      <c:pt idx="54">
                        <c:v>7.4323240136033919E-2</c:v>
                      </c:pt>
                      <c:pt idx="55">
                        <c:v>7.569961140838069E-2</c:v>
                      </c:pt>
                      <c:pt idx="56">
                        <c:v>7.7075982680727476E-2</c:v>
                      </c:pt>
                      <c:pt idx="57">
                        <c:v>7.8452353953074247E-2</c:v>
                      </c:pt>
                      <c:pt idx="58">
                        <c:v>7.9828725225421018E-2</c:v>
                      </c:pt>
                      <c:pt idx="59">
                        <c:v>8.1205096497767804E-2</c:v>
                      </c:pt>
                      <c:pt idx="60">
                        <c:v>8.258146777011445E-2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7.2536517591453589E-16</c:v>
                      </c:pt>
                      <c:pt idx="1">
                        <c:v>3.1481759599140464E-2</c:v>
                      </c:pt>
                      <c:pt idx="2">
                        <c:v>6.303137625365636E-2</c:v>
                      </c:pt>
                      <c:pt idx="3">
                        <c:v>9.4536149524083249E-2</c:v>
                      </c:pt>
                      <c:pt idx="4">
                        <c:v>0.12604035665396163</c:v>
                      </c:pt>
                      <c:pt idx="5">
                        <c:v>0.15753434227252044</c:v>
                      </c:pt>
                      <c:pt idx="6">
                        <c:v>0.18901637469393576</c:v>
                      </c:pt>
                      <c:pt idx="7">
                        <c:v>0.22050023433102417</c:v>
                      </c:pt>
                      <c:pt idx="8">
                        <c:v>0.25198266419271559</c:v>
                      </c:pt>
                      <c:pt idx="9">
                        <c:v>0.28346218537342593</c:v>
                      </c:pt>
                      <c:pt idx="10">
                        <c:v>0.31492934867939043</c:v>
                      </c:pt>
                      <c:pt idx="11">
                        <c:v>0.34634117243161378</c:v>
                      </c:pt>
                      <c:pt idx="12">
                        <c:v>0.37776673460553012</c:v>
                      </c:pt>
                      <c:pt idx="13">
                        <c:v>0.40914368871972884</c:v>
                      </c:pt>
                      <c:pt idx="14">
                        <c:v>0.44043363909835392</c:v>
                      </c:pt>
                      <c:pt idx="15">
                        <c:v>0.47161745357299045</c:v>
                      </c:pt>
                      <c:pt idx="16">
                        <c:v>0.50237023374790513</c:v>
                      </c:pt>
                      <c:pt idx="17">
                        <c:v>0.5322338770773466</c:v>
                      </c:pt>
                      <c:pt idx="18">
                        <c:v>0.5624446181653443</c:v>
                      </c:pt>
                      <c:pt idx="19">
                        <c:v>0.59264861914809963</c:v>
                      </c:pt>
                      <c:pt idx="20">
                        <c:v>0.62126742074048713</c:v>
                      </c:pt>
                      <c:pt idx="21">
                        <c:v>0.65001404262730922</c:v>
                      </c:pt>
                      <c:pt idx="22">
                        <c:v>0.67884061306799015</c:v>
                      </c:pt>
                      <c:pt idx="23">
                        <c:v>0.70755785909831803</c:v>
                      </c:pt>
                      <c:pt idx="24">
                        <c:v>0.73598587115212355</c:v>
                      </c:pt>
                      <c:pt idx="25">
                        <c:v>0.76371216174293122</c:v>
                      </c:pt>
                      <c:pt idx="26">
                        <c:v>0.7910652690093436</c:v>
                      </c:pt>
                      <c:pt idx="27">
                        <c:v>0.81606415047889269</c:v>
                      </c:pt>
                      <c:pt idx="28">
                        <c:v>0.83587916418929897</c:v>
                      </c:pt>
                      <c:pt idx="29">
                        <c:v>0.86511317619660277</c:v>
                      </c:pt>
                      <c:pt idx="30">
                        <c:v>0.89160225396481696</c:v>
                      </c:pt>
                      <c:pt idx="31">
                        <c:v>0.91701376577024674</c:v>
                      </c:pt>
                      <c:pt idx="32">
                        <c:v>0.94211817289043631</c:v>
                      </c:pt>
                      <c:pt idx="33">
                        <c:v>0.96186894069185325</c:v>
                      </c:pt>
                      <c:pt idx="34">
                        <c:v>0.98235053398513461</c:v>
                      </c:pt>
                      <c:pt idx="35">
                        <c:v>1.0031613522740963</c:v>
                      </c:pt>
                      <c:pt idx="36">
                        <c:v>1.024125506451758</c:v>
                      </c:pt>
                      <c:pt idx="37">
                        <c:v>1.0433996297259038</c:v>
                      </c:pt>
                      <c:pt idx="38">
                        <c:v>1.0631723953245782</c:v>
                      </c:pt>
                      <c:pt idx="39">
                        <c:v>1.0792985008166676</c:v>
                      </c:pt>
                      <c:pt idx="40">
                        <c:v>1.0946742152317781</c:v>
                      </c:pt>
                      <c:pt idx="41">
                        <c:v>1.1160959894233506</c:v>
                      </c:pt>
                      <c:pt idx="42">
                        <c:v>1.1362341027314964</c:v>
                      </c:pt>
                      <c:pt idx="43">
                        <c:v>1.1572267398811835</c:v>
                      </c:pt>
                      <c:pt idx="44">
                        <c:v>1.1783530936222588</c:v>
                      </c:pt>
                      <c:pt idx="45">
                        <c:v>1.1983681116665335</c:v>
                      </c:pt>
                      <c:pt idx="46">
                        <c:v>1.2183222052986051</c:v>
                      </c:pt>
                      <c:pt idx="47">
                        <c:v>1.2368279726148879</c:v>
                      </c:pt>
                      <c:pt idx="48">
                        <c:v>1.2552966554366725</c:v>
                      </c:pt>
                      <c:pt idx="49">
                        <c:v>1.2744386010783273</c:v>
                      </c:pt>
                      <c:pt idx="50">
                        <c:v>1.2929511193880088</c:v>
                      </c:pt>
                      <c:pt idx="51">
                        <c:v>1.3105478523823342</c:v>
                      </c:pt>
                      <c:pt idx="52">
                        <c:v>1.3282614705336355</c:v>
                      </c:pt>
                      <c:pt idx="53">
                        <c:v>1.3460167023502903</c:v>
                      </c:pt>
                      <c:pt idx="54">
                        <c:v>1.363719558386697</c:v>
                      </c:pt>
                      <c:pt idx="55">
                        <c:v>1.3814542089699258</c:v>
                      </c:pt>
                      <c:pt idx="56">
                        <c:v>1.3984943126472031</c:v>
                      </c:pt>
                      <c:pt idx="57">
                        <c:v>1.4153342709546497</c:v>
                      </c:pt>
                      <c:pt idx="58">
                        <c:v>1.4323338360836049</c:v>
                      </c:pt>
                      <c:pt idx="59">
                        <c:v>1.449021078178752</c:v>
                      </c:pt>
                      <c:pt idx="60">
                        <c:v>1.4656807978302155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8.2582276648876088E-2</c:v>
                      </c:pt>
                      <c:pt idx="2">
                        <c:v>8.2582276648876088E-2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1.9031219784625453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2.8691630168894966E-7</c:v>
                      </c:pt>
                      <c:pt idx="1">
                        <c:v>1.3794044144809037E-3</c:v>
                      </c:pt>
                      <c:pt idx="2">
                        <c:v>2.7585219126601184E-3</c:v>
                      </c:pt>
                      <c:pt idx="3">
                        <c:v>4.1376394108393333E-3</c:v>
                      </c:pt>
                      <c:pt idx="4">
                        <c:v>5.5167569090185482E-3</c:v>
                      </c:pt>
                      <c:pt idx="5">
                        <c:v>6.8958744071977622E-3</c:v>
                      </c:pt>
                      <c:pt idx="6">
                        <c:v>8.2749919053769754E-3</c:v>
                      </c:pt>
                      <c:pt idx="7">
                        <c:v>9.6541094035561912E-3</c:v>
                      </c:pt>
                      <c:pt idx="8">
                        <c:v>1.1033226901735407E-2</c:v>
                      </c:pt>
                      <c:pt idx="9">
                        <c:v>1.2412344399914619E-2</c:v>
                      </c:pt>
                      <c:pt idx="10">
                        <c:v>1.3791461898093837E-2</c:v>
                      </c:pt>
                      <c:pt idx="11">
                        <c:v>1.5170579396273051E-2</c:v>
                      </c:pt>
                      <c:pt idx="12">
                        <c:v>1.6549696894452265E-2</c:v>
                      </c:pt>
                      <c:pt idx="13">
                        <c:v>1.7928814392631481E-2</c:v>
                      </c:pt>
                      <c:pt idx="14">
                        <c:v>1.9307931890810693E-2</c:v>
                      </c:pt>
                      <c:pt idx="15">
                        <c:v>2.0687049388989909E-2</c:v>
                      </c:pt>
                      <c:pt idx="16">
                        <c:v>2.2066166887169125E-2</c:v>
                      </c:pt>
                      <c:pt idx="17">
                        <c:v>2.344528438534834E-2</c:v>
                      </c:pt>
                      <c:pt idx="18">
                        <c:v>2.4824401883527556E-2</c:v>
                      </c:pt>
                      <c:pt idx="19">
                        <c:v>2.6203519381706772E-2</c:v>
                      </c:pt>
                      <c:pt idx="20">
                        <c:v>2.7582636879885984E-2</c:v>
                      </c:pt>
                      <c:pt idx="21">
                        <c:v>2.89617543780652E-2</c:v>
                      </c:pt>
                      <c:pt idx="22">
                        <c:v>3.0340871876244416E-2</c:v>
                      </c:pt>
                      <c:pt idx="23">
                        <c:v>3.1719989374423628E-2</c:v>
                      </c:pt>
                      <c:pt idx="24">
                        <c:v>3.3099106872602847E-2</c:v>
                      </c:pt>
                      <c:pt idx="25">
                        <c:v>3.447822437078206E-2</c:v>
                      </c:pt>
                      <c:pt idx="26">
                        <c:v>3.5857341868961272E-2</c:v>
                      </c:pt>
                      <c:pt idx="27">
                        <c:v>3.7236459367140484E-2</c:v>
                      </c:pt>
                      <c:pt idx="28">
                        <c:v>3.8615576865319703E-2</c:v>
                      </c:pt>
                      <c:pt idx="29">
                        <c:v>3.9994694363498923E-2</c:v>
                      </c:pt>
                      <c:pt idx="30">
                        <c:v>4.1373811861678128E-2</c:v>
                      </c:pt>
                      <c:pt idx="31">
                        <c:v>4.275292935985734E-2</c:v>
                      </c:pt>
                      <c:pt idx="32">
                        <c:v>4.4132046858036567E-2</c:v>
                      </c:pt>
                      <c:pt idx="33">
                        <c:v>4.5511164356215772E-2</c:v>
                      </c:pt>
                      <c:pt idx="34">
                        <c:v>4.6890281854394998E-2</c:v>
                      </c:pt>
                      <c:pt idx="35">
                        <c:v>4.8269399352574217E-2</c:v>
                      </c:pt>
                      <c:pt idx="36">
                        <c:v>4.9648516850753437E-2</c:v>
                      </c:pt>
                      <c:pt idx="37">
                        <c:v>5.1027634348932649E-2</c:v>
                      </c:pt>
                      <c:pt idx="38">
                        <c:v>5.2406751847111868E-2</c:v>
                      </c:pt>
                      <c:pt idx="39">
                        <c:v>5.3785869345291094E-2</c:v>
                      </c:pt>
                      <c:pt idx="40">
                        <c:v>5.5164986843470314E-2</c:v>
                      </c:pt>
                      <c:pt idx="41">
                        <c:v>5.6544104341649526E-2</c:v>
                      </c:pt>
                      <c:pt idx="42">
                        <c:v>5.7923221839828745E-2</c:v>
                      </c:pt>
                      <c:pt idx="43">
                        <c:v>5.9302339338007971E-2</c:v>
                      </c:pt>
                      <c:pt idx="44">
                        <c:v>6.0681456836187177E-2</c:v>
                      </c:pt>
                      <c:pt idx="45">
                        <c:v>6.2060574334366382E-2</c:v>
                      </c:pt>
                      <c:pt idx="46">
                        <c:v>6.3439691832545608E-2</c:v>
                      </c:pt>
                      <c:pt idx="47">
                        <c:v>6.4818809330724828E-2</c:v>
                      </c:pt>
                      <c:pt idx="48">
                        <c:v>6.6197926828904033E-2</c:v>
                      </c:pt>
                      <c:pt idx="49">
                        <c:v>6.7577044327083252E-2</c:v>
                      </c:pt>
                      <c:pt idx="50">
                        <c:v>6.8956161825262499E-2</c:v>
                      </c:pt>
                      <c:pt idx="51">
                        <c:v>7.0335279323441705E-2</c:v>
                      </c:pt>
                      <c:pt idx="52">
                        <c:v>7.1714396821620938E-2</c:v>
                      </c:pt>
                      <c:pt idx="53">
                        <c:v>7.3093514319800157E-2</c:v>
                      </c:pt>
                      <c:pt idx="54">
                        <c:v>7.4472631817979376E-2</c:v>
                      </c:pt>
                      <c:pt idx="55">
                        <c:v>7.5851749316158595E-2</c:v>
                      </c:pt>
                      <c:pt idx="56">
                        <c:v>7.7230866814337815E-2</c:v>
                      </c:pt>
                      <c:pt idx="57">
                        <c:v>7.860998431251702E-2</c:v>
                      </c:pt>
                      <c:pt idx="58">
                        <c:v>7.9989101810696239E-2</c:v>
                      </c:pt>
                      <c:pt idx="59">
                        <c:v>8.1368219308875445E-2</c:v>
                      </c:pt>
                      <c:pt idx="60">
                        <c:v>8.2747336807054567E-2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1.7255467379792175E-14</c:v>
                      </c:pt>
                      <c:pt idx="1">
                        <c:v>3.1415292654301701E-2</c:v>
                      </c:pt>
                      <c:pt idx="2">
                        <c:v>6.2895990102778923E-2</c:v>
                      </c:pt>
                      <c:pt idx="3">
                        <c:v>9.4343498744930282E-2</c:v>
                      </c:pt>
                      <c:pt idx="4">
                        <c:v>0.12576724317628252</c:v>
                      </c:pt>
                      <c:pt idx="5">
                        <c:v>0.15718170107969198</c:v>
                      </c:pt>
                      <c:pt idx="6">
                        <c:v>0.18859223332381997</c:v>
                      </c:pt>
                      <c:pt idx="7">
                        <c:v>0.21997862093225545</c:v>
                      </c:pt>
                      <c:pt idx="8">
                        <c:v>0.25137577202135869</c:v>
                      </c:pt>
                      <c:pt idx="9">
                        <c:v>0.28277543229795787</c:v>
                      </c:pt>
                      <c:pt idx="10">
                        <c:v>0.31418553468136434</c:v>
                      </c:pt>
                      <c:pt idx="11">
                        <c:v>0.34559176287069082</c:v>
                      </c:pt>
                      <c:pt idx="12">
                        <c:v>0.37701695216628978</c:v>
                      </c:pt>
                      <c:pt idx="13">
                        <c:v>0.40841820134745177</c:v>
                      </c:pt>
                      <c:pt idx="14">
                        <c:v>0.43974452582195006</c:v>
                      </c:pt>
                      <c:pt idx="15">
                        <c:v>0.47098694306658928</c:v>
                      </c:pt>
                      <c:pt idx="16">
                        <c:v>0.5021406758588044</c:v>
                      </c:pt>
                      <c:pt idx="17">
                        <c:v>0.53328320996193024</c:v>
                      </c:pt>
                      <c:pt idx="18">
                        <c:v>0.56376585048517891</c:v>
                      </c:pt>
                      <c:pt idx="19">
                        <c:v>0.59319930020620548</c:v>
                      </c:pt>
                      <c:pt idx="20">
                        <c:v>0.62194023275484023</c:v>
                      </c:pt>
                      <c:pt idx="21">
                        <c:v>0.65127623569707926</c:v>
                      </c:pt>
                      <c:pt idx="22">
                        <c:v>0.67925671369027685</c:v>
                      </c:pt>
                      <c:pt idx="23">
                        <c:v>0.70716069459476072</c:v>
                      </c:pt>
                      <c:pt idx="24">
                        <c:v>0.73507645621603879</c:v>
                      </c:pt>
                      <c:pt idx="25">
                        <c:v>0.76296438190421223</c:v>
                      </c:pt>
                      <c:pt idx="26">
                        <c:v>0.79062961716485203</c:v>
                      </c:pt>
                      <c:pt idx="27">
                        <c:v>0.81808285393583335</c:v>
                      </c:pt>
                      <c:pt idx="28">
                        <c:v>0.84540770146186051</c:v>
                      </c:pt>
                      <c:pt idx="29">
                        <c:v>0.86876025189014372</c:v>
                      </c:pt>
                      <c:pt idx="30">
                        <c:v>0.89118700461594091</c:v>
                      </c:pt>
                      <c:pt idx="31">
                        <c:v>0.90474487733822051</c:v>
                      </c:pt>
                      <c:pt idx="32">
                        <c:v>0.93457256782281029</c:v>
                      </c:pt>
                      <c:pt idx="33">
                        <c:v>0.96022883575481788</c:v>
                      </c:pt>
                      <c:pt idx="34">
                        <c:v>0.98342138115301769</c:v>
                      </c:pt>
                      <c:pt idx="35">
                        <c:v>1.0011322134403442</c:v>
                      </c:pt>
                      <c:pt idx="36">
                        <c:v>1.0174080999014825</c:v>
                      </c:pt>
                      <c:pt idx="37">
                        <c:v>1.0335260596924125</c:v>
                      </c:pt>
                      <c:pt idx="38">
                        <c:v>1.0517642062918111</c:v>
                      </c:pt>
                      <c:pt idx="39">
                        <c:v>1.0706496442197795</c:v>
                      </c:pt>
                      <c:pt idx="40">
                        <c:v>1.0891681718431701</c:v>
                      </c:pt>
                      <c:pt idx="41">
                        <c:v>1.1073312833311535</c:v>
                      </c:pt>
                      <c:pt idx="42">
                        <c:v>1.1220777283556069</c:v>
                      </c:pt>
                      <c:pt idx="43">
                        <c:v>1.1420120225621797</c:v>
                      </c:pt>
                      <c:pt idx="44">
                        <c:v>1.1616395871754037</c:v>
                      </c:pt>
                      <c:pt idx="45">
                        <c:v>1.1807081256388565</c:v>
                      </c:pt>
                      <c:pt idx="46">
                        <c:v>1.200949516337652</c:v>
                      </c:pt>
                      <c:pt idx="47">
                        <c:v>1.2202977846890846</c:v>
                      </c:pt>
                      <c:pt idx="48">
                        <c:v>1.2394810109169898</c:v>
                      </c:pt>
                      <c:pt idx="49">
                        <c:v>1.2585501854209911</c:v>
                      </c:pt>
                      <c:pt idx="50">
                        <c:v>1.2748808652584418</c:v>
                      </c:pt>
                      <c:pt idx="51">
                        <c:v>1.2924197739860142</c:v>
                      </c:pt>
                      <c:pt idx="52">
                        <c:v>1.3112252448798845</c:v>
                      </c:pt>
                      <c:pt idx="53">
                        <c:v>1.3288760231691867</c:v>
                      </c:pt>
                      <c:pt idx="54">
                        <c:v>1.3462873881455211</c:v>
                      </c:pt>
                      <c:pt idx="55">
                        <c:v>1.3634824715328555</c:v>
                      </c:pt>
                      <c:pt idx="56">
                        <c:v>1.3806468720694294</c:v>
                      </c:pt>
                      <c:pt idx="57">
                        <c:v>1.3976024634850817</c:v>
                      </c:pt>
                      <c:pt idx="58">
                        <c:v>1.4146270550494751</c:v>
                      </c:pt>
                      <c:pt idx="59">
                        <c:v>1.4314594763284152</c:v>
                      </c:pt>
                      <c:pt idx="60">
                        <c:v>1.4476755116570976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8.2747049764521394E-2</c:v>
                      </c:pt>
                      <c:pt idx="2">
                        <c:v>8.2747049764521394E-2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1.8993323166107119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8.xml><?xml version="1.0" encoding="utf-8"?>
<formControlPr xmlns="http://schemas.microsoft.com/office/spreadsheetml/2009/9/main" objectType="CheckBox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12.xml><?xml version="1.0" encoding="utf-8"?>
<formControlPr xmlns="http://schemas.microsoft.com/office/spreadsheetml/2009/9/main" objectType="CheckBox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</xdr:rowOff>
        </xdr:from>
        <xdr:to>
          <xdr:col>2</xdr:col>
          <xdr:colOff>619125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1</xdr:col>
          <xdr:colOff>1581150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5</xdr:row>
          <xdr:rowOff>19050</xdr:rowOff>
        </xdr:from>
        <xdr:to>
          <xdr:col>2</xdr:col>
          <xdr:colOff>619125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19050</xdr:rowOff>
        </xdr:from>
        <xdr:to>
          <xdr:col>2</xdr:col>
          <xdr:colOff>619125</xdr:colOff>
          <xdr:row>7</xdr:row>
          <xdr:rowOff>171450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133350</xdr:rowOff>
        </xdr:from>
        <xdr:to>
          <xdr:col>4</xdr:col>
          <xdr:colOff>447675</xdr:colOff>
          <xdr:row>37</xdr:row>
          <xdr:rowOff>47625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19050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19050</xdr:rowOff>
        </xdr:from>
        <xdr:to>
          <xdr:col>5</xdr:col>
          <xdr:colOff>0</xdr:colOff>
          <xdr:row>35</xdr:row>
          <xdr:rowOff>19050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19050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tabSelected="1" zoomScale="80" zoomScaleNormal="80" workbookViewId="0"/>
  </sheetViews>
  <sheetFormatPr defaultColWidth="9.140625" defaultRowHeight="13.9" customHeight="1" x14ac:dyDescent="0.25"/>
  <cols>
    <col min="1" max="1" width="3.7109375" style="4" customWidth="1"/>
    <col min="2" max="2" width="36.7109375" style="4" customWidth="1"/>
    <col min="3" max="3" width="9.140625" style="4"/>
    <col min="4" max="4" width="3.7109375" style="4" customWidth="1"/>
    <col min="5" max="6" width="18.7109375" style="4" customWidth="1"/>
    <col min="7" max="7" width="9.140625" style="4"/>
    <col min="8" max="8" width="5.7109375" style="4" customWidth="1"/>
    <col min="9" max="16384" width="9.140625" style="4"/>
  </cols>
  <sheetData>
    <row r="1" spans="1:19" ht="13.9" customHeight="1" x14ac:dyDescent="0.25">
      <c r="A1" s="4" t="s">
        <v>55</v>
      </c>
    </row>
    <row r="2" spans="1:19" ht="13.9" customHeight="1" x14ac:dyDescent="0.25">
      <c r="B2" s="5" t="s">
        <v>920</v>
      </c>
      <c r="C2" s="6">
        <v>0.93400000000000005</v>
      </c>
      <c r="E2" s="54" t="s">
        <v>30</v>
      </c>
      <c r="F2" s="54"/>
    </row>
    <row r="3" spans="1:19" ht="13.9" customHeight="1" x14ac:dyDescent="0.25">
      <c r="B3" s="5" t="s">
        <v>921</v>
      </c>
      <c r="C3" s="6">
        <v>0.254</v>
      </c>
      <c r="E3" s="7" t="s">
        <v>31</v>
      </c>
      <c r="F3" s="7" t="s">
        <v>32</v>
      </c>
    </row>
    <row r="4" spans="1:19" ht="13.9" customHeight="1" x14ac:dyDescent="0.25">
      <c r="B4" s="5" t="s">
        <v>15</v>
      </c>
      <c r="C4" s="8">
        <v>0.3</v>
      </c>
      <c r="E4" s="6" t="s">
        <v>33</v>
      </c>
      <c r="F4" s="6" t="s">
        <v>34</v>
      </c>
    </row>
    <row r="5" spans="1:19" ht="13.9" customHeight="1" x14ac:dyDescent="0.2">
      <c r="B5" s="9" t="s">
        <v>122</v>
      </c>
      <c r="C5" s="10">
        <v>122</v>
      </c>
      <c r="E5" s="6"/>
      <c r="F5" s="6"/>
      <c r="S5" s="11"/>
    </row>
    <row r="6" spans="1:19" ht="13.9" customHeight="1" x14ac:dyDescent="0.25">
      <c r="B6" s="21" t="s">
        <v>133</v>
      </c>
      <c r="C6" s="12"/>
      <c r="E6" s="6"/>
      <c r="F6" s="6"/>
    </row>
    <row r="7" spans="1:19" ht="13.9" customHeight="1" x14ac:dyDescent="0.25">
      <c r="B7" s="13"/>
      <c r="C7" s="14"/>
      <c r="E7" s="6"/>
      <c r="F7" s="6"/>
    </row>
    <row r="8" spans="1:19" ht="13.9" customHeight="1" x14ac:dyDescent="0.25">
      <c r="B8" s="15"/>
      <c r="C8" s="16"/>
      <c r="E8" s="6"/>
      <c r="F8" s="6"/>
    </row>
    <row r="9" spans="1:19" ht="13.9" customHeight="1" x14ac:dyDescent="0.2">
      <c r="S9" s="11"/>
    </row>
    <row r="10" spans="1:19" ht="13.9" customHeight="1" x14ac:dyDescent="0.25">
      <c r="B10" s="51" t="s">
        <v>16</v>
      </c>
      <c r="C10" s="53"/>
      <c r="D10" s="53"/>
      <c r="E10" s="53"/>
      <c r="F10" s="53"/>
      <c r="G10" s="52"/>
    </row>
    <row r="11" spans="1:19" ht="13.9" customHeight="1" x14ac:dyDescent="0.25">
      <c r="B11" s="51" t="s">
        <v>17</v>
      </c>
      <c r="C11" s="52"/>
      <c r="E11" s="51" t="s">
        <v>18</v>
      </c>
      <c r="F11" s="53"/>
      <c r="G11" s="52"/>
    </row>
    <row r="12" spans="1:19" ht="13.9" customHeight="1" x14ac:dyDescent="0.25">
      <c r="B12" s="17" t="s">
        <v>922</v>
      </c>
      <c r="C12" s="18">
        <v>2298.992918176747</v>
      </c>
      <c r="E12" s="49" t="s">
        <v>922</v>
      </c>
      <c r="F12" s="50"/>
      <c r="G12" s="18">
        <v>2298.992918176747</v>
      </c>
    </row>
    <row r="13" spans="1:19" ht="13.9" customHeight="1" x14ac:dyDescent="0.2">
      <c r="B13" s="17" t="s">
        <v>923</v>
      </c>
      <c r="C13" s="18">
        <v>42.195477711850941</v>
      </c>
      <c r="E13" s="49" t="s">
        <v>924</v>
      </c>
      <c r="F13" s="50"/>
      <c r="G13" s="18">
        <v>41.740906171448579</v>
      </c>
      <c r="S13" s="11"/>
    </row>
    <row r="14" spans="1:19" ht="13.9" customHeight="1" x14ac:dyDescent="0.25">
      <c r="B14" s="17" t="s">
        <v>2</v>
      </c>
      <c r="C14" s="18">
        <v>1780.4583393313096</v>
      </c>
      <c r="E14" s="49" t="s">
        <v>2</v>
      </c>
      <c r="F14" s="50"/>
      <c r="G14" s="18">
        <v>1742.303248013674</v>
      </c>
    </row>
    <row r="15" spans="1:19" ht="13.9" customHeight="1" x14ac:dyDescent="0.25">
      <c r="B15" s="17" t="s">
        <v>3</v>
      </c>
      <c r="C15" s="18">
        <v>0.7744514240362822</v>
      </c>
      <c r="E15" s="49" t="s">
        <v>3</v>
      </c>
      <c r="F15" s="50"/>
      <c r="G15" s="18">
        <v>0.75785498695465114</v>
      </c>
    </row>
    <row r="16" spans="1:19" ht="13.9" customHeight="1" x14ac:dyDescent="0.25">
      <c r="B16" s="17" t="s">
        <v>925</v>
      </c>
      <c r="C16" s="18">
        <v>3.2130579681822556E-2</v>
      </c>
      <c r="E16" s="49" t="s">
        <v>926</v>
      </c>
      <c r="F16" s="50"/>
      <c r="G16" s="18">
        <v>3.303007324819842E-2</v>
      </c>
    </row>
    <row r="17" spans="2:19" ht="13.9" customHeight="1" x14ac:dyDescent="0.2">
      <c r="B17" s="17" t="s">
        <v>927</v>
      </c>
      <c r="C17" s="18">
        <v>1.3557651588331945</v>
      </c>
      <c r="E17" s="49" t="s">
        <v>928</v>
      </c>
      <c r="F17" s="50"/>
      <c r="G17" s="18">
        <v>1.3787051882891241</v>
      </c>
      <c r="S17" s="11"/>
    </row>
    <row r="18" spans="2:19" ht="13.9" customHeight="1" x14ac:dyDescent="0.25">
      <c r="B18" s="17" t="s">
        <v>929</v>
      </c>
      <c r="C18" s="18">
        <v>1.3088503144776342</v>
      </c>
      <c r="E18" s="49" t="s">
        <v>930</v>
      </c>
      <c r="F18" s="50"/>
      <c r="G18" s="18">
        <v>1.311461811193168</v>
      </c>
    </row>
    <row r="19" spans="2:19" ht="13.9" customHeight="1" x14ac:dyDescent="0.25">
      <c r="B19" s="17" t="s">
        <v>931</v>
      </c>
      <c r="C19" s="18">
        <v>5.4389721627408995E-2</v>
      </c>
      <c r="E19" s="49" t="s">
        <v>931</v>
      </c>
      <c r="F19" s="50"/>
      <c r="G19" s="18">
        <v>5.4389721627408995E-2</v>
      </c>
    </row>
    <row r="20" spans="2:19" ht="13.9" customHeight="1" x14ac:dyDescent="0.25">
      <c r="B20" s="17" t="s">
        <v>932</v>
      </c>
      <c r="C20" s="18">
        <v>0.27194860813704497</v>
      </c>
      <c r="E20" s="49" t="s">
        <v>932</v>
      </c>
      <c r="F20" s="50"/>
      <c r="G20" s="18">
        <v>0.27194860813704497</v>
      </c>
    </row>
    <row r="21" spans="2:19" ht="13.9" customHeight="1" x14ac:dyDescent="0.2">
      <c r="B21" s="17" t="s">
        <v>933</v>
      </c>
      <c r="C21" s="18">
        <v>1.9031219784625453</v>
      </c>
      <c r="E21" s="49" t="s">
        <v>934</v>
      </c>
      <c r="F21" s="50"/>
      <c r="G21" s="18">
        <v>1.8993323166107119</v>
      </c>
      <c r="S21" s="11"/>
    </row>
    <row r="22" spans="2:19" ht="13.9" customHeight="1" x14ac:dyDescent="0.25">
      <c r="B22" s="17" t="s">
        <v>1</v>
      </c>
      <c r="C22" s="18">
        <v>4.8005377220597012</v>
      </c>
      <c r="E22" s="49" t="s">
        <v>1</v>
      </c>
      <c r="F22" s="50"/>
      <c r="G22" s="18">
        <v>4.7909784742135528</v>
      </c>
    </row>
    <row r="23" spans="2:19" ht="13.9" customHeight="1" x14ac:dyDescent="0.25">
      <c r="B23" s="17" t="s">
        <v>935</v>
      </c>
      <c r="C23" s="18">
        <v>23.045162420918146</v>
      </c>
      <c r="E23" s="49" t="s">
        <v>935</v>
      </c>
      <c r="F23" s="50"/>
      <c r="G23" s="18">
        <v>22.953474740377622</v>
      </c>
    </row>
    <row r="24" spans="2:19" ht="13.9" customHeight="1" x14ac:dyDescent="0.25">
      <c r="B24" s="17" t="s">
        <v>936</v>
      </c>
      <c r="C24" s="19">
        <v>8.2582276648876088E-2</v>
      </c>
      <c r="E24" s="49" t="s">
        <v>937</v>
      </c>
      <c r="F24" s="50"/>
      <c r="G24" s="19">
        <v>8.2747049764521394E-2</v>
      </c>
    </row>
    <row r="25" spans="2:19" ht="13.9" customHeight="1" x14ac:dyDescent="0.2">
      <c r="B25" s="17" t="s">
        <v>938</v>
      </c>
      <c r="C25" s="19">
        <v>0.1119621734176703</v>
      </c>
      <c r="E25" s="49" t="s">
        <v>939</v>
      </c>
      <c r="F25" s="50"/>
      <c r="G25" s="19">
        <v>0.114083786825964</v>
      </c>
      <c r="S25" s="11"/>
    </row>
    <row r="26" spans="2:19" ht="13.9" customHeight="1" x14ac:dyDescent="0.25">
      <c r="B26" s="17" t="s">
        <v>49</v>
      </c>
      <c r="C26" s="20">
        <v>60</v>
      </c>
      <c r="E26" s="49" t="s">
        <v>52</v>
      </c>
      <c r="F26" s="50"/>
      <c r="G26" s="20">
        <v>60</v>
      </c>
    </row>
    <row r="27" spans="2:19" ht="13.9" customHeight="1" x14ac:dyDescent="0.25">
      <c r="B27" s="17" t="s">
        <v>50</v>
      </c>
      <c r="C27" s="20">
        <v>12</v>
      </c>
      <c r="E27" s="49" t="s">
        <v>53</v>
      </c>
      <c r="F27" s="50"/>
      <c r="G27" s="20">
        <v>12</v>
      </c>
    </row>
    <row r="28" spans="2:19" ht="13.9" customHeight="1" x14ac:dyDescent="0.25">
      <c r="B28" s="17" t="s">
        <v>51</v>
      </c>
      <c r="C28" s="20">
        <v>10</v>
      </c>
      <c r="E28" s="49" t="s">
        <v>54</v>
      </c>
      <c r="F28" s="50"/>
      <c r="G28" s="20">
        <v>10</v>
      </c>
    </row>
  </sheetData>
  <mergeCells count="21"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  <mergeCell ref="E18:F18"/>
    <mergeCell ref="B11:C11"/>
    <mergeCell ref="E11:G11"/>
    <mergeCell ref="E12:F12"/>
    <mergeCell ref="E13:F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2</xdr:col>
                    <xdr:colOff>619125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1</xdr:col>
                    <xdr:colOff>1581150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1590675</xdr:colOff>
                    <xdr:row>5</xdr:row>
                    <xdr:rowOff>19050</xdr:rowOff>
                  </from>
                  <to>
                    <xdr:col>2</xdr:col>
                    <xdr:colOff>619125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19050</xdr:colOff>
                    <xdr:row>7</xdr:row>
                    <xdr:rowOff>19050</xdr:rowOff>
                  </from>
                  <to>
                    <xdr:col>2</xdr:col>
                    <xdr:colOff>619125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12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3.7109375" style="26" bestFit="1" customWidth="1"/>
    <col min="3" max="8" width="7.140625" style="26" bestFit="1" customWidth="1"/>
    <col min="9" max="10" width="9.140625" style="11"/>
    <col min="11" max="11" width="10" style="27" bestFit="1" customWidth="1"/>
    <col min="12" max="12" width="13.7109375" style="28" bestFit="1" customWidth="1"/>
    <col min="13" max="14" width="7.140625" style="29" bestFit="1" customWidth="1"/>
    <col min="15" max="15" width="8.140625" style="30" bestFit="1" customWidth="1"/>
    <col min="16" max="16" width="12.140625" style="30" bestFit="1" customWidth="1"/>
    <col min="17" max="17" width="16.7109375" style="29" bestFit="1" customWidth="1"/>
    <col min="18" max="18" width="9.140625" style="11"/>
    <col min="19" max="19" width="10" style="27" bestFit="1" customWidth="1"/>
    <col min="20" max="20" width="13.7109375" style="28" bestFit="1" customWidth="1"/>
    <col min="21" max="22" width="7.140625" style="29" bestFit="1" customWidth="1"/>
    <col min="23" max="23" width="8.140625" style="30" bestFit="1" customWidth="1"/>
    <col min="24" max="24" width="12.140625" style="30" bestFit="1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19</v>
      </c>
      <c r="L2" s="59"/>
      <c r="M2" s="59"/>
      <c r="N2" s="59"/>
      <c r="O2" s="59"/>
      <c r="P2" s="59"/>
      <c r="Q2" s="60"/>
      <c r="S2" s="58" t="s">
        <v>96</v>
      </c>
      <c r="T2" s="59"/>
      <c r="U2" s="59"/>
      <c r="V2" s="59"/>
      <c r="W2" s="59"/>
      <c r="X2" s="59"/>
      <c r="Y2" s="60"/>
    </row>
    <row r="3" spans="2:25" ht="14.45" customHeight="1" x14ac:dyDescent="0.2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2">
      <c r="B4" s="54"/>
      <c r="C4" s="7" t="s">
        <v>940</v>
      </c>
      <c r="D4" s="7" t="s">
        <v>941</v>
      </c>
      <c r="E4" s="7" t="s">
        <v>942</v>
      </c>
      <c r="F4" s="7" t="s">
        <v>943</v>
      </c>
      <c r="G4" s="7" t="s">
        <v>944</v>
      </c>
      <c r="H4" s="7" t="s">
        <v>945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2">
      <c r="B5" s="26" t="s">
        <v>126</v>
      </c>
      <c r="C5" s="26">
        <v>2.5000000000000001E-3</v>
      </c>
      <c r="D5" s="26">
        <v>9.8528304427183775E-3</v>
      </c>
      <c r="E5" s="26">
        <v>1.3137107256957837E-2</v>
      </c>
      <c r="F5" s="26">
        <v>7.4999999999999997E-3</v>
      </c>
      <c r="G5" s="26">
        <v>2.4E-2</v>
      </c>
      <c r="H5" s="26">
        <v>3.2000000000000001E-2</v>
      </c>
      <c r="K5" s="27">
        <v>189</v>
      </c>
      <c r="L5" s="28" t="s">
        <v>126</v>
      </c>
      <c r="M5" s="29">
        <v>300</v>
      </c>
      <c r="N5" s="29">
        <v>275</v>
      </c>
      <c r="O5" s="30">
        <v>5.1394000000000002</v>
      </c>
      <c r="P5" s="30">
        <v>3.5597575757575758E-2</v>
      </c>
      <c r="Q5" s="29">
        <v>1</v>
      </c>
      <c r="S5" s="27">
        <v>189</v>
      </c>
      <c r="T5" s="28" t="s">
        <v>126</v>
      </c>
      <c r="U5" s="29">
        <v>300</v>
      </c>
      <c r="V5" s="29">
        <v>275</v>
      </c>
      <c r="W5" s="30">
        <v>4.5258000000000003</v>
      </c>
      <c r="X5" s="30">
        <v>3.1347532467532468E-2</v>
      </c>
      <c r="Y5" s="29">
        <v>1</v>
      </c>
    </row>
    <row r="6" spans="2:25" x14ac:dyDescent="0.2">
      <c r="B6" s="26" t="s">
        <v>127</v>
      </c>
      <c r="C6" s="26">
        <v>2.5000000000000001E-3</v>
      </c>
      <c r="D6" s="26">
        <v>9.6280695936007393E-3</v>
      </c>
      <c r="E6" s="26">
        <v>1.2837426124800986E-2</v>
      </c>
      <c r="F6" s="26">
        <v>7.4999999999999997E-3</v>
      </c>
      <c r="G6" s="26">
        <v>2.4E-2</v>
      </c>
      <c r="H6" s="26">
        <v>3.2000000000000001E-2</v>
      </c>
      <c r="K6" s="27">
        <v>201</v>
      </c>
      <c r="L6" s="28" t="s">
        <v>127</v>
      </c>
      <c r="M6" s="29">
        <v>300</v>
      </c>
      <c r="N6" s="29">
        <v>675</v>
      </c>
      <c r="O6" s="30">
        <v>41.595199999999998</v>
      </c>
      <c r="P6" s="30">
        <v>0.11737622574955907</v>
      </c>
      <c r="Q6" s="29">
        <v>1</v>
      </c>
      <c r="S6" s="27">
        <v>201</v>
      </c>
      <c r="T6" s="28" t="s">
        <v>127</v>
      </c>
      <c r="U6" s="29">
        <v>300</v>
      </c>
      <c r="V6" s="29">
        <v>675</v>
      </c>
      <c r="W6" s="30">
        <v>40.255699999999997</v>
      </c>
      <c r="X6" s="30">
        <v>0.11359633156966489</v>
      </c>
      <c r="Y6" s="29">
        <v>1</v>
      </c>
    </row>
    <row r="7" spans="2:25" x14ac:dyDescent="0.2">
      <c r="B7" s="26" t="s">
        <v>128</v>
      </c>
      <c r="C7" s="26">
        <v>2.5000000000000001E-3</v>
      </c>
      <c r="D7" s="26">
        <v>9.6280695936007393E-3</v>
      </c>
      <c r="E7" s="26">
        <v>1.2837426124800986E-2</v>
      </c>
      <c r="F7" s="26">
        <v>7.4999999999999997E-3</v>
      </c>
      <c r="G7" s="26">
        <v>2.4E-2</v>
      </c>
      <c r="H7" s="26">
        <v>3.2000000000000001E-2</v>
      </c>
      <c r="K7" s="27">
        <v>197</v>
      </c>
      <c r="L7" s="28" t="s">
        <v>128</v>
      </c>
      <c r="M7" s="29">
        <v>700</v>
      </c>
      <c r="N7" s="29">
        <v>275</v>
      </c>
      <c r="O7" s="30">
        <v>5.6220999999999997</v>
      </c>
      <c r="P7" s="30">
        <v>1.6688979591836732E-2</v>
      </c>
      <c r="Q7" s="29">
        <v>1</v>
      </c>
      <c r="S7" s="27">
        <v>197</v>
      </c>
      <c r="T7" s="28" t="s">
        <v>128</v>
      </c>
      <c r="U7" s="29">
        <v>700</v>
      </c>
      <c r="V7" s="29">
        <v>275</v>
      </c>
      <c r="W7" s="30">
        <v>4.2313000000000001</v>
      </c>
      <c r="X7" s="30">
        <v>1.2560445269016698E-2</v>
      </c>
      <c r="Y7" s="29">
        <v>1</v>
      </c>
    </row>
    <row r="8" spans="2:25" x14ac:dyDescent="0.2">
      <c r="B8" s="26" t="s">
        <v>130</v>
      </c>
      <c r="C8" s="26">
        <v>2.5000000000000001E-3</v>
      </c>
      <c r="D8" s="26">
        <v>4.033204516914626E-3</v>
      </c>
      <c r="E8" s="26">
        <v>5.3776060225528347E-3</v>
      </c>
      <c r="F8" s="26">
        <v>7.4999999999999997E-3</v>
      </c>
      <c r="G8" s="26">
        <v>2.4E-2</v>
      </c>
      <c r="H8" s="26">
        <v>3.2000000000000001E-2</v>
      </c>
      <c r="K8" s="27">
        <v>198</v>
      </c>
      <c r="L8" s="28" t="s">
        <v>128</v>
      </c>
      <c r="M8" s="29">
        <v>700</v>
      </c>
      <c r="N8" s="29">
        <v>275</v>
      </c>
      <c r="O8" s="30">
        <v>2.7774999999999999</v>
      </c>
      <c r="P8" s="30">
        <v>8.2448979591836728E-3</v>
      </c>
      <c r="Q8" s="29">
        <v>1</v>
      </c>
      <c r="S8" s="27">
        <v>198</v>
      </c>
      <c r="T8" s="28" t="s">
        <v>128</v>
      </c>
      <c r="U8" s="29">
        <v>700</v>
      </c>
      <c r="V8" s="29">
        <v>275</v>
      </c>
      <c r="W8" s="30">
        <v>1.3364</v>
      </c>
      <c r="X8" s="30">
        <v>3.9670500927643784E-3</v>
      </c>
      <c r="Y8" s="29">
        <v>1</v>
      </c>
    </row>
    <row r="9" spans="2:25" x14ac:dyDescent="0.2">
      <c r="B9" s="26" t="s">
        <v>131</v>
      </c>
      <c r="C9" s="26">
        <v>2.5000000000000001E-3</v>
      </c>
      <c r="D9" s="26">
        <v>4.0529005819887488E-3</v>
      </c>
      <c r="E9" s="26">
        <v>5.403867442651665E-3</v>
      </c>
      <c r="F9" s="26">
        <v>7.4999999999999997E-3</v>
      </c>
      <c r="G9" s="26">
        <v>2.4E-2</v>
      </c>
      <c r="H9" s="26">
        <v>3.2000000000000001E-2</v>
      </c>
      <c r="K9" s="27">
        <v>202</v>
      </c>
      <c r="L9" s="28" t="s">
        <v>127</v>
      </c>
      <c r="M9" s="29">
        <v>300</v>
      </c>
      <c r="N9" s="29">
        <v>675</v>
      </c>
      <c r="O9" s="30">
        <v>34.674399999999999</v>
      </c>
      <c r="P9" s="30">
        <v>9.7846631393298064E-2</v>
      </c>
      <c r="Q9" s="29">
        <v>1</v>
      </c>
      <c r="S9" s="27">
        <v>202</v>
      </c>
      <c r="T9" s="28" t="s">
        <v>127</v>
      </c>
      <c r="U9" s="29">
        <v>300</v>
      </c>
      <c r="V9" s="29">
        <v>675</v>
      </c>
      <c r="W9" s="30">
        <v>33.315300000000001</v>
      </c>
      <c r="X9" s="30">
        <v>9.4011428571428579E-2</v>
      </c>
      <c r="Y9" s="29">
        <v>1</v>
      </c>
    </row>
    <row r="10" spans="2:25" x14ac:dyDescent="0.2">
      <c r="B10" s="26" t="s">
        <v>132</v>
      </c>
      <c r="C10" s="26">
        <v>2.5000000000000001E-3</v>
      </c>
      <c r="D10" s="26">
        <v>4.0529005819887488E-3</v>
      </c>
      <c r="E10" s="26">
        <v>5.403867442651665E-3</v>
      </c>
      <c r="F10" s="26">
        <v>7.4999999999999997E-3</v>
      </c>
      <c r="G10" s="26">
        <v>2.4E-2</v>
      </c>
      <c r="H10" s="26">
        <v>3.2000000000000001E-2</v>
      </c>
      <c r="K10" s="27">
        <v>190</v>
      </c>
      <c r="L10" s="28" t="s">
        <v>126</v>
      </c>
      <c r="M10" s="29">
        <v>300</v>
      </c>
      <c r="N10" s="29">
        <v>275</v>
      </c>
      <c r="O10" s="30">
        <v>30.577100000000002</v>
      </c>
      <c r="P10" s="30">
        <v>0.21178943722943724</v>
      </c>
      <c r="Q10" s="29">
        <v>1</v>
      </c>
      <c r="S10" s="27">
        <v>190</v>
      </c>
      <c r="T10" s="28" t="s">
        <v>126</v>
      </c>
      <c r="U10" s="29">
        <v>300</v>
      </c>
      <c r="V10" s="29">
        <v>275</v>
      </c>
      <c r="W10" s="30">
        <v>29.9848</v>
      </c>
      <c r="X10" s="30">
        <v>0.2076869264069264</v>
      </c>
      <c r="Y10" s="29">
        <v>1</v>
      </c>
    </row>
    <row r="11" spans="2:25" x14ac:dyDescent="0.2">
      <c r="K11" s="27">
        <v>206</v>
      </c>
      <c r="L11" s="28" t="s">
        <v>127</v>
      </c>
      <c r="M11" s="29">
        <v>300</v>
      </c>
      <c r="N11" s="29">
        <v>675</v>
      </c>
      <c r="O11" s="30">
        <v>2.96</v>
      </c>
      <c r="P11" s="30">
        <v>8.3527336860670202E-3</v>
      </c>
      <c r="Q11" s="29">
        <v>1</v>
      </c>
      <c r="S11" s="27">
        <v>206</v>
      </c>
      <c r="T11" s="28" t="s">
        <v>127</v>
      </c>
      <c r="U11" s="29">
        <v>300</v>
      </c>
      <c r="V11" s="29">
        <v>675</v>
      </c>
      <c r="W11" s="30">
        <v>1.9391</v>
      </c>
      <c r="X11" s="30">
        <v>5.4718871252204589E-3</v>
      </c>
      <c r="Y11" s="29">
        <v>1</v>
      </c>
    </row>
    <row r="12" spans="2:25" x14ac:dyDescent="0.2">
      <c r="K12" s="27">
        <v>191</v>
      </c>
      <c r="L12" s="28" t="s">
        <v>128</v>
      </c>
      <c r="M12" s="29">
        <v>700</v>
      </c>
      <c r="N12" s="29">
        <v>275</v>
      </c>
      <c r="O12" s="30">
        <v>25.947199999999999</v>
      </c>
      <c r="P12" s="30">
        <v>7.7023228200371052E-2</v>
      </c>
      <c r="Q12" s="29">
        <v>1</v>
      </c>
      <c r="S12" s="27">
        <v>191</v>
      </c>
      <c r="T12" s="28" t="s">
        <v>128</v>
      </c>
      <c r="U12" s="29">
        <v>700</v>
      </c>
      <c r="V12" s="29">
        <v>275</v>
      </c>
      <c r="W12" s="30">
        <v>23.7957</v>
      </c>
      <c r="X12" s="30">
        <v>7.0636586270871993E-2</v>
      </c>
      <c r="Y12" s="29">
        <v>1</v>
      </c>
    </row>
    <row r="13" spans="2:25" x14ac:dyDescent="0.2">
      <c r="K13" s="27">
        <v>209</v>
      </c>
      <c r="L13" s="28" t="s">
        <v>127</v>
      </c>
      <c r="M13" s="29">
        <v>300</v>
      </c>
      <c r="N13" s="29">
        <v>675</v>
      </c>
      <c r="O13" s="30">
        <v>56.637700000000002</v>
      </c>
      <c r="P13" s="30">
        <v>0.15982419753086421</v>
      </c>
      <c r="Q13" s="29">
        <v>1</v>
      </c>
      <c r="S13" s="27">
        <v>209</v>
      </c>
      <c r="T13" s="28" t="s">
        <v>127</v>
      </c>
      <c r="U13" s="29">
        <v>300</v>
      </c>
      <c r="V13" s="29">
        <v>675</v>
      </c>
      <c r="W13" s="30">
        <v>54.711300000000001</v>
      </c>
      <c r="X13" s="30">
        <v>0.15438814814814816</v>
      </c>
      <c r="Y13" s="29">
        <v>1</v>
      </c>
    </row>
    <row r="14" spans="2:25" x14ac:dyDescent="0.2">
      <c r="K14" s="27">
        <v>210</v>
      </c>
      <c r="L14" s="28" t="s">
        <v>127</v>
      </c>
      <c r="M14" s="29">
        <v>300</v>
      </c>
      <c r="N14" s="29">
        <v>675</v>
      </c>
      <c r="O14" s="30">
        <v>60.9758</v>
      </c>
      <c r="P14" s="30">
        <v>0.17206574955908291</v>
      </c>
      <c r="Q14" s="29">
        <v>1</v>
      </c>
      <c r="S14" s="27">
        <v>210</v>
      </c>
      <c r="T14" s="28" t="s">
        <v>127</v>
      </c>
      <c r="U14" s="29">
        <v>300</v>
      </c>
      <c r="V14" s="29">
        <v>675</v>
      </c>
      <c r="W14" s="30">
        <v>59.168399999999998</v>
      </c>
      <c r="X14" s="30">
        <v>0.16696550264550264</v>
      </c>
      <c r="Y14" s="29">
        <v>1</v>
      </c>
    </row>
    <row r="15" spans="2:25" x14ac:dyDescent="0.2">
      <c r="K15" s="27">
        <v>193</v>
      </c>
      <c r="L15" s="28" t="s">
        <v>128</v>
      </c>
      <c r="M15" s="29">
        <v>700</v>
      </c>
      <c r="N15" s="29">
        <v>275</v>
      </c>
      <c r="O15" s="30">
        <v>23.9879</v>
      </c>
      <c r="P15" s="30">
        <v>7.1207124304267164E-2</v>
      </c>
      <c r="Q15" s="29">
        <v>1</v>
      </c>
      <c r="S15" s="27">
        <v>193</v>
      </c>
      <c r="T15" s="28" t="s">
        <v>128</v>
      </c>
      <c r="U15" s="29">
        <v>700</v>
      </c>
      <c r="V15" s="29">
        <v>275</v>
      </c>
      <c r="W15" s="30">
        <v>21.9085</v>
      </c>
      <c r="X15" s="30">
        <v>6.5034508348794068E-2</v>
      </c>
      <c r="Y15" s="29">
        <v>1</v>
      </c>
    </row>
    <row r="16" spans="2:25" x14ac:dyDescent="0.2">
      <c r="K16" s="27">
        <v>204</v>
      </c>
      <c r="L16" s="28" t="s">
        <v>127</v>
      </c>
      <c r="M16" s="29">
        <v>300</v>
      </c>
      <c r="N16" s="29">
        <v>675</v>
      </c>
      <c r="O16" s="30">
        <v>54.8996</v>
      </c>
      <c r="P16" s="30">
        <v>0.15491950617283951</v>
      </c>
      <c r="Q16" s="29">
        <v>1</v>
      </c>
      <c r="S16" s="27">
        <v>204</v>
      </c>
      <c r="T16" s="28" t="s">
        <v>127</v>
      </c>
      <c r="U16" s="29">
        <v>300</v>
      </c>
      <c r="V16" s="29">
        <v>675</v>
      </c>
      <c r="W16" s="30">
        <v>53.758600000000001</v>
      </c>
      <c r="X16" s="30">
        <v>0.15169975308641975</v>
      </c>
      <c r="Y16" s="29">
        <v>1</v>
      </c>
    </row>
    <row r="17" spans="11:25" x14ac:dyDescent="0.2">
      <c r="K17" s="27">
        <v>205</v>
      </c>
      <c r="L17" s="28" t="s">
        <v>127</v>
      </c>
      <c r="M17" s="29">
        <v>300</v>
      </c>
      <c r="N17" s="29">
        <v>675</v>
      </c>
      <c r="O17" s="30">
        <v>3.0308000000000002</v>
      </c>
      <c r="P17" s="30">
        <v>8.5525220458553802E-3</v>
      </c>
      <c r="Q17" s="29">
        <v>1</v>
      </c>
      <c r="S17" s="27">
        <v>205</v>
      </c>
      <c r="T17" s="28" t="s">
        <v>127</v>
      </c>
      <c r="U17" s="29">
        <v>300</v>
      </c>
      <c r="V17" s="29">
        <v>675</v>
      </c>
      <c r="W17" s="30">
        <v>1.9962</v>
      </c>
      <c r="X17" s="30">
        <v>5.633015873015873E-3</v>
      </c>
      <c r="Y17" s="29">
        <v>1</v>
      </c>
    </row>
    <row r="18" spans="11:25" x14ac:dyDescent="0.2">
      <c r="K18" s="27">
        <v>192</v>
      </c>
      <c r="L18" s="28" t="s">
        <v>128</v>
      </c>
      <c r="M18" s="29">
        <v>700</v>
      </c>
      <c r="N18" s="29">
        <v>275</v>
      </c>
      <c r="O18" s="30">
        <v>26.101800000000001</v>
      </c>
      <c r="P18" s="30">
        <v>7.7482152133580701E-2</v>
      </c>
      <c r="Q18" s="29">
        <v>1</v>
      </c>
      <c r="S18" s="27">
        <v>192</v>
      </c>
      <c r="T18" s="28" t="s">
        <v>128</v>
      </c>
      <c r="U18" s="29">
        <v>700</v>
      </c>
      <c r="V18" s="29">
        <v>275</v>
      </c>
      <c r="W18" s="30">
        <v>23.921700000000001</v>
      </c>
      <c r="X18" s="30">
        <v>7.1010612244897964E-2</v>
      </c>
      <c r="Y18" s="29">
        <v>1</v>
      </c>
    </row>
    <row r="19" spans="11:25" x14ac:dyDescent="0.2">
      <c r="K19" s="27">
        <v>207</v>
      </c>
      <c r="L19" s="28" t="s">
        <v>127</v>
      </c>
      <c r="M19" s="29">
        <v>300</v>
      </c>
      <c r="N19" s="29">
        <v>675</v>
      </c>
      <c r="O19" s="30">
        <v>56.7301</v>
      </c>
      <c r="P19" s="30">
        <v>0.16008493827160494</v>
      </c>
      <c r="Q19" s="29">
        <v>1</v>
      </c>
      <c r="S19" s="27">
        <v>207</v>
      </c>
      <c r="T19" s="28" t="s">
        <v>127</v>
      </c>
      <c r="U19" s="29">
        <v>300</v>
      </c>
      <c r="V19" s="29">
        <v>675</v>
      </c>
      <c r="W19" s="30">
        <v>54.786200000000001</v>
      </c>
      <c r="X19" s="30">
        <v>0.15459950617283952</v>
      </c>
      <c r="Y19" s="29">
        <v>1</v>
      </c>
    </row>
    <row r="20" spans="11:25" x14ac:dyDescent="0.2">
      <c r="K20" s="27">
        <v>208</v>
      </c>
      <c r="L20" s="28" t="s">
        <v>127</v>
      </c>
      <c r="M20" s="29">
        <v>300</v>
      </c>
      <c r="N20" s="29">
        <v>675</v>
      </c>
      <c r="O20" s="30">
        <v>61.066600000000001</v>
      </c>
      <c r="P20" s="30">
        <v>0.17232197530864196</v>
      </c>
      <c r="Q20" s="29">
        <v>1</v>
      </c>
      <c r="S20" s="27">
        <v>208</v>
      </c>
      <c r="T20" s="28" t="s">
        <v>127</v>
      </c>
      <c r="U20" s="29">
        <v>300</v>
      </c>
      <c r="V20" s="29">
        <v>675</v>
      </c>
      <c r="W20" s="30">
        <v>59.238700000000001</v>
      </c>
      <c r="X20" s="30">
        <v>0.16716388007054675</v>
      </c>
      <c r="Y20" s="29">
        <v>1</v>
      </c>
    </row>
    <row r="21" spans="11:25" x14ac:dyDescent="0.2">
      <c r="K21" s="27">
        <v>194</v>
      </c>
      <c r="L21" s="28" t="s">
        <v>128</v>
      </c>
      <c r="M21" s="29">
        <v>700</v>
      </c>
      <c r="N21" s="29">
        <v>275</v>
      </c>
      <c r="O21" s="30">
        <v>23.604299999999999</v>
      </c>
      <c r="P21" s="30">
        <v>7.0068423005565858E-2</v>
      </c>
      <c r="Q21" s="29">
        <v>1</v>
      </c>
      <c r="S21" s="27">
        <v>194</v>
      </c>
      <c r="T21" s="28" t="s">
        <v>128</v>
      </c>
      <c r="U21" s="29">
        <v>700</v>
      </c>
      <c r="V21" s="29">
        <v>275</v>
      </c>
      <c r="W21" s="30">
        <v>21.433399999999999</v>
      </c>
      <c r="X21" s="30">
        <v>6.3624192949907232E-2</v>
      </c>
      <c r="Y21" s="29">
        <v>1</v>
      </c>
    </row>
    <row r="22" spans="11:25" x14ac:dyDescent="0.2">
      <c r="K22" s="27">
        <v>203</v>
      </c>
      <c r="L22" s="28" t="s">
        <v>127</v>
      </c>
      <c r="M22" s="29">
        <v>300</v>
      </c>
      <c r="N22" s="29">
        <v>675</v>
      </c>
      <c r="O22" s="30">
        <v>55.2149</v>
      </c>
      <c r="P22" s="30">
        <v>0.15580924162257495</v>
      </c>
      <c r="Q22" s="29">
        <v>1</v>
      </c>
      <c r="S22" s="27">
        <v>203</v>
      </c>
      <c r="T22" s="28" t="s">
        <v>127</v>
      </c>
      <c r="U22" s="29">
        <v>300</v>
      </c>
      <c r="V22" s="29">
        <v>675</v>
      </c>
      <c r="W22" s="30">
        <v>54.104399999999998</v>
      </c>
      <c r="X22" s="30">
        <v>0.15267555555555556</v>
      </c>
      <c r="Y22" s="29">
        <v>1</v>
      </c>
    </row>
    <row r="23" spans="11:25" x14ac:dyDescent="0.2">
      <c r="K23" s="27">
        <v>187</v>
      </c>
      <c r="L23" s="28" t="s">
        <v>126</v>
      </c>
      <c r="M23" s="29">
        <v>300</v>
      </c>
      <c r="N23" s="29">
        <v>275</v>
      </c>
      <c r="O23" s="30">
        <v>5.2651000000000003</v>
      </c>
      <c r="P23" s="30">
        <v>3.6468225108225109E-2</v>
      </c>
      <c r="Q23" s="29">
        <v>1</v>
      </c>
      <c r="S23" s="27">
        <v>187</v>
      </c>
      <c r="T23" s="28" t="s">
        <v>126</v>
      </c>
      <c r="U23" s="29">
        <v>300</v>
      </c>
      <c r="V23" s="29">
        <v>275</v>
      </c>
      <c r="W23" s="30">
        <v>4.6275000000000004</v>
      </c>
      <c r="X23" s="30">
        <v>3.2051948051948054E-2</v>
      </c>
      <c r="Y23" s="29">
        <v>1</v>
      </c>
    </row>
    <row r="24" spans="11:25" x14ac:dyDescent="0.2">
      <c r="K24" s="27">
        <v>199</v>
      </c>
      <c r="L24" s="28" t="s">
        <v>127</v>
      </c>
      <c r="M24" s="29">
        <v>300</v>
      </c>
      <c r="N24" s="29">
        <v>675</v>
      </c>
      <c r="O24" s="30">
        <v>41.854100000000003</v>
      </c>
      <c r="P24" s="30">
        <v>0.11810680776014111</v>
      </c>
      <c r="Q24" s="29">
        <v>1</v>
      </c>
      <c r="S24" s="27">
        <v>199</v>
      </c>
      <c r="T24" s="28" t="s">
        <v>127</v>
      </c>
      <c r="U24" s="29">
        <v>300</v>
      </c>
      <c r="V24" s="29">
        <v>675</v>
      </c>
      <c r="W24" s="30">
        <v>40.460599999999999</v>
      </c>
      <c r="X24" s="30">
        <v>0.11417453262786596</v>
      </c>
      <c r="Y24" s="29">
        <v>1</v>
      </c>
    </row>
    <row r="25" spans="11:25" x14ac:dyDescent="0.2">
      <c r="K25" s="27">
        <v>195</v>
      </c>
      <c r="L25" s="28" t="s">
        <v>128</v>
      </c>
      <c r="M25" s="29">
        <v>700</v>
      </c>
      <c r="N25" s="29">
        <v>275</v>
      </c>
      <c r="O25" s="30">
        <v>5.9444999999999997</v>
      </c>
      <c r="P25" s="30">
        <v>1.7646011131725418E-2</v>
      </c>
      <c r="Q25" s="29">
        <v>1</v>
      </c>
      <c r="S25" s="27">
        <v>195</v>
      </c>
      <c r="T25" s="28" t="s">
        <v>128</v>
      </c>
      <c r="U25" s="29">
        <v>700</v>
      </c>
      <c r="V25" s="29">
        <v>275</v>
      </c>
      <c r="W25" s="30">
        <v>4.5105000000000004</v>
      </c>
      <c r="X25" s="30">
        <v>1.3389239332096474E-2</v>
      </c>
      <c r="Y25" s="29">
        <v>1</v>
      </c>
    </row>
    <row r="26" spans="11:25" x14ac:dyDescent="0.2">
      <c r="K26" s="27">
        <v>196</v>
      </c>
      <c r="L26" s="28" t="s">
        <v>128</v>
      </c>
      <c r="M26" s="29">
        <v>700</v>
      </c>
      <c r="N26" s="29">
        <v>275</v>
      </c>
      <c r="O26" s="30">
        <v>3.0632999999999999</v>
      </c>
      <c r="P26" s="30">
        <v>9.0932838589981441E-3</v>
      </c>
      <c r="Q26" s="29">
        <v>1</v>
      </c>
      <c r="S26" s="27">
        <v>196</v>
      </c>
      <c r="T26" s="28" t="s">
        <v>128</v>
      </c>
      <c r="U26" s="29">
        <v>700</v>
      </c>
      <c r="V26" s="29">
        <v>275</v>
      </c>
      <c r="W26" s="30">
        <v>1.6136999999999999</v>
      </c>
      <c r="X26" s="30">
        <v>4.7902040816326522E-3</v>
      </c>
      <c r="Y26" s="29">
        <v>1</v>
      </c>
    </row>
    <row r="27" spans="11:25" x14ac:dyDescent="0.2">
      <c r="K27" s="27">
        <v>200</v>
      </c>
      <c r="L27" s="28" t="s">
        <v>127</v>
      </c>
      <c r="M27" s="29">
        <v>300</v>
      </c>
      <c r="N27" s="29">
        <v>675</v>
      </c>
      <c r="O27" s="30">
        <v>34.498100000000001</v>
      </c>
      <c r="P27" s="30">
        <v>9.7349135802469136E-2</v>
      </c>
      <c r="Q27" s="29">
        <v>1</v>
      </c>
      <c r="S27" s="27">
        <v>200</v>
      </c>
      <c r="T27" s="28" t="s">
        <v>127</v>
      </c>
      <c r="U27" s="29">
        <v>300</v>
      </c>
      <c r="V27" s="29">
        <v>675</v>
      </c>
      <c r="W27" s="30">
        <v>33.076599999999999</v>
      </c>
      <c r="X27" s="30">
        <v>9.3337848324514985E-2</v>
      </c>
      <c r="Y27" s="29">
        <v>1</v>
      </c>
    </row>
    <row r="28" spans="11:25" x14ac:dyDescent="0.2">
      <c r="K28" s="27">
        <v>188</v>
      </c>
      <c r="L28" s="28" t="s">
        <v>126</v>
      </c>
      <c r="M28" s="29">
        <v>300</v>
      </c>
      <c r="N28" s="29">
        <v>275</v>
      </c>
      <c r="O28" s="30">
        <v>30.915900000000001</v>
      </c>
      <c r="P28" s="30">
        <v>0.21413610389610391</v>
      </c>
      <c r="Q28" s="29">
        <v>1</v>
      </c>
      <c r="S28" s="27">
        <v>188</v>
      </c>
      <c r="T28" s="28" t="s">
        <v>126</v>
      </c>
      <c r="U28" s="29">
        <v>300</v>
      </c>
      <c r="V28" s="29">
        <v>275</v>
      </c>
      <c r="W28" s="30">
        <v>30.292899999999999</v>
      </c>
      <c r="X28" s="30">
        <v>0.20982095238095236</v>
      </c>
      <c r="Y28" s="29">
        <v>1</v>
      </c>
    </row>
    <row r="29" spans="11:25" x14ac:dyDescent="0.2">
      <c r="K29" s="27">
        <v>251</v>
      </c>
      <c r="L29" s="28" t="s">
        <v>126</v>
      </c>
      <c r="M29" s="29">
        <v>300</v>
      </c>
      <c r="N29" s="29">
        <v>275</v>
      </c>
      <c r="O29" s="30">
        <v>17.130800000000001</v>
      </c>
      <c r="P29" s="30">
        <v>0.11865489177489177</v>
      </c>
      <c r="Q29" s="29">
        <v>1</v>
      </c>
      <c r="S29" s="27">
        <v>251</v>
      </c>
      <c r="T29" s="28" t="s">
        <v>126</v>
      </c>
      <c r="U29" s="29">
        <v>300</v>
      </c>
      <c r="V29" s="29">
        <v>275</v>
      </c>
      <c r="W29" s="30">
        <v>16.3171</v>
      </c>
      <c r="X29" s="30">
        <v>0.11301887445887446</v>
      </c>
      <c r="Y29" s="29">
        <v>1</v>
      </c>
    </row>
    <row r="30" spans="11:25" x14ac:dyDescent="0.2">
      <c r="K30" s="27">
        <v>263</v>
      </c>
      <c r="L30" s="28" t="s">
        <v>127</v>
      </c>
      <c r="M30" s="29">
        <v>300</v>
      </c>
      <c r="N30" s="29">
        <v>675</v>
      </c>
      <c r="O30" s="30">
        <v>59.960799999999999</v>
      </c>
      <c r="P30" s="30">
        <v>0.16920155202821868</v>
      </c>
      <c r="Q30" s="29">
        <v>1</v>
      </c>
      <c r="S30" s="27">
        <v>263</v>
      </c>
      <c r="T30" s="28" t="s">
        <v>127</v>
      </c>
      <c r="U30" s="29">
        <v>300</v>
      </c>
      <c r="V30" s="29">
        <v>675</v>
      </c>
      <c r="W30" s="30">
        <v>58.6</v>
      </c>
      <c r="X30" s="30">
        <v>0.1653615520282187</v>
      </c>
      <c r="Y30" s="29">
        <v>1</v>
      </c>
    </row>
    <row r="31" spans="11:25" x14ac:dyDescent="0.2">
      <c r="K31" s="27">
        <v>259</v>
      </c>
      <c r="L31" s="28" t="s">
        <v>128</v>
      </c>
      <c r="M31" s="29">
        <v>700</v>
      </c>
      <c r="N31" s="29">
        <v>275</v>
      </c>
      <c r="O31" s="30">
        <v>75.563999999999993</v>
      </c>
      <c r="P31" s="30">
        <v>0.22430871985157699</v>
      </c>
      <c r="Q31" s="29">
        <v>1</v>
      </c>
      <c r="S31" s="27">
        <v>259</v>
      </c>
      <c r="T31" s="28" t="s">
        <v>128</v>
      </c>
      <c r="U31" s="29">
        <v>700</v>
      </c>
      <c r="V31" s="29">
        <v>275</v>
      </c>
      <c r="W31" s="30">
        <v>71.911799999999999</v>
      </c>
      <c r="X31" s="30">
        <v>0.21346730983302412</v>
      </c>
      <c r="Y31" s="29">
        <v>1</v>
      </c>
    </row>
    <row r="32" spans="11:25" x14ac:dyDescent="0.2">
      <c r="K32" s="27">
        <v>260</v>
      </c>
      <c r="L32" s="28" t="s">
        <v>128</v>
      </c>
      <c r="M32" s="29">
        <v>700</v>
      </c>
      <c r="N32" s="29">
        <v>275</v>
      </c>
      <c r="O32" s="30">
        <v>73.616699999999994</v>
      </c>
      <c r="P32" s="30">
        <v>0.21852823747680888</v>
      </c>
      <c r="Q32" s="29">
        <v>1</v>
      </c>
      <c r="S32" s="27">
        <v>260</v>
      </c>
      <c r="T32" s="28" t="s">
        <v>128</v>
      </c>
      <c r="U32" s="29">
        <v>700</v>
      </c>
      <c r="V32" s="29">
        <v>275</v>
      </c>
      <c r="W32" s="30">
        <v>69.746300000000005</v>
      </c>
      <c r="X32" s="30">
        <v>0.2070391094619666</v>
      </c>
      <c r="Y32" s="29">
        <v>1</v>
      </c>
    </row>
    <row r="33" spans="11:25" x14ac:dyDescent="0.2">
      <c r="K33" s="27">
        <v>264</v>
      </c>
      <c r="L33" s="28" t="s">
        <v>127</v>
      </c>
      <c r="M33" s="29">
        <v>300</v>
      </c>
      <c r="N33" s="29">
        <v>675</v>
      </c>
      <c r="O33" s="30">
        <v>55.200699999999998</v>
      </c>
      <c r="P33" s="30">
        <v>0.15576917107583774</v>
      </c>
      <c r="Q33" s="29">
        <v>1</v>
      </c>
      <c r="S33" s="27">
        <v>264</v>
      </c>
      <c r="T33" s="28" t="s">
        <v>127</v>
      </c>
      <c r="U33" s="29">
        <v>300</v>
      </c>
      <c r="V33" s="29">
        <v>675</v>
      </c>
      <c r="W33" s="30">
        <v>53.494399999999999</v>
      </c>
      <c r="X33" s="30">
        <v>0.15095421516754851</v>
      </c>
      <c r="Y33" s="29">
        <v>1</v>
      </c>
    </row>
    <row r="34" spans="11:25" x14ac:dyDescent="0.2">
      <c r="K34" s="27">
        <v>252</v>
      </c>
      <c r="L34" s="28" t="s">
        <v>126</v>
      </c>
      <c r="M34" s="29">
        <v>300</v>
      </c>
      <c r="N34" s="29">
        <v>275</v>
      </c>
      <c r="O34" s="30">
        <v>37.226799999999997</v>
      </c>
      <c r="P34" s="30">
        <v>0.25784796536796534</v>
      </c>
      <c r="Q34" s="29">
        <v>1</v>
      </c>
      <c r="S34" s="27">
        <v>252</v>
      </c>
      <c r="T34" s="28" t="s">
        <v>126</v>
      </c>
      <c r="U34" s="29">
        <v>300</v>
      </c>
      <c r="V34" s="29">
        <v>275</v>
      </c>
      <c r="W34" s="30">
        <v>36.5242</v>
      </c>
      <c r="X34" s="30">
        <v>0.25298147186147185</v>
      </c>
      <c r="Y34" s="29">
        <v>1</v>
      </c>
    </row>
    <row r="35" spans="11:25" x14ac:dyDescent="0.2">
      <c r="K35" s="27">
        <v>268</v>
      </c>
      <c r="L35" s="28" t="s">
        <v>127</v>
      </c>
      <c r="M35" s="29">
        <v>300</v>
      </c>
      <c r="N35" s="29">
        <v>675</v>
      </c>
      <c r="O35" s="30">
        <v>29.694700000000001</v>
      </c>
      <c r="P35" s="30">
        <v>8.3794567901234573E-2</v>
      </c>
      <c r="Q35" s="29">
        <v>1</v>
      </c>
      <c r="S35" s="27">
        <v>268</v>
      </c>
      <c r="T35" s="28" t="s">
        <v>127</v>
      </c>
      <c r="U35" s="29">
        <v>300</v>
      </c>
      <c r="V35" s="29">
        <v>675</v>
      </c>
      <c r="W35" s="30">
        <v>28.1846</v>
      </c>
      <c r="X35" s="30">
        <v>7.9533262786596115E-2</v>
      </c>
      <c r="Y35" s="29">
        <v>1</v>
      </c>
    </row>
    <row r="36" spans="11:25" x14ac:dyDescent="0.2">
      <c r="K36" s="27">
        <v>253</v>
      </c>
      <c r="L36" s="28" t="s">
        <v>128</v>
      </c>
      <c r="M36" s="29">
        <v>700</v>
      </c>
      <c r="N36" s="29">
        <v>275</v>
      </c>
      <c r="O36" s="30">
        <v>96.201700000000002</v>
      </c>
      <c r="P36" s="30">
        <v>0.2855709090909091</v>
      </c>
      <c r="Q36" s="29">
        <v>1</v>
      </c>
      <c r="S36" s="27">
        <v>253</v>
      </c>
      <c r="T36" s="28" t="s">
        <v>128</v>
      </c>
      <c r="U36" s="29">
        <v>700</v>
      </c>
      <c r="V36" s="29">
        <v>275</v>
      </c>
      <c r="W36" s="30">
        <v>92.303100000000001</v>
      </c>
      <c r="X36" s="30">
        <v>0.27399807050092767</v>
      </c>
      <c r="Y36" s="29">
        <v>1</v>
      </c>
    </row>
    <row r="37" spans="11:25" x14ac:dyDescent="0.2">
      <c r="K37" s="27">
        <v>271</v>
      </c>
      <c r="L37" s="28" t="s">
        <v>127</v>
      </c>
      <c r="M37" s="29">
        <v>300</v>
      </c>
      <c r="N37" s="29">
        <v>675</v>
      </c>
      <c r="O37" s="30">
        <v>75.9773</v>
      </c>
      <c r="P37" s="30">
        <v>0.21439802469135805</v>
      </c>
      <c r="Q37" s="29">
        <v>1</v>
      </c>
      <c r="S37" s="27">
        <v>271</v>
      </c>
      <c r="T37" s="28" t="s">
        <v>127</v>
      </c>
      <c r="U37" s="29">
        <v>300</v>
      </c>
      <c r="V37" s="29">
        <v>675</v>
      </c>
      <c r="W37" s="30">
        <v>74.102199999999996</v>
      </c>
      <c r="X37" s="30">
        <v>0.20910673721340386</v>
      </c>
      <c r="Y37" s="29">
        <v>1</v>
      </c>
    </row>
    <row r="38" spans="11:25" x14ac:dyDescent="0.2">
      <c r="K38" s="27">
        <v>272</v>
      </c>
      <c r="L38" s="28" t="s">
        <v>127</v>
      </c>
      <c r="M38" s="29">
        <v>300</v>
      </c>
      <c r="N38" s="29">
        <v>675</v>
      </c>
      <c r="O38" s="30">
        <v>79.043300000000002</v>
      </c>
      <c r="P38" s="30">
        <v>0.22304987654320987</v>
      </c>
      <c r="Q38" s="29">
        <v>1</v>
      </c>
      <c r="S38" s="27">
        <v>272</v>
      </c>
      <c r="T38" s="28" t="s">
        <v>127</v>
      </c>
      <c r="U38" s="29">
        <v>300</v>
      </c>
      <c r="V38" s="29">
        <v>675</v>
      </c>
      <c r="W38" s="30">
        <v>77.740300000000005</v>
      </c>
      <c r="X38" s="30">
        <v>0.21937298059964727</v>
      </c>
      <c r="Y38" s="29">
        <v>1</v>
      </c>
    </row>
    <row r="39" spans="11:25" x14ac:dyDescent="0.2">
      <c r="K39" s="27">
        <v>255</v>
      </c>
      <c r="L39" s="28" t="s">
        <v>128</v>
      </c>
      <c r="M39" s="29">
        <v>700</v>
      </c>
      <c r="N39" s="29">
        <v>275</v>
      </c>
      <c r="O39" s="30">
        <v>95.151799999999994</v>
      </c>
      <c r="P39" s="30">
        <v>0.28245432282003707</v>
      </c>
      <c r="Q39" s="29">
        <v>1</v>
      </c>
      <c r="S39" s="27">
        <v>255</v>
      </c>
      <c r="T39" s="28" t="s">
        <v>128</v>
      </c>
      <c r="U39" s="29">
        <v>700</v>
      </c>
      <c r="V39" s="29">
        <v>275</v>
      </c>
      <c r="W39" s="30">
        <v>91.258399999999995</v>
      </c>
      <c r="X39" s="30">
        <v>0.27089692022263451</v>
      </c>
      <c r="Y39" s="29">
        <v>1</v>
      </c>
    </row>
    <row r="40" spans="11:25" x14ac:dyDescent="0.2">
      <c r="K40" s="27">
        <v>266</v>
      </c>
      <c r="L40" s="28" t="s">
        <v>127</v>
      </c>
      <c r="M40" s="29">
        <v>300</v>
      </c>
      <c r="N40" s="29">
        <v>675</v>
      </c>
      <c r="O40" s="30">
        <v>61.875500000000002</v>
      </c>
      <c r="P40" s="30">
        <v>0.17460458553791888</v>
      </c>
      <c r="Q40" s="29">
        <v>1</v>
      </c>
      <c r="S40" s="27">
        <v>266</v>
      </c>
      <c r="T40" s="28" t="s">
        <v>127</v>
      </c>
      <c r="U40" s="29">
        <v>300</v>
      </c>
      <c r="V40" s="29">
        <v>675</v>
      </c>
      <c r="W40" s="30">
        <v>60.411299999999997</v>
      </c>
      <c r="X40" s="30">
        <v>0.17047280423280423</v>
      </c>
      <c r="Y40" s="29">
        <v>1</v>
      </c>
    </row>
    <row r="41" spans="11:25" x14ac:dyDescent="0.2">
      <c r="K41" s="27">
        <v>267</v>
      </c>
      <c r="L41" s="28" t="s">
        <v>127</v>
      </c>
      <c r="M41" s="29">
        <v>300</v>
      </c>
      <c r="N41" s="29">
        <v>675</v>
      </c>
      <c r="O41" s="30">
        <v>29.7377</v>
      </c>
      <c r="P41" s="30">
        <v>8.3915908289241628E-2</v>
      </c>
      <c r="Q41" s="29">
        <v>1</v>
      </c>
      <c r="S41" s="27">
        <v>267</v>
      </c>
      <c r="T41" s="28" t="s">
        <v>127</v>
      </c>
      <c r="U41" s="29">
        <v>300</v>
      </c>
      <c r="V41" s="29">
        <v>675</v>
      </c>
      <c r="W41" s="30">
        <v>28.211400000000001</v>
      </c>
      <c r="X41" s="30">
        <v>7.9608888888888896E-2</v>
      </c>
      <c r="Y41" s="29">
        <v>1</v>
      </c>
    </row>
    <row r="42" spans="11:25" x14ac:dyDescent="0.2">
      <c r="K42" s="27">
        <v>254</v>
      </c>
      <c r="L42" s="28" t="s">
        <v>128</v>
      </c>
      <c r="M42" s="29">
        <v>700</v>
      </c>
      <c r="N42" s="29">
        <v>275</v>
      </c>
      <c r="O42" s="30">
        <v>96.262600000000006</v>
      </c>
      <c r="P42" s="30">
        <v>0.28575168831168835</v>
      </c>
      <c r="Q42" s="29">
        <v>1</v>
      </c>
      <c r="S42" s="27">
        <v>254</v>
      </c>
      <c r="T42" s="28" t="s">
        <v>128</v>
      </c>
      <c r="U42" s="29">
        <v>700</v>
      </c>
      <c r="V42" s="29">
        <v>275</v>
      </c>
      <c r="W42" s="30">
        <v>92.351299999999995</v>
      </c>
      <c r="X42" s="30">
        <v>0.27414115027829311</v>
      </c>
      <c r="Y42" s="29">
        <v>1</v>
      </c>
    </row>
    <row r="43" spans="11:25" x14ac:dyDescent="0.2">
      <c r="K43" s="27">
        <v>269</v>
      </c>
      <c r="L43" s="28" t="s">
        <v>127</v>
      </c>
      <c r="M43" s="29">
        <v>300</v>
      </c>
      <c r="N43" s="29">
        <v>675</v>
      </c>
      <c r="O43" s="30">
        <v>76.042599999999993</v>
      </c>
      <c r="P43" s="30">
        <v>0.2145822927689594</v>
      </c>
      <c r="Q43" s="29">
        <v>1</v>
      </c>
      <c r="S43" s="27">
        <v>269</v>
      </c>
      <c r="T43" s="28" t="s">
        <v>127</v>
      </c>
      <c r="U43" s="29">
        <v>300</v>
      </c>
      <c r="V43" s="29">
        <v>675</v>
      </c>
      <c r="W43" s="30">
        <v>74.143799999999999</v>
      </c>
      <c r="X43" s="30">
        <v>0.20922412698412698</v>
      </c>
      <c r="Y43" s="29">
        <v>1</v>
      </c>
    </row>
    <row r="44" spans="11:25" x14ac:dyDescent="0.2">
      <c r="K44" s="27">
        <v>270</v>
      </c>
      <c r="L44" s="28" t="s">
        <v>127</v>
      </c>
      <c r="M44" s="29">
        <v>300</v>
      </c>
      <c r="N44" s="29">
        <v>675</v>
      </c>
      <c r="O44" s="30">
        <v>79.094700000000003</v>
      </c>
      <c r="P44" s="30">
        <v>0.22319492063492063</v>
      </c>
      <c r="Q44" s="29">
        <v>1</v>
      </c>
      <c r="S44" s="27">
        <v>270</v>
      </c>
      <c r="T44" s="28" t="s">
        <v>127</v>
      </c>
      <c r="U44" s="29">
        <v>300</v>
      </c>
      <c r="V44" s="29">
        <v>675</v>
      </c>
      <c r="W44" s="30">
        <v>77.773499999999999</v>
      </c>
      <c r="X44" s="30">
        <v>0.21946666666666667</v>
      </c>
      <c r="Y44" s="29">
        <v>1</v>
      </c>
    </row>
    <row r="45" spans="11:25" x14ac:dyDescent="0.2">
      <c r="K45" s="27">
        <v>256</v>
      </c>
      <c r="L45" s="28" t="s">
        <v>128</v>
      </c>
      <c r="M45" s="29">
        <v>700</v>
      </c>
      <c r="N45" s="29">
        <v>275</v>
      </c>
      <c r="O45" s="30">
        <v>95.843199999999996</v>
      </c>
      <c r="P45" s="30">
        <v>0.28450671614100187</v>
      </c>
      <c r="Q45" s="29">
        <v>1</v>
      </c>
      <c r="S45" s="27">
        <v>256</v>
      </c>
      <c r="T45" s="28" t="s">
        <v>128</v>
      </c>
      <c r="U45" s="29">
        <v>700</v>
      </c>
      <c r="V45" s="29">
        <v>275</v>
      </c>
      <c r="W45" s="30">
        <v>91.972300000000004</v>
      </c>
      <c r="X45" s="30">
        <v>0.27301610389610392</v>
      </c>
      <c r="Y45" s="29">
        <v>1</v>
      </c>
    </row>
    <row r="46" spans="11:25" x14ac:dyDescent="0.2">
      <c r="K46" s="27">
        <v>265</v>
      </c>
      <c r="L46" s="28" t="s">
        <v>127</v>
      </c>
      <c r="M46" s="29">
        <v>300</v>
      </c>
      <c r="N46" s="29">
        <v>675</v>
      </c>
      <c r="O46" s="30">
        <v>61.387900000000002</v>
      </c>
      <c r="P46" s="30">
        <v>0.17322864197530866</v>
      </c>
      <c r="Q46" s="29">
        <v>1</v>
      </c>
      <c r="S46" s="27">
        <v>265</v>
      </c>
      <c r="T46" s="28" t="s">
        <v>127</v>
      </c>
      <c r="U46" s="29">
        <v>300</v>
      </c>
      <c r="V46" s="29">
        <v>675</v>
      </c>
      <c r="W46" s="30">
        <v>59.850299999999997</v>
      </c>
      <c r="X46" s="30">
        <v>0.16888973544973543</v>
      </c>
      <c r="Y46" s="29">
        <v>1</v>
      </c>
    </row>
    <row r="47" spans="11:25" x14ac:dyDescent="0.2">
      <c r="K47" s="27">
        <v>249</v>
      </c>
      <c r="L47" s="28" t="s">
        <v>126</v>
      </c>
      <c r="M47" s="29">
        <v>300</v>
      </c>
      <c r="N47" s="29">
        <v>275</v>
      </c>
      <c r="O47" s="30">
        <v>17.226199999999999</v>
      </c>
      <c r="P47" s="30">
        <v>0.11931567099567097</v>
      </c>
      <c r="Q47" s="29">
        <v>1</v>
      </c>
      <c r="S47" s="27">
        <v>249</v>
      </c>
      <c r="T47" s="28" t="s">
        <v>126</v>
      </c>
      <c r="U47" s="29">
        <v>300</v>
      </c>
      <c r="V47" s="29">
        <v>275</v>
      </c>
      <c r="W47" s="30">
        <v>16.374099999999999</v>
      </c>
      <c r="X47" s="30">
        <v>0.11341367965367964</v>
      </c>
      <c r="Y47" s="29">
        <v>1</v>
      </c>
    </row>
    <row r="48" spans="11:25" x14ac:dyDescent="0.2">
      <c r="K48" s="27">
        <v>261</v>
      </c>
      <c r="L48" s="28" t="s">
        <v>127</v>
      </c>
      <c r="M48" s="29">
        <v>300</v>
      </c>
      <c r="N48" s="29">
        <v>675</v>
      </c>
      <c r="O48" s="30">
        <v>60.131799999999998</v>
      </c>
      <c r="P48" s="30">
        <v>0.16968409171075838</v>
      </c>
      <c r="Q48" s="29">
        <v>1</v>
      </c>
      <c r="S48" s="27">
        <v>261</v>
      </c>
      <c r="T48" s="28" t="s">
        <v>127</v>
      </c>
      <c r="U48" s="29">
        <v>300</v>
      </c>
      <c r="V48" s="29">
        <v>675</v>
      </c>
      <c r="W48" s="30">
        <v>58.704599999999999</v>
      </c>
      <c r="X48" s="30">
        <v>0.16565671957671957</v>
      </c>
      <c r="Y48" s="29">
        <v>1</v>
      </c>
    </row>
    <row r="49" spans="11:25" x14ac:dyDescent="0.2">
      <c r="K49" s="27">
        <v>257</v>
      </c>
      <c r="L49" s="28" t="s">
        <v>128</v>
      </c>
      <c r="M49" s="29">
        <v>700</v>
      </c>
      <c r="N49" s="29">
        <v>275</v>
      </c>
      <c r="O49" s="30">
        <v>75.730800000000002</v>
      </c>
      <c r="P49" s="30">
        <v>0.22480385899814473</v>
      </c>
      <c r="Q49" s="29">
        <v>1</v>
      </c>
      <c r="S49" s="27">
        <v>257</v>
      </c>
      <c r="T49" s="28" t="s">
        <v>128</v>
      </c>
      <c r="U49" s="29">
        <v>700</v>
      </c>
      <c r="V49" s="29">
        <v>275</v>
      </c>
      <c r="W49" s="30">
        <v>72.014899999999997</v>
      </c>
      <c r="X49" s="30">
        <v>0.21377335807050091</v>
      </c>
      <c r="Y49" s="29">
        <v>1</v>
      </c>
    </row>
    <row r="50" spans="11:25" x14ac:dyDescent="0.2">
      <c r="K50" s="27">
        <v>258</v>
      </c>
      <c r="L50" s="28" t="s">
        <v>128</v>
      </c>
      <c r="M50" s="29">
        <v>700</v>
      </c>
      <c r="N50" s="29">
        <v>275</v>
      </c>
      <c r="O50" s="30">
        <v>73.8215</v>
      </c>
      <c r="P50" s="30">
        <v>0.21913617810760669</v>
      </c>
      <c r="Q50" s="29">
        <v>1</v>
      </c>
      <c r="S50" s="27">
        <v>258</v>
      </c>
      <c r="T50" s="28" t="s">
        <v>128</v>
      </c>
      <c r="U50" s="29">
        <v>700</v>
      </c>
      <c r="V50" s="29">
        <v>275</v>
      </c>
      <c r="W50" s="30">
        <v>69.849199999999996</v>
      </c>
      <c r="X50" s="30">
        <v>0.20734456400742113</v>
      </c>
      <c r="Y50" s="29">
        <v>1</v>
      </c>
    </row>
    <row r="51" spans="11:25" x14ac:dyDescent="0.2">
      <c r="K51" s="27">
        <v>262</v>
      </c>
      <c r="L51" s="28" t="s">
        <v>127</v>
      </c>
      <c r="M51" s="29">
        <v>300</v>
      </c>
      <c r="N51" s="29">
        <v>675</v>
      </c>
      <c r="O51" s="30">
        <v>55.980699999999999</v>
      </c>
      <c r="P51" s="30">
        <v>0.15797022927689594</v>
      </c>
      <c r="Q51" s="29">
        <v>1</v>
      </c>
      <c r="S51" s="27">
        <v>262</v>
      </c>
      <c r="T51" s="28" t="s">
        <v>127</v>
      </c>
      <c r="U51" s="29">
        <v>300</v>
      </c>
      <c r="V51" s="29">
        <v>675</v>
      </c>
      <c r="W51" s="30">
        <v>54.206899999999997</v>
      </c>
      <c r="X51" s="30">
        <v>0.1529647971781305</v>
      </c>
      <c r="Y51" s="29">
        <v>1</v>
      </c>
    </row>
    <row r="52" spans="11:25" x14ac:dyDescent="0.2">
      <c r="K52" s="27">
        <v>250</v>
      </c>
      <c r="L52" s="28" t="s">
        <v>126</v>
      </c>
      <c r="M52" s="29">
        <v>300</v>
      </c>
      <c r="N52" s="29">
        <v>275</v>
      </c>
      <c r="O52" s="30">
        <v>36.860799999999998</v>
      </c>
      <c r="P52" s="30">
        <v>0.25531290043290039</v>
      </c>
      <c r="Q52" s="29">
        <v>1</v>
      </c>
      <c r="S52" s="27">
        <v>250</v>
      </c>
      <c r="T52" s="28" t="s">
        <v>126</v>
      </c>
      <c r="U52" s="29">
        <v>300</v>
      </c>
      <c r="V52" s="29">
        <v>275</v>
      </c>
      <c r="W52" s="30">
        <v>36.122999999999998</v>
      </c>
      <c r="X52" s="30">
        <v>0.25020259740259743</v>
      </c>
      <c r="Y52" s="29">
        <v>1</v>
      </c>
    </row>
    <row r="53" spans="11:25" x14ac:dyDescent="0.2">
      <c r="K53" s="27">
        <v>65</v>
      </c>
      <c r="L53" s="28" t="s">
        <v>126</v>
      </c>
      <c r="M53" s="29">
        <v>300</v>
      </c>
      <c r="N53" s="29">
        <v>275</v>
      </c>
      <c r="O53" s="30">
        <v>26.774799999999999</v>
      </c>
      <c r="P53" s="30">
        <v>0.18545316017316016</v>
      </c>
      <c r="Q53" s="29">
        <v>1</v>
      </c>
      <c r="S53" s="27">
        <v>65</v>
      </c>
      <c r="T53" s="28" t="s">
        <v>126</v>
      </c>
      <c r="U53" s="29">
        <v>300</v>
      </c>
      <c r="V53" s="29">
        <v>275</v>
      </c>
      <c r="W53" s="30">
        <v>26.4344</v>
      </c>
      <c r="X53" s="30">
        <v>0.18309541125541126</v>
      </c>
      <c r="Y53" s="29">
        <v>1</v>
      </c>
    </row>
    <row r="54" spans="11:25" x14ac:dyDescent="0.2">
      <c r="K54" s="27">
        <v>77</v>
      </c>
      <c r="L54" s="28" t="s">
        <v>127</v>
      </c>
      <c r="M54" s="29">
        <v>300</v>
      </c>
      <c r="N54" s="29">
        <v>675</v>
      </c>
      <c r="O54" s="30">
        <v>78.469899999999996</v>
      </c>
      <c r="P54" s="30">
        <v>0.22143181657848324</v>
      </c>
      <c r="Q54" s="29">
        <v>1</v>
      </c>
      <c r="S54" s="27">
        <v>77</v>
      </c>
      <c r="T54" s="28" t="s">
        <v>127</v>
      </c>
      <c r="U54" s="29">
        <v>300</v>
      </c>
      <c r="V54" s="29">
        <v>675</v>
      </c>
      <c r="W54" s="30">
        <v>77.808800000000005</v>
      </c>
      <c r="X54" s="30">
        <v>0.21956627865961201</v>
      </c>
      <c r="Y54" s="29">
        <v>1</v>
      </c>
    </row>
    <row r="55" spans="11:25" x14ac:dyDescent="0.2">
      <c r="K55" s="27">
        <v>73</v>
      </c>
      <c r="L55" s="28" t="s">
        <v>128</v>
      </c>
      <c r="M55" s="29">
        <v>700</v>
      </c>
      <c r="N55" s="29">
        <v>275</v>
      </c>
      <c r="O55" s="30">
        <v>113.4015</v>
      </c>
      <c r="P55" s="30">
        <v>0.33662782931354363</v>
      </c>
      <c r="Q55" s="29">
        <v>1</v>
      </c>
      <c r="S55" s="27">
        <v>73</v>
      </c>
      <c r="T55" s="28" t="s">
        <v>128</v>
      </c>
      <c r="U55" s="29">
        <v>700</v>
      </c>
      <c r="V55" s="29">
        <v>275</v>
      </c>
      <c r="W55" s="30">
        <v>110.416</v>
      </c>
      <c r="X55" s="30">
        <v>0.32776549165120594</v>
      </c>
      <c r="Y55" s="29">
        <v>1</v>
      </c>
    </row>
    <row r="56" spans="11:25" x14ac:dyDescent="0.2">
      <c r="K56" s="27">
        <v>74</v>
      </c>
      <c r="L56" s="28" t="s">
        <v>128</v>
      </c>
      <c r="M56" s="29">
        <v>700</v>
      </c>
      <c r="N56" s="29">
        <v>275</v>
      </c>
      <c r="O56" s="30">
        <v>111.9627</v>
      </c>
      <c r="P56" s="30">
        <v>0.33235680890538033</v>
      </c>
      <c r="Q56" s="29">
        <v>1</v>
      </c>
      <c r="S56" s="27">
        <v>74</v>
      </c>
      <c r="T56" s="28" t="s">
        <v>128</v>
      </c>
      <c r="U56" s="29">
        <v>700</v>
      </c>
      <c r="V56" s="29">
        <v>275</v>
      </c>
      <c r="W56" s="30">
        <v>108.9384</v>
      </c>
      <c r="X56" s="30">
        <v>0.32337929499072354</v>
      </c>
      <c r="Y56" s="29">
        <v>1</v>
      </c>
    </row>
    <row r="57" spans="11:25" x14ac:dyDescent="0.2">
      <c r="K57" s="27">
        <v>78</v>
      </c>
      <c r="L57" s="28" t="s">
        <v>127</v>
      </c>
      <c r="M57" s="29">
        <v>300</v>
      </c>
      <c r="N57" s="29">
        <v>675</v>
      </c>
      <c r="O57" s="30">
        <v>74.167500000000004</v>
      </c>
      <c r="P57" s="30">
        <v>0.20929100529100528</v>
      </c>
      <c r="Q57" s="29">
        <v>1</v>
      </c>
      <c r="S57" s="27">
        <v>78</v>
      </c>
      <c r="T57" s="28" t="s">
        <v>127</v>
      </c>
      <c r="U57" s="29">
        <v>300</v>
      </c>
      <c r="V57" s="29">
        <v>675</v>
      </c>
      <c r="W57" s="30">
        <v>73.567400000000006</v>
      </c>
      <c r="X57" s="30">
        <v>0.20759760141093478</v>
      </c>
      <c r="Y57" s="29">
        <v>1</v>
      </c>
    </row>
    <row r="58" spans="11:25" x14ac:dyDescent="0.2">
      <c r="K58" s="27">
        <v>66</v>
      </c>
      <c r="L58" s="28" t="s">
        <v>126</v>
      </c>
      <c r="M58" s="29">
        <v>300</v>
      </c>
      <c r="N58" s="29">
        <v>275</v>
      </c>
      <c r="O58" s="30">
        <v>45.787199999999999</v>
      </c>
      <c r="P58" s="30">
        <v>0.31714077922077921</v>
      </c>
      <c r="Q58" s="29">
        <v>1</v>
      </c>
      <c r="S58" s="27">
        <v>66</v>
      </c>
      <c r="T58" s="28" t="s">
        <v>126</v>
      </c>
      <c r="U58" s="29">
        <v>300</v>
      </c>
      <c r="V58" s="29">
        <v>275</v>
      </c>
      <c r="W58" s="30">
        <v>45.524700000000003</v>
      </c>
      <c r="X58" s="30">
        <v>0.31532259740259744</v>
      </c>
      <c r="Y58" s="29">
        <v>1</v>
      </c>
    </row>
    <row r="59" spans="11:25" x14ac:dyDescent="0.2">
      <c r="K59" s="27">
        <v>82</v>
      </c>
      <c r="L59" s="28" t="s">
        <v>127</v>
      </c>
      <c r="M59" s="29">
        <v>300</v>
      </c>
      <c r="N59" s="29">
        <v>675</v>
      </c>
      <c r="O59" s="30">
        <v>46.338000000000001</v>
      </c>
      <c r="P59" s="30">
        <v>0.13075978835978835</v>
      </c>
      <c r="Q59" s="29">
        <v>1</v>
      </c>
      <c r="S59" s="27">
        <v>82</v>
      </c>
      <c r="T59" s="28" t="s">
        <v>127</v>
      </c>
      <c r="U59" s="29">
        <v>300</v>
      </c>
      <c r="V59" s="29">
        <v>675</v>
      </c>
      <c r="W59" s="30">
        <v>45.590699999999998</v>
      </c>
      <c r="X59" s="30">
        <v>0.12865100529100529</v>
      </c>
      <c r="Y59" s="29">
        <v>1</v>
      </c>
    </row>
    <row r="60" spans="11:25" x14ac:dyDescent="0.2">
      <c r="K60" s="27">
        <v>67</v>
      </c>
      <c r="L60" s="28" t="s">
        <v>128</v>
      </c>
      <c r="M60" s="29">
        <v>700</v>
      </c>
      <c r="N60" s="29">
        <v>275</v>
      </c>
      <c r="O60" s="30">
        <v>144.35730000000001</v>
      </c>
      <c r="P60" s="30">
        <v>0.42851888682745831</v>
      </c>
      <c r="Q60" s="29">
        <v>1</v>
      </c>
      <c r="S60" s="27">
        <v>67</v>
      </c>
      <c r="T60" s="28" t="s">
        <v>128</v>
      </c>
      <c r="U60" s="29">
        <v>700</v>
      </c>
      <c r="V60" s="29">
        <v>275</v>
      </c>
      <c r="W60" s="30">
        <v>140.90520000000001</v>
      </c>
      <c r="X60" s="30">
        <v>0.41827146567717999</v>
      </c>
      <c r="Y60" s="29">
        <v>1</v>
      </c>
    </row>
    <row r="61" spans="11:25" x14ac:dyDescent="0.2">
      <c r="K61" s="27">
        <v>85</v>
      </c>
      <c r="L61" s="28" t="s">
        <v>127</v>
      </c>
      <c r="M61" s="29">
        <v>300</v>
      </c>
      <c r="N61" s="29">
        <v>675</v>
      </c>
      <c r="O61" s="30">
        <v>98.347999999999999</v>
      </c>
      <c r="P61" s="30">
        <v>0.27752522045855377</v>
      </c>
      <c r="Q61" s="29">
        <v>1</v>
      </c>
      <c r="S61" s="27">
        <v>85</v>
      </c>
      <c r="T61" s="28" t="s">
        <v>127</v>
      </c>
      <c r="U61" s="29">
        <v>300</v>
      </c>
      <c r="V61" s="29">
        <v>675</v>
      </c>
      <c r="W61" s="30">
        <v>97.733999999999995</v>
      </c>
      <c r="X61" s="30">
        <v>0.27579259259259259</v>
      </c>
      <c r="Y61" s="29">
        <v>1</v>
      </c>
    </row>
    <row r="62" spans="11:25" x14ac:dyDescent="0.2">
      <c r="K62" s="27">
        <v>86</v>
      </c>
      <c r="L62" s="28" t="s">
        <v>127</v>
      </c>
      <c r="M62" s="29">
        <v>300</v>
      </c>
      <c r="N62" s="29">
        <v>675</v>
      </c>
      <c r="O62" s="30">
        <v>101.1139</v>
      </c>
      <c r="P62" s="30">
        <v>0.28533022927689594</v>
      </c>
      <c r="Q62" s="29">
        <v>1</v>
      </c>
      <c r="S62" s="27">
        <v>86</v>
      </c>
      <c r="T62" s="28" t="s">
        <v>127</v>
      </c>
      <c r="U62" s="29">
        <v>300</v>
      </c>
      <c r="V62" s="29">
        <v>675</v>
      </c>
      <c r="W62" s="30">
        <v>100.35129999999999</v>
      </c>
      <c r="X62" s="30">
        <v>0.28317827160493825</v>
      </c>
      <c r="Y62" s="29">
        <v>1</v>
      </c>
    </row>
    <row r="63" spans="11:25" x14ac:dyDescent="0.2">
      <c r="K63" s="27">
        <v>69</v>
      </c>
      <c r="L63" s="28" t="s">
        <v>128</v>
      </c>
      <c r="M63" s="29">
        <v>700</v>
      </c>
      <c r="N63" s="29">
        <v>275</v>
      </c>
      <c r="O63" s="30">
        <v>142.8681</v>
      </c>
      <c r="P63" s="30">
        <v>0.42409825602968459</v>
      </c>
      <c r="Q63" s="29">
        <v>1</v>
      </c>
      <c r="S63" s="27">
        <v>69</v>
      </c>
      <c r="T63" s="28" t="s">
        <v>128</v>
      </c>
      <c r="U63" s="29">
        <v>700</v>
      </c>
      <c r="V63" s="29">
        <v>275</v>
      </c>
      <c r="W63" s="30">
        <v>139.48259999999999</v>
      </c>
      <c r="X63" s="30">
        <v>0.41404853432281996</v>
      </c>
      <c r="Y63" s="29">
        <v>1</v>
      </c>
    </row>
    <row r="64" spans="11:25" x14ac:dyDescent="0.2">
      <c r="K64" s="27">
        <v>80</v>
      </c>
      <c r="L64" s="28" t="s">
        <v>127</v>
      </c>
      <c r="M64" s="29">
        <v>300</v>
      </c>
      <c r="N64" s="29">
        <v>675</v>
      </c>
      <c r="O64" s="30">
        <v>78.850999999999999</v>
      </c>
      <c r="P64" s="30">
        <v>0.22250723104056438</v>
      </c>
      <c r="Q64" s="29">
        <v>1</v>
      </c>
      <c r="S64" s="27">
        <v>80</v>
      </c>
      <c r="T64" s="28" t="s">
        <v>127</v>
      </c>
      <c r="U64" s="29">
        <v>300</v>
      </c>
      <c r="V64" s="29">
        <v>675</v>
      </c>
      <c r="W64" s="30">
        <v>78.120099999999994</v>
      </c>
      <c r="X64" s="30">
        <v>0.22044472663139328</v>
      </c>
      <c r="Y64" s="29">
        <v>1</v>
      </c>
    </row>
    <row r="65" spans="11:25" x14ac:dyDescent="0.2">
      <c r="K65" s="27">
        <v>81</v>
      </c>
      <c r="L65" s="28" t="s">
        <v>127</v>
      </c>
      <c r="M65" s="29">
        <v>300</v>
      </c>
      <c r="N65" s="29">
        <v>675</v>
      </c>
      <c r="O65" s="30">
        <v>46.396999999999998</v>
      </c>
      <c r="P65" s="30">
        <v>0.13092627865961198</v>
      </c>
      <c r="Q65" s="29">
        <v>1</v>
      </c>
      <c r="S65" s="27">
        <v>81</v>
      </c>
      <c r="T65" s="28" t="s">
        <v>127</v>
      </c>
      <c r="U65" s="29">
        <v>300</v>
      </c>
      <c r="V65" s="29">
        <v>675</v>
      </c>
      <c r="W65" s="30">
        <v>45.624299999999998</v>
      </c>
      <c r="X65" s="30">
        <v>0.12874582010582009</v>
      </c>
      <c r="Y65" s="29">
        <v>1</v>
      </c>
    </row>
    <row r="66" spans="11:25" x14ac:dyDescent="0.2">
      <c r="K66" s="27">
        <v>68</v>
      </c>
      <c r="L66" s="28" t="s">
        <v>128</v>
      </c>
      <c r="M66" s="29">
        <v>700</v>
      </c>
      <c r="N66" s="29">
        <v>275</v>
      </c>
      <c r="O66" s="30">
        <v>144.4759</v>
      </c>
      <c r="P66" s="30">
        <v>0.42887094619666044</v>
      </c>
      <c r="Q66" s="29">
        <v>1</v>
      </c>
      <c r="S66" s="27">
        <v>68</v>
      </c>
      <c r="T66" s="28" t="s">
        <v>128</v>
      </c>
      <c r="U66" s="29">
        <v>700</v>
      </c>
      <c r="V66" s="29">
        <v>275</v>
      </c>
      <c r="W66" s="30">
        <v>140.9631</v>
      </c>
      <c r="X66" s="30">
        <v>0.41844333951762525</v>
      </c>
      <c r="Y66" s="29">
        <v>1</v>
      </c>
    </row>
    <row r="67" spans="11:25" x14ac:dyDescent="0.2">
      <c r="K67" s="27">
        <v>83</v>
      </c>
      <c r="L67" s="28" t="s">
        <v>127</v>
      </c>
      <c r="M67" s="29">
        <v>300</v>
      </c>
      <c r="N67" s="29">
        <v>675</v>
      </c>
      <c r="O67" s="30">
        <v>98.398600000000002</v>
      </c>
      <c r="P67" s="30">
        <v>0.27766800705467376</v>
      </c>
      <c r="Q67" s="29">
        <v>1</v>
      </c>
      <c r="S67" s="27">
        <v>83</v>
      </c>
      <c r="T67" s="28" t="s">
        <v>127</v>
      </c>
      <c r="U67" s="29">
        <v>300</v>
      </c>
      <c r="V67" s="29">
        <v>675</v>
      </c>
      <c r="W67" s="30">
        <v>97.7637</v>
      </c>
      <c r="X67" s="30">
        <v>0.27587640211640213</v>
      </c>
      <c r="Y67" s="29">
        <v>1</v>
      </c>
    </row>
    <row r="68" spans="11:25" x14ac:dyDescent="0.2">
      <c r="K68" s="27">
        <v>84</v>
      </c>
      <c r="L68" s="28" t="s">
        <v>127</v>
      </c>
      <c r="M68" s="29">
        <v>300</v>
      </c>
      <c r="N68" s="29">
        <v>675</v>
      </c>
      <c r="O68" s="30">
        <v>101.173</v>
      </c>
      <c r="P68" s="30">
        <v>0.28549700176366843</v>
      </c>
      <c r="Q68" s="29">
        <v>1</v>
      </c>
      <c r="S68" s="27">
        <v>84</v>
      </c>
      <c r="T68" s="28" t="s">
        <v>127</v>
      </c>
      <c r="U68" s="29">
        <v>300</v>
      </c>
      <c r="V68" s="29">
        <v>675</v>
      </c>
      <c r="W68" s="30">
        <v>100.3866</v>
      </c>
      <c r="X68" s="30">
        <v>0.28327788359788364</v>
      </c>
      <c r="Y68" s="29">
        <v>1</v>
      </c>
    </row>
    <row r="69" spans="11:25" x14ac:dyDescent="0.2">
      <c r="K69" s="27">
        <v>70</v>
      </c>
      <c r="L69" s="28" t="s">
        <v>128</v>
      </c>
      <c r="M69" s="29">
        <v>700</v>
      </c>
      <c r="N69" s="29">
        <v>275</v>
      </c>
      <c r="O69" s="30">
        <v>142.81290000000001</v>
      </c>
      <c r="P69" s="30">
        <v>0.42393439703153996</v>
      </c>
      <c r="Q69" s="29">
        <v>1</v>
      </c>
      <c r="S69" s="27">
        <v>70</v>
      </c>
      <c r="T69" s="28" t="s">
        <v>128</v>
      </c>
      <c r="U69" s="29">
        <v>700</v>
      </c>
      <c r="V69" s="29">
        <v>275</v>
      </c>
      <c r="W69" s="30">
        <v>139.4151</v>
      </c>
      <c r="X69" s="30">
        <v>0.41384816326530616</v>
      </c>
      <c r="Y69" s="29">
        <v>1</v>
      </c>
    </row>
    <row r="70" spans="11:25" x14ac:dyDescent="0.2">
      <c r="K70" s="27">
        <v>79</v>
      </c>
      <c r="L70" s="28" t="s">
        <v>127</v>
      </c>
      <c r="M70" s="29">
        <v>300</v>
      </c>
      <c r="N70" s="29">
        <v>675</v>
      </c>
      <c r="O70" s="30">
        <v>78.999300000000005</v>
      </c>
      <c r="P70" s="30">
        <v>0.22292571428571428</v>
      </c>
      <c r="Q70" s="29">
        <v>1</v>
      </c>
      <c r="S70" s="27">
        <v>79</v>
      </c>
      <c r="T70" s="28" t="s">
        <v>127</v>
      </c>
      <c r="U70" s="29">
        <v>300</v>
      </c>
      <c r="V70" s="29">
        <v>675</v>
      </c>
      <c r="W70" s="30">
        <v>78.262100000000004</v>
      </c>
      <c r="X70" s="30">
        <v>0.22084543209876545</v>
      </c>
      <c r="Y70" s="29">
        <v>1</v>
      </c>
    </row>
    <row r="71" spans="11:25" x14ac:dyDescent="0.2">
      <c r="K71" s="27">
        <v>63</v>
      </c>
      <c r="L71" s="28" t="s">
        <v>126</v>
      </c>
      <c r="M71" s="29">
        <v>300</v>
      </c>
      <c r="N71" s="29">
        <v>275</v>
      </c>
      <c r="O71" s="30">
        <v>26.854299999999999</v>
      </c>
      <c r="P71" s="30">
        <v>0.18600380952380952</v>
      </c>
      <c r="Q71" s="29">
        <v>1</v>
      </c>
      <c r="S71" s="27">
        <v>63</v>
      </c>
      <c r="T71" s="28" t="s">
        <v>126</v>
      </c>
      <c r="U71" s="29">
        <v>300</v>
      </c>
      <c r="V71" s="29">
        <v>275</v>
      </c>
      <c r="W71" s="30">
        <v>26.496600000000001</v>
      </c>
      <c r="X71" s="30">
        <v>0.18352623376623378</v>
      </c>
      <c r="Y71" s="29">
        <v>1</v>
      </c>
    </row>
    <row r="72" spans="11:25" x14ac:dyDescent="0.2">
      <c r="K72" s="27">
        <v>75</v>
      </c>
      <c r="L72" s="28" t="s">
        <v>127</v>
      </c>
      <c r="M72" s="29">
        <v>300</v>
      </c>
      <c r="N72" s="29">
        <v>675</v>
      </c>
      <c r="O72" s="30">
        <v>78.5411</v>
      </c>
      <c r="P72" s="30">
        <v>0.22163273368606703</v>
      </c>
      <c r="Q72" s="29">
        <v>1</v>
      </c>
      <c r="S72" s="27">
        <v>75</v>
      </c>
      <c r="T72" s="28" t="s">
        <v>127</v>
      </c>
      <c r="U72" s="29">
        <v>300</v>
      </c>
      <c r="V72" s="29">
        <v>675</v>
      </c>
      <c r="W72" s="30">
        <v>77.909199999999998</v>
      </c>
      <c r="X72" s="30">
        <v>0.219849594356261</v>
      </c>
      <c r="Y72" s="29">
        <v>1</v>
      </c>
    </row>
    <row r="73" spans="11:25" x14ac:dyDescent="0.2">
      <c r="K73" s="27">
        <v>71</v>
      </c>
      <c r="L73" s="28" t="s">
        <v>128</v>
      </c>
      <c r="M73" s="29">
        <v>700</v>
      </c>
      <c r="N73" s="29">
        <v>275</v>
      </c>
      <c r="O73" s="30">
        <v>113.6437</v>
      </c>
      <c r="P73" s="30">
        <v>0.33734679035250464</v>
      </c>
      <c r="Q73" s="29">
        <v>1</v>
      </c>
      <c r="S73" s="27">
        <v>71</v>
      </c>
      <c r="T73" s="28" t="s">
        <v>128</v>
      </c>
      <c r="U73" s="29">
        <v>700</v>
      </c>
      <c r="V73" s="29">
        <v>275</v>
      </c>
      <c r="W73" s="30">
        <v>110.5652</v>
      </c>
      <c r="X73" s="30">
        <v>0.32820838589981449</v>
      </c>
      <c r="Y73" s="29">
        <v>1</v>
      </c>
    </row>
    <row r="74" spans="11:25" x14ac:dyDescent="0.2">
      <c r="K74" s="27">
        <v>72</v>
      </c>
      <c r="L74" s="28" t="s">
        <v>128</v>
      </c>
      <c r="M74" s="29">
        <v>700</v>
      </c>
      <c r="N74" s="29">
        <v>275</v>
      </c>
      <c r="O74" s="30">
        <v>112.2033</v>
      </c>
      <c r="P74" s="30">
        <v>0.33307102040816328</v>
      </c>
      <c r="Q74" s="29">
        <v>1</v>
      </c>
      <c r="S74" s="27">
        <v>72</v>
      </c>
      <c r="T74" s="28" t="s">
        <v>128</v>
      </c>
      <c r="U74" s="29">
        <v>700</v>
      </c>
      <c r="V74" s="29">
        <v>275</v>
      </c>
      <c r="W74" s="30">
        <v>109.089</v>
      </c>
      <c r="X74" s="30">
        <v>0.32382634508348795</v>
      </c>
      <c r="Y74" s="29">
        <v>1</v>
      </c>
    </row>
    <row r="75" spans="11:25" x14ac:dyDescent="0.2">
      <c r="K75" s="27">
        <v>76</v>
      </c>
      <c r="L75" s="28" t="s">
        <v>127</v>
      </c>
      <c r="M75" s="29">
        <v>300</v>
      </c>
      <c r="N75" s="29">
        <v>675</v>
      </c>
      <c r="O75" s="30">
        <v>74.232100000000003</v>
      </c>
      <c r="P75" s="30">
        <v>0.20947329805996473</v>
      </c>
      <c r="Q75" s="29">
        <v>1</v>
      </c>
      <c r="S75" s="27">
        <v>76</v>
      </c>
      <c r="T75" s="28" t="s">
        <v>127</v>
      </c>
      <c r="U75" s="29">
        <v>300</v>
      </c>
      <c r="V75" s="29">
        <v>675</v>
      </c>
      <c r="W75" s="30">
        <v>73.553700000000006</v>
      </c>
      <c r="X75" s="30">
        <v>0.20755894179894183</v>
      </c>
      <c r="Y75" s="29">
        <v>1</v>
      </c>
    </row>
    <row r="76" spans="11:25" x14ac:dyDescent="0.2">
      <c r="K76" s="27">
        <v>64</v>
      </c>
      <c r="L76" s="28" t="s">
        <v>126</v>
      </c>
      <c r="M76" s="29">
        <v>300</v>
      </c>
      <c r="N76" s="29">
        <v>275</v>
      </c>
      <c r="O76" s="30">
        <v>45.941600000000001</v>
      </c>
      <c r="P76" s="30">
        <v>0.31821021645021647</v>
      </c>
      <c r="Q76" s="29">
        <v>1</v>
      </c>
      <c r="S76" s="27">
        <v>64</v>
      </c>
      <c r="T76" s="28" t="s">
        <v>126</v>
      </c>
      <c r="U76" s="29">
        <v>300</v>
      </c>
      <c r="V76" s="29">
        <v>275</v>
      </c>
      <c r="W76" s="30">
        <v>45.645800000000001</v>
      </c>
      <c r="X76" s="30">
        <v>0.31616138528138532</v>
      </c>
      <c r="Y76" s="29">
        <v>1</v>
      </c>
    </row>
    <row r="77" spans="11:25" x14ac:dyDescent="0.2">
      <c r="K77" s="27">
        <v>127</v>
      </c>
      <c r="L77" s="28" t="s">
        <v>126</v>
      </c>
      <c r="M77" s="29">
        <v>300</v>
      </c>
      <c r="N77" s="29">
        <v>275</v>
      </c>
      <c r="O77" s="30">
        <v>30.855799999999999</v>
      </c>
      <c r="P77" s="30">
        <v>0.21371982683982685</v>
      </c>
      <c r="Q77" s="29">
        <v>1</v>
      </c>
      <c r="S77" s="27">
        <v>127</v>
      </c>
      <c r="T77" s="28" t="s">
        <v>126</v>
      </c>
      <c r="U77" s="29">
        <v>300</v>
      </c>
      <c r="V77" s="29">
        <v>275</v>
      </c>
      <c r="W77" s="30">
        <v>31.219100000000001</v>
      </c>
      <c r="X77" s="30">
        <v>0.2162361904761905</v>
      </c>
      <c r="Y77" s="29">
        <v>1</v>
      </c>
    </row>
    <row r="78" spans="11:25" x14ac:dyDescent="0.2">
      <c r="K78" s="27">
        <v>139</v>
      </c>
      <c r="L78" s="28" t="s">
        <v>127</v>
      </c>
      <c r="M78" s="29">
        <v>300</v>
      </c>
      <c r="N78" s="29">
        <v>675</v>
      </c>
      <c r="O78" s="30">
        <v>87.652799999999999</v>
      </c>
      <c r="P78" s="30">
        <v>0.2473447619047619</v>
      </c>
      <c r="Q78" s="29">
        <v>1</v>
      </c>
      <c r="S78" s="27">
        <v>139</v>
      </c>
      <c r="T78" s="28" t="s">
        <v>127</v>
      </c>
      <c r="U78" s="29">
        <v>300</v>
      </c>
      <c r="V78" s="29">
        <v>675</v>
      </c>
      <c r="W78" s="30">
        <v>88.484999999999999</v>
      </c>
      <c r="X78" s="30">
        <v>0.24969312169312169</v>
      </c>
      <c r="Y78" s="29">
        <v>1</v>
      </c>
    </row>
    <row r="79" spans="11:25" x14ac:dyDescent="0.2">
      <c r="K79" s="27">
        <v>135</v>
      </c>
      <c r="L79" s="28" t="s">
        <v>128</v>
      </c>
      <c r="M79" s="29">
        <v>700</v>
      </c>
      <c r="N79" s="29">
        <v>275</v>
      </c>
      <c r="O79" s="30">
        <v>145.1942</v>
      </c>
      <c r="P79" s="30">
        <v>0.4310031910946196</v>
      </c>
      <c r="Q79" s="29">
        <v>1</v>
      </c>
      <c r="S79" s="27">
        <v>135</v>
      </c>
      <c r="T79" s="28" t="s">
        <v>128</v>
      </c>
      <c r="U79" s="29">
        <v>700</v>
      </c>
      <c r="V79" s="29">
        <v>275</v>
      </c>
      <c r="W79" s="30">
        <v>145.8715</v>
      </c>
      <c r="X79" s="30">
        <v>0.43301372912801483</v>
      </c>
      <c r="Y79" s="29">
        <v>1</v>
      </c>
    </row>
    <row r="80" spans="11:25" x14ac:dyDescent="0.2">
      <c r="K80" s="27">
        <v>136</v>
      </c>
      <c r="L80" s="28" t="s">
        <v>128</v>
      </c>
      <c r="M80" s="29">
        <v>700</v>
      </c>
      <c r="N80" s="29">
        <v>275</v>
      </c>
      <c r="O80" s="30">
        <v>142.81489999999999</v>
      </c>
      <c r="P80" s="30">
        <v>0.4239403339517625</v>
      </c>
      <c r="Q80" s="29">
        <v>1</v>
      </c>
      <c r="S80" s="27">
        <v>136</v>
      </c>
      <c r="T80" s="28" t="s">
        <v>128</v>
      </c>
      <c r="U80" s="29">
        <v>700</v>
      </c>
      <c r="V80" s="29">
        <v>275</v>
      </c>
      <c r="W80" s="30">
        <v>143.44479999999999</v>
      </c>
      <c r="X80" s="30">
        <v>0.42581016697588125</v>
      </c>
      <c r="Y80" s="29">
        <v>1</v>
      </c>
    </row>
    <row r="81" spans="11:25" x14ac:dyDescent="0.2">
      <c r="K81" s="27">
        <v>140</v>
      </c>
      <c r="L81" s="28" t="s">
        <v>127</v>
      </c>
      <c r="M81" s="29">
        <v>300</v>
      </c>
      <c r="N81" s="29">
        <v>675</v>
      </c>
      <c r="O81" s="30">
        <v>82.901600000000002</v>
      </c>
      <c r="P81" s="30">
        <v>0.23393749559082894</v>
      </c>
      <c r="Q81" s="29">
        <v>1</v>
      </c>
      <c r="S81" s="27">
        <v>140</v>
      </c>
      <c r="T81" s="28" t="s">
        <v>127</v>
      </c>
      <c r="U81" s="29">
        <v>300</v>
      </c>
      <c r="V81" s="29">
        <v>675</v>
      </c>
      <c r="W81" s="30">
        <v>83.697199999999995</v>
      </c>
      <c r="X81" s="30">
        <v>0.23618257495590828</v>
      </c>
      <c r="Y81" s="29">
        <v>1</v>
      </c>
    </row>
    <row r="82" spans="11:25" x14ac:dyDescent="0.2">
      <c r="K82" s="27">
        <v>128</v>
      </c>
      <c r="L82" s="28" t="s">
        <v>126</v>
      </c>
      <c r="M82" s="29">
        <v>300</v>
      </c>
      <c r="N82" s="29">
        <v>275</v>
      </c>
      <c r="O82" s="30">
        <v>47.8277</v>
      </c>
      <c r="P82" s="30">
        <v>0.33127411255411254</v>
      </c>
      <c r="Q82" s="29">
        <v>1</v>
      </c>
      <c r="S82" s="27">
        <v>128</v>
      </c>
      <c r="T82" s="28" t="s">
        <v>126</v>
      </c>
      <c r="U82" s="29">
        <v>300</v>
      </c>
      <c r="V82" s="29">
        <v>275</v>
      </c>
      <c r="W82" s="30">
        <v>48.103200000000001</v>
      </c>
      <c r="X82" s="30">
        <v>0.33318233766233768</v>
      </c>
      <c r="Y82" s="29">
        <v>1</v>
      </c>
    </row>
    <row r="83" spans="11:25" x14ac:dyDescent="0.2">
      <c r="K83" s="27">
        <v>144</v>
      </c>
      <c r="L83" s="28" t="s">
        <v>127</v>
      </c>
      <c r="M83" s="29">
        <v>300</v>
      </c>
      <c r="N83" s="29">
        <v>675</v>
      </c>
      <c r="O83" s="30">
        <v>56.378599999999999</v>
      </c>
      <c r="P83" s="30">
        <v>0.15909305114638447</v>
      </c>
      <c r="Q83" s="29">
        <v>1</v>
      </c>
      <c r="S83" s="27">
        <v>144</v>
      </c>
      <c r="T83" s="28" t="s">
        <v>127</v>
      </c>
      <c r="U83" s="29">
        <v>300</v>
      </c>
      <c r="V83" s="29">
        <v>675</v>
      </c>
      <c r="W83" s="30">
        <v>57.09</v>
      </c>
      <c r="X83" s="30">
        <v>0.16110052910052911</v>
      </c>
      <c r="Y83" s="29">
        <v>1</v>
      </c>
    </row>
    <row r="84" spans="11:25" x14ac:dyDescent="0.2">
      <c r="K84" s="27">
        <v>129</v>
      </c>
      <c r="L84" s="28" t="s">
        <v>128</v>
      </c>
      <c r="M84" s="29">
        <v>700</v>
      </c>
      <c r="N84" s="29">
        <v>275</v>
      </c>
      <c r="O84" s="30">
        <v>171.79060000000001</v>
      </c>
      <c r="P84" s="30">
        <v>0.50995354359925793</v>
      </c>
      <c r="Q84" s="29">
        <v>1</v>
      </c>
      <c r="S84" s="27">
        <v>129</v>
      </c>
      <c r="T84" s="28" t="s">
        <v>128</v>
      </c>
      <c r="U84" s="29">
        <v>700</v>
      </c>
      <c r="V84" s="29">
        <v>275</v>
      </c>
      <c r="W84" s="30">
        <v>172.4631</v>
      </c>
      <c r="X84" s="30">
        <v>0.51194983302411878</v>
      </c>
      <c r="Y84" s="29">
        <v>1</v>
      </c>
    </row>
    <row r="85" spans="11:25" x14ac:dyDescent="0.2">
      <c r="K85" s="27">
        <v>147</v>
      </c>
      <c r="L85" s="28" t="s">
        <v>127</v>
      </c>
      <c r="M85" s="29">
        <v>300</v>
      </c>
      <c r="N85" s="29">
        <v>675</v>
      </c>
      <c r="O85" s="30">
        <v>109.4402</v>
      </c>
      <c r="P85" s="30">
        <v>0.30882596119929456</v>
      </c>
      <c r="Q85" s="29">
        <v>1</v>
      </c>
      <c r="S85" s="27">
        <v>147</v>
      </c>
      <c r="T85" s="28" t="s">
        <v>127</v>
      </c>
      <c r="U85" s="29">
        <v>300</v>
      </c>
      <c r="V85" s="29">
        <v>675</v>
      </c>
      <c r="W85" s="30">
        <v>110.28449999999999</v>
      </c>
      <c r="X85" s="30">
        <v>0.3112084656084656</v>
      </c>
      <c r="Y85" s="29">
        <v>1</v>
      </c>
    </row>
    <row r="86" spans="11:25" x14ac:dyDescent="0.2">
      <c r="K86" s="27">
        <v>148</v>
      </c>
      <c r="L86" s="28" t="s">
        <v>127</v>
      </c>
      <c r="M86" s="29">
        <v>300</v>
      </c>
      <c r="N86" s="29">
        <v>675</v>
      </c>
      <c r="O86" s="30">
        <v>114.1354</v>
      </c>
      <c r="P86" s="30">
        <v>0.32207520282186952</v>
      </c>
      <c r="Q86" s="29">
        <v>1</v>
      </c>
      <c r="S86" s="27">
        <v>148</v>
      </c>
      <c r="T86" s="28" t="s">
        <v>127</v>
      </c>
      <c r="U86" s="29">
        <v>300</v>
      </c>
      <c r="V86" s="29">
        <v>675</v>
      </c>
      <c r="W86" s="30">
        <v>115.0273</v>
      </c>
      <c r="X86" s="30">
        <v>0.32459202821869487</v>
      </c>
      <c r="Y86" s="29">
        <v>1</v>
      </c>
    </row>
    <row r="87" spans="11:25" x14ac:dyDescent="0.2">
      <c r="K87" s="27">
        <v>131</v>
      </c>
      <c r="L87" s="28" t="s">
        <v>128</v>
      </c>
      <c r="M87" s="29">
        <v>700</v>
      </c>
      <c r="N87" s="29">
        <v>275</v>
      </c>
      <c r="O87" s="30">
        <v>170.5</v>
      </c>
      <c r="P87" s="30">
        <v>0.5061224489795918</v>
      </c>
      <c r="Q87" s="29">
        <v>1</v>
      </c>
      <c r="S87" s="27">
        <v>131</v>
      </c>
      <c r="T87" s="28" t="s">
        <v>128</v>
      </c>
      <c r="U87" s="29">
        <v>700</v>
      </c>
      <c r="V87" s="29">
        <v>275</v>
      </c>
      <c r="W87" s="30">
        <v>171.0592</v>
      </c>
      <c r="X87" s="30">
        <v>0.50778241187384043</v>
      </c>
      <c r="Y87" s="29">
        <v>1</v>
      </c>
    </row>
    <row r="88" spans="11:25" x14ac:dyDescent="0.2">
      <c r="K88" s="27">
        <v>142</v>
      </c>
      <c r="L88" s="28" t="s">
        <v>127</v>
      </c>
      <c r="M88" s="29">
        <v>300</v>
      </c>
      <c r="N88" s="29">
        <v>675</v>
      </c>
      <c r="O88" s="30">
        <v>83.1952</v>
      </c>
      <c r="P88" s="30">
        <v>0.23476599647266314</v>
      </c>
      <c r="Q88" s="29">
        <v>1</v>
      </c>
      <c r="S88" s="27">
        <v>142</v>
      </c>
      <c r="T88" s="28" t="s">
        <v>127</v>
      </c>
      <c r="U88" s="29">
        <v>300</v>
      </c>
      <c r="V88" s="29">
        <v>675</v>
      </c>
      <c r="W88" s="30">
        <v>83.865200000000002</v>
      </c>
      <c r="X88" s="30">
        <v>0.23665664902998235</v>
      </c>
      <c r="Y88" s="29">
        <v>1</v>
      </c>
    </row>
    <row r="89" spans="11:25" x14ac:dyDescent="0.2">
      <c r="K89" s="27">
        <v>143</v>
      </c>
      <c r="L89" s="28" t="s">
        <v>127</v>
      </c>
      <c r="M89" s="29">
        <v>300</v>
      </c>
      <c r="N89" s="29">
        <v>675</v>
      </c>
      <c r="O89" s="30">
        <v>56.446300000000001</v>
      </c>
      <c r="P89" s="30">
        <v>0.15928409171075839</v>
      </c>
      <c r="Q89" s="29">
        <v>1</v>
      </c>
      <c r="S89" s="27">
        <v>143</v>
      </c>
      <c r="T89" s="28" t="s">
        <v>127</v>
      </c>
      <c r="U89" s="29">
        <v>300</v>
      </c>
      <c r="V89" s="29">
        <v>675</v>
      </c>
      <c r="W89" s="30">
        <v>57.127800000000001</v>
      </c>
      <c r="X89" s="30">
        <v>0.16120719576719578</v>
      </c>
      <c r="Y89" s="29">
        <v>1</v>
      </c>
    </row>
    <row r="90" spans="11:25" x14ac:dyDescent="0.2">
      <c r="K90" s="27">
        <v>130</v>
      </c>
      <c r="L90" s="28" t="s">
        <v>128</v>
      </c>
      <c r="M90" s="29">
        <v>700</v>
      </c>
      <c r="N90" s="29">
        <v>275</v>
      </c>
      <c r="O90" s="30">
        <v>171.94919999999999</v>
      </c>
      <c r="P90" s="30">
        <v>0.5104243413729127</v>
      </c>
      <c r="Q90" s="29">
        <v>1</v>
      </c>
      <c r="S90" s="27">
        <v>130</v>
      </c>
      <c r="T90" s="28" t="s">
        <v>128</v>
      </c>
      <c r="U90" s="29">
        <v>700</v>
      </c>
      <c r="V90" s="29">
        <v>275</v>
      </c>
      <c r="W90" s="30">
        <v>172.54990000000001</v>
      </c>
      <c r="X90" s="30">
        <v>0.51220749536178101</v>
      </c>
      <c r="Y90" s="29">
        <v>1</v>
      </c>
    </row>
    <row r="91" spans="11:25" x14ac:dyDescent="0.2">
      <c r="K91" s="27">
        <v>145</v>
      </c>
      <c r="L91" s="28" t="s">
        <v>127</v>
      </c>
      <c r="M91" s="29">
        <v>300</v>
      </c>
      <c r="N91" s="29">
        <v>675</v>
      </c>
      <c r="O91" s="30">
        <v>109.5098</v>
      </c>
      <c r="P91" s="30">
        <v>0.30902236331569666</v>
      </c>
      <c r="Q91" s="29">
        <v>1</v>
      </c>
      <c r="S91" s="27">
        <v>145</v>
      </c>
      <c r="T91" s="28" t="s">
        <v>127</v>
      </c>
      <c r="U91" s="29">
        <v>300</v>
      </c>
      <c r="V91" s="29">
        <v>675</v>
      </c>
      <c r="W91" s="30">
        <v>110.32340000000001</v>
      </c>
      <c r="X91" s="30">
        <v>0.31131823633156969</v>
      </c>
      <c r="Y91" s="29">
        <v>1</v>
      </c>
    </row>
    <row r="92" spans="11:25" x14ac:dyDescent="0.2">
      <c r="K92" s="27">
        <v>146</v>
      </c>
      <c r="L92" s="28" t="s">
        <v>127</v>
      </c>
      <c r="M92" s="29">
        <v>300</v>
      </c>
      <c r="N92" s="29">
        <v>675</v>
      </c>
      <c r="O92" s="30">
        <v>114.2077</v>
      </c>
      <c r="P92" s="30">
        <v>0.32227922398589065</v>
      </c>
      <c r="Q92" s="29">
        <v>1</v>
      </c>
      <c r="S92" s="27">
        <v>146</v>
      </c>
      <c r="T92" s="28" t="s">
        <v>127</v>
      </c>
      <c r="U92" s="29">
        <v>300</v>
      </c>
      <c r="V92" s="29">
        <v>675</v>
      </c>
      <c r="W92" s="30">
        <v>115.0645</v>
      </c>
      <c r="X92" s="30">
        <v>0.32469700176366845</v>
      </c>
      <c r="Y92" s="29">
        <v>1</v>
      </c>
    </row>
    <row r="93" spans="11:25" x14ac:dyDescent="0.2">
      <c r="K93" s="27">
        <v>132</v>
      </c>
      <c r="L93" s="28" t="s">
        <v>128</v>
      </c>
      <c r="M93" s="29">
        <v>700</v>
      </c>
      <c r="N93" s="29">
        <v>275</v>
      </c>
      <c r="O93" s="30">
        <v>170.6893</v>
      </c>
      <c r="P93" s="30">
        <v>0.50668437847866421</v>
      </c>
      <c r="Q93" s="29">
        <v>1</v>
      </c>
      <c r="S93" s="27">
        <v>132</v>
      </c>
      <c r="T93" s="28" t="s">
        <v>128</v>
      </c>
      <c r="U93" s="29">
        <v>700</v>
      </c>
      <c r="V93" s="29">
        <v>275</v>
      </c>
      <c r="W93" s="30">
        <v>171.17</v>
      </c>
      <c r="X93" s="30">
        <v>0.50811131725417436</v>
      </c>
      <c r="Y93" s="29">
        <v>1</v>
      </c>
    </row>
    <row r="94" spans="11:25" x14ac:dyDescent="0.2">
      <c r="K94" s="27">
        <v>141</v>
      </c>
      <c r="L94" s="28" t="s">
        <v>127</v>
      </c>
      <c r="M94" s="29">
        <v>300</v>
      </c>
      <c r="N94" s="29">
        <v>675</v>
      </c>
      <c r="O94" s="30">
        <v>83.234899999999996</v>
      </c>
      <c r="P94" s="30">
        <v>0.23487802469135802</v>
      </c>
      <c r="Q94" s="29">
        <v>1</v>
      </c>
      <c r="S94" s="27">
        <v>141</v>
      </c>
      <c r="T94" s="28" t="s">
        <v>127</v>
      </c>
      <c r="U94" s="29">
        <v>300</v>
      </c>
      <c r="V94" s="29">
        <v>675</v>
      </c>
      <c r="W94" s="30">
        <v>83.872600000000006</v>
      </c>
      <c r="X94" s="30">
        <v>0.23667753086419754</v>
      </c>
      <c r="Y94" s="29">
        <v>1</v>
      </c>
    </row>
    <row r="95" spans="11:25" x14ac:dyDescent="0.2">
      <c r="K95" s="27">
        <v>125</v>
      </c>
      <c r="L95" s="28" t="s">
        <v>126</v>
      </c>
      <c r="M95" s="29">
        <v>300</v>
      </c>
      <c r="N95" s="29">
        <v>275</v>
      </c>
      <c r="O95" s="30">
        <v>30.9772</v>
      </c>
      <c r="P95" s="30">
        <v>0.21456069264069264</v>
      </c>
      <c r="Q95" s="29">
        <v>1</v>
      </c>
      <c r="S95" s="27">
        <v>125</v>
      </c>
      <c r="T95" s="28" t="s">
        <v>126</v>
      </c>
      <c r="U95" s="29">
        <v>300</v>
      </c>
      <c r="V95" s="29">
        <v>275</v>
      </c>
      <c r="W95" s="30">
        <v>31.273700000000002</v>
      </c>
      <c r="X95" s="30">
        <v>0.2166143722943723</v>
      </c>
      <c r="Y95" s="29">
        <v>1</v>
      </c>
    </row>
    <row r="96" spans="11:25" x14ac:dyDescent="0.2">
      <c r="K96" s="27">
        <v>137</v>
      </c>
      <c r="L96" s="28" t="s">
        <v>127</v>
      </c>
      <c r="M96" s="29">
        <v>300</v>
      </c>
      <c r="N96" s="29">
        <v>675</v>
      </c>
      <c r="O96" s="30">
        <v>87.915300000000002</v>
      </c>
      <c r="P96" s="30">
        <v>0.24808550264550266</v>
      </c>
      <c r="Q96" s="29">
        <v>1</v>
      </c>
      <c r="S96" s="27">
        <v>137</v>
      </c>
      <c r="T96" s="28" t="s">
        <v>127</v>
      </c>
      <c r="U96" s="29">
        <v>300</v>
      </c>
      <c r="V96" s="29">
        <v>675</v>
      </c>
      <c r="W96" s="30">
        <v>88.609399999999994</v>
      </c>
      <c r="X96" s="30">
        <v>0.25004416225749559</v>
      </c>
      <c r="Y96" s="29">
        <v>1</v>
      </c>
    </row>
    <row r="97" spans="11:25" x14ac:dyDescent="0.2">
      <c r="K97" s="27">
        <v>133</v>
      </c>
      <c r="L97" s="28" t="s">
        <v>128</v>
      </c>
      <c r="M97" s="29">
        <v>700</v>
      </c>
      <c r="N97" s="29">
        <v>275</v>
      </c>
      <c r="O97" s="30">
        <v>145.58340000000001</v>
      </c>
      <c r="P97" s="30">
        <v>0.43215851576994441</v>
      </c>
      <c r="Q97" s="29">
        <v>1</v>
      </c>
      <c r="S97" s="27">
        <v>133</v>
      </c>
      <c r="T97" s="28" t="s">
        <v>128</v>
      </c>
      <c r="U97" s="29">
        <v>700</v>
      </c>
      <c r="V97" s="29">
        <v>275</v>
      </c>
      <c r="W97" s="30">
        <v>146.06229999999999</v>
      </c>
      <c r="X97" s="30">
        <v>0.43358011131725416</v>
      </c>
      <c r="Y97" s="29">
        <v>1</v>
      </c>
    </row>
    <row r="98" spans="11:25" x14ac:dyDescent="0.2">
      <c r="K98" s="27">
        <v>134</v>
      </c>
      <c r="L98" s="28" t="s">
        <v>128</v>
      </c>
      <c r="M98" s="29">
        <v>700</v>
      </c>
      <c r="N98" s="29">
        <v>275</v>
      </c>
      <c r="O98" s="30">
        <v>143.20930000000001</v>
      </c>
      <c r="P98" s="30">
        <v>0.42511109461966612</v>
      </c>
      <c r="Q98" s="29">
        <v>1</v>
      </c>
      <c r="S98" s="27">
        <v>134</v>
      </c>
      <c r="T98" s="28" t="s">
        <v>128</v>
      </c>
      <c r="U98" s="29">
        <v>700</v>
      </c>
      <c r="V98" s="29">
        <v>275</v>
      </c>
      <c r="W98" s="30">
        <v>143.6619</v>
      </c>
      <c r="X98" s="30">
        <v>0.4264546196660482</v>
      </c>
      <c r="Y98" s="29">
        <v>1</v>
      </c>
    </row>
    <row r="99" spans="11:25" x14ac:dyDescent="0.2">
      <c r="K99" s="27">
        <v>138</v>
      </c>
      <c r="L99" s="28" t="s">
        <v>127</v>
      </c>
      <c r="M99" s="29">
        <v>300</v>
      </c>
      <c r="N99" s="29">
        <v>675</v>
      </c>
      <c r="O99" s="30">
        <v>83.106099999999998</v>
      </c>
      <c r="P99" s="30">
        <v>0.23451456790123454</v>
      </c>
      <c r="Q99" s="29">
        <v>1</v>
      </c>
      <c r="S99" s="27">
        <v>138</v>
      </c>
      <c r="T99" s="28" t="s">
        <v>127</v>
      </c>
      <c r="U99" s="29">
        <v>300</v>
      </c>
      <c r="V99" s="29">
        <v>675</v>
      </c>
      <c r="W99" s="30">
        <v>83.826300000000003</v>
      </c>
      <c r="X99" s="30">
        <v>0.23654687830687832</v>
      </c>
      <c r="Y99" s="29">
        <v>1</v>
      </c>
    </row>
    <row r="100" spans="11:25" x14ac:dyDescent="0.2">
      <c r="K100" s="27">
        <v>126</v>
      </c>
      <c r="L100" s="28" t="s">
        <v>126</v>
      </c>
      <c r="M100" s="29">
        <v>300</v>
      </c>
      <c r="N100" s="29">
        <v>275</v>
      </c>
      <c r="O100" s="30">
        <v>47.891399999999997</v>
      </c>
      <c r="P100" s="30">
        <v>0.33171532467532461</v>
      </c>
      <c r="Q100" s="29">
        <v>1</v>
      </c>
      <c r="S100" s="27">
        <v>126</v>
      </c>
      <c r="T100" s="28" t="s">
        <v>126</v>
      </c>
      <c r="U100" s="29">
        <v>300</v>
      </c>
      <c r="V100" s="29">
        <v>275</v>
      </c>
      <c r="W100" s="30">
        <v>48.134099999999997</v>
      </c>
      <c r="X100" s="30">
        <v>0.3333963636363636</v>
      </c>
      <c r="Y100" s="29">
        <v>1</v>
      </c>
    </row>
    <row r="101" spans="11:25" x14ac:dyDescent="0.2">
      <c r="K101" s="27">
        <v>3</v>
      </c>
      <c r="L101" s="28" t="s">
        <v>130</v>
      </c>
      <c r="M101" s="29">
        <v>300</v>
      </c>
      <c r="N101" s="29">
        <v>275</v>
      </c>
      <c r="O101" s="30">
        <v>35.439500000000002</v>
      </c>
      <c r="P101" s="30">
        <v>0.24546839826839828</v>
      </c>
      <c r="Q101" s="29">
        <v>1</v>
      </c>
      <c r="S101" s="27">
        <v>3</v>
      </c>
      <c r="T101" s="28" t="s">
        <v>130</v>
      </c>
      <c r="U101" s="29">
        <v>300</v>
      </c>
      <c r="V101" s="29">
        <v>275</v>
      </c>
      <c r="W101" s="30">
        <v>36.773699999999998</v>
      </c>
      <c r="X101" s="30">
        <v>0.25470961038961037</v>
      </c>
      <c r="Y101" s="29">
        <v>1</v>
      </c>
    </row>
    <row r="102" spans="11:25" x14ac:dyDescent="0.2">
      <c r="K102" s="27">
        <v>15</v>
      </c>
      <c r="L102" s="28" t="s">
        <v>131</v>
      </c>
      <c r="M102" s="29">
        <v>300</v>
      </c>
      <c r="N102" s="29">
        <v>675</v>
      </c>
      <c r="O102" s="30">
        <v>82.570700000000002</v>
      </c>
      <c r="P102" s="30">
        <v>0.2330037389770723</v>
      </c>
      <c r="Q102" s="29">
        <v>1</v>
      </c>
      <c r="S102" s="27">
        <v>15</v>
      </c>
      <c r="T102" s="28" t="s">
        <v>131</v>
      </c>
      <c r="U102" s="29">
        <v>300</v>
      </c>
      <c r="V102" s="29">
        <v>675</v>
      </c>
      <c r="W102" s="30">
        <v>84.353800000000007</v>
      </c>
      <c r="X102" s="30">
        <v>0.23803541446208112</v>
      </c>
      <c r="Y102" s="29">
        <v>1</v>
      </c>
    </row>
    <row r="103" spans="11:25" x14ac:dyDescent="0.2">
      <c r="K103" s="27">
        <v>11</v>
      </c>
      <c r="L103" s="28" t="s">
        <v>132</v>
      </c>
      <c r="M103" s="29">
        <v>700</v>
      </c>
      <c r="N103" s="29">
        <v>275</v>
      </c>
      <c r="O103" s="30">
        <v>134.54130000000001</v>
      </c>
      <c r="P103" s="30">
        <v>0.39938048237476814</v>
      </c>
      <c r="Q103" s="29">
        <v>1</v>
      </c>
      <c r="S103" s="27">
        <v>11</v>
      </c>
      <c r="T103" s="28" t="s">
        <v>132</v>
      </c>
      <c r="U103" s="29">
        <v>700</v>
      </c>
      <c r="V103" s="29">
        <v>275</v>
      </c>
      <c r="W103" s="30">
        <v>141.0823</v>
      </c>
      <c r="X103" s="30">
        <v>0.41879717996289428</v>
      </c>
      <c r="Y103" s="29">
        <v>1</v>
      </c>
    </row>
    <row r="104" spans="11:25" x14ac:dyDescent="0.2">
      <c r="K104" s="27">
        <v>12</v>
      </c>
      <c r="L104" s="28" t="s">
        <v>132</v>
      </c>
      <c r="M104" s="29">
        <v>700</v>
      </c>
      <c r="N104" s="29">
        <v>275</v>
      </c>
      <c r="O104" s="30">
        <v>136.53460000000001</v>
      </c>
      <c r="P104" s="30">
        <v>0.40529751391465679</v>
      </c>
      <c r="Q104" s="29">
        <v>1</v>
      </c>
      <c r="S104" s="27">
        <v>12</v>
      </c>
      <c r="T104" s="28" t="s">
        <v>132</v>
      </c>
      <c r="U104" s="29">
        <v>700</v>
      </c>
      <c r="V104" s="29">
        <v>275</v>
      </c>
      <c r="W104" s="30">
        <v>142.81649999999999</v>
      </c>
      <c r="X104" s="30">
        <v>0.42394508348794063</v>
      </c>
      <c r="Y104" s="29">
        <v>1</v>
      </c>
    </row>
    <row r="105" spans="11:25" x14ac:dyDescent="0.2">
      <c r="K105" s="27">
        <v>16</v>
      </c>
      <c r="L105" s="28" t="s">
        <v>131</v>
      </c>
      <c r="M105" s="29">
        <v>300</v>
      </c>
      <c r="N105" s="29">
        <v>675</v>
      </c>
      <c r="O105" s="30">
        <v>81.7851</v>
      </c>
      <c r="P105" s="30">
        <v>0.23078687830687833</v>
      </c>
      <c r="Q105" s="29">
        <v>1</v>
      </c>
      <c r="S105" s="27">
        <v>16</v>
      </c>
      <c r="T105" s="28" t="s">
        <v>131</v>
      </c>
      <c r="U105" s="29">
        <v>300</v>
      </c>
      <c r="V105" s="29">
        <v>675</v>
      </c>
      <c r="W105" s="30">
        <v>83.328400000000002</v>
      </c>
      <c r="X105" s="30">
        <v>0.23514186948853619</v>
      </c>
      <c r="Y105" s="29">
        <v>1</v>
      </c>
    </row>
    <row r="106" spans="11:25" x14ac:dyDescent="0.2">
      <c r="K106" s="27">
        <v>4</v>
      </c>
      <c r="L106" s="28" t="s">
        <v>130</v>
      </c>
      <c r="M106" s="29">
        <v>300</v>
      </c>
      <c r="N106" s="29">
        <v>275</v>
      </c>
      <c r="O106" s="30">
        <v>56.487099999999998</v>
      </c>
      <c r="P106" s="30">
        <v>0.39125264069264071</v>
      </c>
      <c r="Q106" s="29">
        <v>1</v>
      </c>
      <c r="S106" s="27">
        <v>4</v>
      </c>
      <c r="T106" s="28" t="s">
        <v>130</v>
      </c>
      <c r="U106" s="29">
        <v>300</v>
      </c>
      <c r="V106" s="29">
        <v>275</v>
      </c>
      <c r="W106" s="30">
        <v>57.177999999999997</v>
      </c>
      <c r="X106" s="30">
        <v>0.39603809523809524</v>
      </c>
      <c r="Y106" s="29">
        <v>1</v>
      </c>
    </row>
    <row r="107" spans="11:25" x14ac:dyDescent="0.2">
      <c r="K107" s="27">
        <v>20</v>
      </c>
      <c r="L107" s="28" t="s">
        <v>131</v>
      </c>
      <c r="M107" s="29">
        <v>300</v>
      </c>
      <c r="N107" s="29">
        <v>675</v>
      </c>
      <c r="O107" s="30">
        <v>56.707500000000003</v>
      </c>
      <c r="P107" s="30">
        <v>0.16002116402116401</v>
      </c>
      <c r="Q107" s="29">
        <v>1</v>
      </c>
      <c r="S107" s="27">
        <v>20</v>
      </c>
      <c r="T107" s="28" t="s">
        <v>131</v>
      </c>
      <c r="U107" s="29">
        <v>300</v>
      </c>
      <c r="V107" s="29">
        <v>675</v>
      </c>
      <c r="W107" s="30">
        <v>58.432499999999997</v>
      </c>
      <c r="X107" s="30">
        <v>0.16488888888888889</v>
      </c>
      <c r="Y107" s="29">
        <v>1</v>
      </c>
    </row>
    <row r="108" spans="11:25" x14ac:dyDescent="0.2">
      <c r="K108" s="27">
        <v>5</v>
      </c>
      <c r="L108" s="28" t="s">
        <v>132</v>
      </c>
      <c r="M108" s="29">
        <v>700</v>
      </c>
      <c r="N108" s="29">
        <v>275</v>
      </c>
      <c r="O108" s="30">
        <v>199.21889999999999</v>
      </c>
      <c r="P108" s="30">
        <v>0.59137335807050095</v>
      </c>
      <c r="Q108" s="29">
        <v>1</v>
      </c>
      <c r="S108" s="27">
        <v>5</v>
      </c>
      <c r="T108" s="28" t="s">
        <v>132</v>
      </c>
      <c r="U108" s="29">
        <v>700</v>
      </c>
      <c r="V108" s="29">
        <v>275</v>
      </c>
      <c r="W108" s="30">
        <v>206.10740000000001</v>
      </c>
      <c r="X108" s="30">
        <v>0.61182159554730986</v>
      </c>
      <c r="Y108" s="29">
        <v>1</v>
      </c>
    </row>
    <row r="109" spans="11:25" x14ac:dyDescent="0.2">
      <c r="K109" s="27">
        <v>23</v>
      </c>
      <c r="L109" s="28" t="s">
        <v>131</v>
      </c>
      <c r="M109" s="29">
        <v>300</v>
      </c>
      <c r="N109" s="29">
        <v>675</v>
      </c>
      <c r="O109" s="30">
        <v>115.62990000000001</v>
      </c>
      <c r="P109" s="30">
        <v>0.32629248677248679</v>
      </c>
      <c r="Q109" s="29">
        <v>1</v>
      </c>
      <c r="S109" s="27">
        <v>23</v>
      </c>
      <c r="T109" s="28" t="s">
        <v>131</v>
      </c>
      <c r="U109" s="29">
        <v>300</v>
      </c>
      <c r="V109" s="29">
        <v>675</v>
      </c>
      <c r="W109" s="30">
        <v>116.5561</v>
      </c>
      <c r="X109" s="30">
        <v>0.32890610229276895</v>
      </c>
      <c r="Y109" s="29">
        <v>1</v>
      </c>
    </row>
    <row r="110" spans="11:25" x14ac:dyDescent="0.2">
      <c r="K110" s="27">
        <v>24</v>
      </c>
      <c r="L110" s="28" t="s">
        <v>131</v>
      </c>
      <c r="M110" s="29">
        <v>300</v>
      </c>
      <c r="N110" s="29">
        <v>675</v>
      </c>
      <c r="O110" s="30">
        <v>115.2441</v>
      </c>
      <c r="P110" s="30">
        <v>0.32520380952380956</v>
      </c>
      <c r="Q110" s="29">
        <v>1</v>
      </c>
      <c r="S110" s="27">
        <v>24</v>
      </c>
      <c r="T110" s="28" t="s">
        <v>131</v>
      </c>
      <c r="U110" s="29">
        <v>300</v>
      </c>
      <c r="V110" s="29">
        <v>675</v>
      </c>
      <c r="W110" s="30">
        <v>116.815</v>
      </c>
      <c r="X110" s="30">
        <v>0.32963668430335097</v>
      </c>
      <c r="Y110" s="29">
        <v>1</v>
      </c>
    </row>
    <row r="111" spans="11:25" x14ac:dyDescent="0.2">
      <c r="K111" s="27">
        <v>7</v>
      </c>
      <c r="L111" s="28" t="s">
        <v>132</v>
      </c>
      <c r="M111" s="29">
        <v>700</v>
      </c>
      <c r="N111" s="29">
        <v>275</v>
      </c>
      <c r="O111" s="30">
        <v>195.6001</v>
      </c>
      <c r="P111" s="30">
        <v>0.58063109461966611</v>
      </c>
      <c r="Q111" s="29">
        <v>1</v>
      </c>
      <c r="S111" s="27">
        <v>7</v>
      </c>
      <c r="T111" s="28" t="s">
        <v>132</v>
      </c>
      <c r="U111" s="29">
        <v>700</v>
      </c>
      <c r="V111" s="29">
        <v>275</v>
      </c>
      <c r="W111" s="30">
        <v>202.79</v>
      </c>
      <c r="X111" s="30">
        <v>0.60197402597402594</v>
      </c>
      <c r="Y111" s="29">
        <v>1</v>
      </c>
    </row>
    <row r="112" spans="11:25" x14ac:dyDescent="0.2">
      <c r="K112" s="27">
        <v>18</v>
      </c>
      <c r="L112" s="28" t="s">
        <v>131</v>
      </c>
      <c r="M112" s="29">
        <v>300</v>
      </c>
      <c r="N112" s="29">
        <v>675</v>
      </c>
      <c r="O112" s="30">
        <v>94.983900000000006</v>
      </c>
      <c r="P112" s="30">
        <v>0.26803216931216933</v>
      </c>
      <c r="Q112" s="29">
        <v>1</v>
      </c>
      <c r="S112" s="27">
        <v>18</v>
      </c>
      <c r="T112" s="28" t="s">
        <v>131</v>
      </c>
      <c r="U112" s="29">
        <v>300</v>
      </c>
      <c r="V112" s="29">
        <v>675</v>
      </c>
      <c r="W112" s="30">
        <v>95.462199999999996</v>
      </c>
      <c r="X112" s="30">
        <v>0.26938186948853615</v>
      </c>
      <c r="Y112" s="29">
        <v>1</v>
      </c>
    </row>
    <row r="113" spans="11:25" x14ac:dyDescent="0.2">
      <c r="K113" s="27">
        <v>19</v>
      </c>
      <c r="L113" s="28" t="s">
        <v>131</v>
      </c>
      <c r="M113" s="29">
        <v>300</v>
      </c>
      <c r="N113" s="29">
        <v>675</v>
      </c>
      <c r="O113" s="30">
        <v>56.714199999999998</v>
      </c>
      <c r="P113" s="30">
        <v>0.16004007054673722</v>
      </c>
      <c r="Q113" s="29">
        <v>1</v>
      </c>
      <c r="S113" s="27">
        <v>19</v>
      </c>
      <c r="T113" s="28" t="s">
        <v>131</v>
      </c>
      <c r="U113" s="29">
        <v>300</v>
      </c>
      <c r="V113" s="29">
        <v>675</v>
      </c>
      <c r="W113" s="30">
        <v>58.430599999999998</v>
      </c>
      <c r="X113" s="30">
        <v>0.16488352733686065</v>
      </c>
      <c r="Y113" s="29">
        <v>1</v>
      </c>
    </row>
    <row r="114" spans="11:25" x14ac:dyDescent="0.2">
      <c r="K114" s="27">
        <v>6</v>
      </c>
      <c r="L114" s="28" t="s">
        <v>132</v>
      </c>
      <c r="M114" s="29">
        <v>700</v>
      </c>
      <c r="N114" s="29">
        <v>275</v>
      </c>
      <c r="O114" s="30">
        <v>199.20500000000001</v>
      </c>
      <c r="P114" s="30">
        <v>0.59133209647495366</v>
      </c>
      <c r="Q114" s="29">
        <v>1</v>
      </c>
      <c r="S114" s="27">
        <v>6</v>
      </c>
      <c r="T114" s="28" t="s">
        <v>132</v>
      </c>
      <c r="U114" s="29">
        <v>700</v>
      </c>
      <c r="V114" s="29">
        <v>275</v>
      </c>
      <c r="W114" s="30">
        <v>206.1165</v>
      </c>
      <c r="X114" s="30">
        <v>0.61184860853432277</v>
      </c>
      <c r="Y114" s="29">
        <v>1</v>
      </c>
    </row>
    <row r="115" spans="11:25" x14ac:dyDescent="0.2">
      <c r="K115" s="27">
        <v>21</v>
      </c>
      <c r="L115" s="28" t="s">
        <v>131</v>
      </c>
      <c r="M115" s="29">
        <v>300</v>
      </c>
      <c r="N115" s="29">
        <v>675</v>
      </c>
      <c r="O115" s="30">
        <v>115.6386</v>
      </c>
      <c r="P115" s="30">
        <v>0.32631703703703702</v>
      </c>
      <c r="Q115" s="29">
        <v>1</v>
      </c>
      <c r="S115" s="27">
        <v>21</v>
      </c>
      <c r="T115" s="28" t="s">
        <v>131</v>
      </c>
      <c r="U115" s="29">
        <v>300</v>
      </c>
      <c r="V115" s="29">
        <v>675</v>
      </c>
      <c r="W115" s="30">
        <v>116.55880000000001</v>
      </c>
      <c r="X115" s="30">
        <v>0.32891372134038799</v>
      </c>
      <c r="Y115" s="29">
        <v>1</v>
      </c>
    </row>
    <row r="116" spans="11:25" x14ac:dyDescent="0.2">
      <c r="K116" s="27">
        <v>22</v>
      </c>
      <c r="L116" s="28" t="s">
        <v>131</v>
      </c>
      <c r="M116" s="29">
        <v>300</v>
      </c>
      <c r="N116" s="29">
        <v>675</v>
      </c>
      <c r="O116" s="30">
        <v>115.25109999999999</v>
      </c>
      <c r="P116" s="30">
        <v>0.32522356261022928</v>
      </c>
      <c r="Q116" s="29">
        <v>1</v>
      </c>
      <c r="S116" s="27">
        <v>22</v>
      </c>
      <c r="T116" s="28" t="s">
        <v>131</v>
      </c>
      <c r="U116" s="29">
        <v>300</v>
      </c>
      <c r="V116" s="29">
        <v>675</v>
      </c>
      <c r="W116" s="30">
        <v>116.8492</v>
      </c>
      <c r="X116" s="30">
        <v>0.32973319223985892</v>
      </c>
      <c r="Y116" s="29">
        <v>1</v>
      </c>
    </row>
    <row r="117" spans="11:25" x14ac:dyDescent="0.2">
      <c r="K117" s="27">
        <v>8</v>
      </c>
      <c r="L117" s="28" t="s">
        <v>132</v>
      </c>
      <c r="M117" s="29">
        <v>700</v>
      </c>
      <c r="N117" s="29">
        <v>275</v>
      </c>
      <c r="O117" s="30">
        <v>195.60560000000001</v>
      </c>
      <c r="P117" s="30">
        <v>0.58064742115027834</v>
      </c>
      <c r="Q117" s="29">
        <v>1</v>
      </c>
      <c r="S117" s="27">
        <v>8</v>
      </c>
      <c r="T117" s="28" t="s">
        <v>132</v>
      </c>
      <c r="U117" s="29">
        <v>700</v>
      </c>
      <c r="V117" s="29">
        <v>275</v>
      </c>
      <c r="W117" s="30">
        <v>202.8133</v>
      </c>
      <c r="X117" s="30">
        <v>0.60204319109461968</v>
      </c>
      <c r="Y117" s="29">
        <v>1</v>
      </c>
    </row>
    <row r="118" spans="11:25" x14ac:dyDescent="0.2">
      <c r="K118" s="27">
        <v>17</v>
      </c>
      <c r="L118" s="28" t="s">
        <v>131</v>
      </c>
      <c r="M118" s="29">
        <v>300</v>
      </c>
      <c r="N118" s="29">
        <v>675</v>
      </c>
      <c r="O118" s="30">
        <v>94.961399999999998</v>
      </c>
      <c r="P118" s="30">
        <v>0.26796867724867723</v>
      </c>
      <c r="Q118" s="29">
        <v>1</v>
      </c>
      <c r="S118" s="27">
        <v>17</v>
      </c>
      <c r="T118" s="28" t="s">
        <v>131</v>
      </c>
      <c r="U118" s="29">
        <v>300</v>
      </c>
      <c r="V118" s="29">
        <v>675</v>
      </c>
      <c r="W118" s="30">
        <v>95.460700000000003</v>
      </c>
      <c r="X118" s="30">
        <v>0.26937763668430337</v>
      </c>
      <c r="Y118" s="29">
        <v>1</v>
      </c>
    </row>
    <row r="119" spans="11:25" x14ac:dyDescent="0.2">
      <c r="K119" s="27">
        <v>1</v>
      </c>
      <c r="L119" s="28" t="s">
        <v>130</v>
      </c>
      <c r="M119" s="29">
        <v>300</v>
      </c>
      <c r="N119" s="29">
        <v>275</v>
      </c>
      <c r="O119" s="30">
        <v>35.464199999999998</v>
      </c>
      <c r="P119" s="30">
        <v>0.24563948051948051</v>
      </c>
      <c r="Q119" s="29">
        <v>1</v>
      </c>
      <c r="S119" s="27">
        <v>1</v>
      </c>
      <c r="T119" s="28" t="s">
        <v>130</v>
      </c>
      <c r="U119" s="29">
        <v>300</v>
      </c>
      <c r="V119" s="29">
        <v>275</v>
      </c>
      <c r="W119" s="30">
        <v>36.845700000000001</v>
      </c>
      <c r="X119" s="30">
        <v>0.25520831168831171</v>
      </c>
      <c r="Y119" s="29">
        <v>1</v>
      </c>
    </row>
    <row r="120" spans="11:25" x14ac:dyDescent="0.2">
      <c r="K120" s="27">
        <v>13</v>
      </c>
      <c r="L120" s="28" t="s">
        <v>131</v>
      </c>
      <c r="M120" s="29">
        <v>300</v>
      </c>
      <c r="N120" s="29">
        <v>675</v>
      </c>
      <c r="O120" s="30">
        <v>82.656400000000005</v>
      </c>
      <c r="P120" s="30">
        <v>0.23324557319223987</v>
      </c>
      <c r="Q120" s="29">
        <v>1</v>
      </c>
      <c r="S120" s="27">
        <v>13</v>
      </c>
      <c r="T120" s="28" t="s">
        <v>131</v>
      </c>
      <c r="U120" s="29">
        <v>300</v>
      </c>
      <c r="V120" s="29">
        <v>675</v>
      </c>
      <c r="W120" s="30">
        <v>84.389799999999994</v>
      </c>
      <c r="X120" s="30">
        <v>0.23813700176366839</v>
      </c>
      <c r="Y120" s="29">
        <v>1</v>
      </c>
    </row>
    <row r="121" spans="11:25" x14ac:dyDescent="0.2">
      <c r="K121" s="27">
        <v>9</v>
      </c>
      <c r="L121" s="28" t="s">
        <v>132</v>
      </c>
      <c r="M121" s="29">
        <v>700</v>
      </c>
      <c r="N121" s="29">
        <v>275</v>
      </c>
      <c r="O121" s="30">
        <v>134.5018</v>
      </c>
      <c r="P121" s="30">
        <v>0.39926322820037102</v>
      </c>
      <c r="Q121" s="29">
        <v>1</v>
      </c>
      <c r="S121" s="27">
        <v>9</v>
      </c>
      <c r="T121" s="28" t="s">
        <v>132</v>
      </c>
      <c r="U121" s="29">
        <v>700</v>
      </c>
      <c r="V121" s="29">
        <v>275</v>
      </c>
      <c r="W121" s="30">
        <v>141.18729999999999</v>
      </c>
      <c r="X121" s="30">
        <v>0.41910886827458255</v>
      </c>
      <c r="Y121" s="29">
        <v>1</v>
      </c>
    </row>
    <row r="122" spans="11:25" x14ac:dyDescent="0.2">
      <c r="K122" s="27">
        <v>10</v>
      </c>
      <c r="L122" s="28" t="s">
        <v>132</v>
      </c>
      <c r="M122" s="29">
        <v>700</v>
      </c>
      <c r="N122" s="29">
        <v>275</v>
      </c>
      <c r="O122" s="30">
        <v>136.47790000000001</v>
      </c>
      <c r="P122" s="30">
        <v>0.40512920222634508</v>
      </c>
      <c r="Q122" s="29">
        <v>1</v>
      </c>
      <c r="S122" s="27">
        <v>10</v>
      </c>
      <c r="T122" s="28" t="s">
        <v>132</v>
      </c>
      <c r="U122" s="29">
        <v>700</v>
      </c>
      <c r="V122" s="29">
        <v>275</v>
      </c>
      <c r="W122" s="30">
        <v>142.77549999999999</v>
      </c>
      <c r="X122" s="30">
        <v>0.4238233766233766</v>
      </c>
      <c r="Y122" s="29">
        <v>1</v>
      </c>
    </row>
    <row r="123" spans="11:25" x14ac:dyDescent="0.2">
      <c r="K123" s="27">
        <v>14</v>
      </c>
      <c r="L123" s="28" t="s">
        <v>131</v>
      </c>
      <c r="M123" s="29">
        <v>300</v>
      </c>
      <c r="N123" s="29">
        <v>675</v>
      </c>
      <c r="O123" s="30">
        <v>81.856700000000004</v>
      </c>
      <c r="P123" s="30">
        <v>0.2309889241622575</v>
      </c>
      <c r="Q123" s="29">
        <v>1</v>
      </c>
      <c r="S123" s="27">
        <v>14</v>
      </c>
      <c r="T123" s="28" t="s">
        <v>131</v>
      </c>
      <c r="U123" s="29">
        <v>300</v>
      </c>
      <c r="V123" s="29">
        <v>675</v>
      </c>
      <c r="W123" s="30">
        <v>83.485600000000005</v>
      </c>
      <c r="X123" s="30">
        <v>0.23558546737213407</v>
      </c>
      <c r="Y123" s="29">
        <v>1</v>
      </c>
    </row>
    <row r="124" spans="11:25" x14ac:dyDescent="0.2">
      <c r="K124" s="27">
        <v>2</v>
      </c>
      <c r="L124" s="28" t="s">
        <v>130</v>
      </c>
      <c r="M124" s="29">
        <v>300</v>
      </c>
      <c r="N124" s="29">
        <v>275</v>
      </c>
      <c r="O124" s="30">
        <v>56.507899999999999</v>
      </c>
      <c r="P124" s="30">
        <v>0.39139670995670994</v>
      </c>
      <c r="Q124" s="29">
        <v>1</v>
      </c>
      <c r="S124" s="27">
        <v>2</v>
      </c>
      <c r="T124" s="28" t="s">
        <v>130</v>
      </c>
      <c r="U124" s="29">
        <v>300</v>
      </c>
      <c r="V124" s="29">
        <v>275</v>
      </c>
      <c r="W124" s="30">
        <v>57.306199999999997</v>
      </c>
      <c r="X124" s="30">
        <v>0.39692606060606056</v>
      </c>
      <c r="Y124" s="29">
        <v>1</v>
      </c>
    </row>
  </sheetData>
  <mergeCells count="14">
    <mergeCell ref="S2:Y2"/>
    <mergeCell ref="S3:S4"/>
    <mergeCell ref="T3:T4"/>
    <mergeCell ref="Y3:Y4"/>
    <mergeCell ref="L3:L4"/>
    <mergeCell ref="X3:X4"/>
    <mergeCell ref="F3:H3"/>
    <mergeCell ref="C3:E3"/>
    <mergeCell ref="C2:H2"/>
    <mergeCell ref="B2:B4"/>
    <mergeCell ref="Q3:Q4"/>
    <mergeCell ref="K2:Q2"/>
    <mergeCell ref="K3:K4"/>
    <mergeCell ref="P3:P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12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89</v>
      </c>
      <c r="L2" s="59"/>
      <c r="M2" s="59"/>
      <c r="N2" s="59"/>
      <c r="O2" s="59"/>
      <c r="P2" s="59"/>
      <c r="Q2" s="60"/>
      <c r="S2" s="58" t="s">
        <v>103</v>
      </c>
      <c r="T2" s="59"/>
      <c r="U2" s="59"/>
      <c r="V2" s="59"/>
      <c r="W2" s="59"/>
      <c r="X2" s="59"/>
      <c r="Y2" s="60"/>
    </row>
    <row r="3" spans="2:25" ht="14.45" customHeight="1" x14ac:dyDescent="0.2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2">
      <c r="B4" s="54"/>
      <c r="C4" s="7" t="s">
        <v>940</v>
      </c>
      <c r="D4" s="7" t="s">
        <v>941</v>
      </c>
      <c r="E4" s="7" t="s">
        <v>942</v>
      </c>
      <c r="F4" s="7" t="s">
        <v>943</v>
      </c>
      <c r="G4" s="7" t="s">
        <v>944</v>
      </c>
      <c r="H4" s="7" t="s">
        <v>945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2">
      <c r="B5" s="26" t="s">
        <v>126</v>
      </c>
      <c r="C5" s="26">
        <v>2.5000000000000001E-3</v>
      </c>
      <c r="D5" s="26">
        <v>9.8528304427183775E-3</v>
      </c>
      <c r="E5" s="26">
        <v>1.3137107256957837E-2</v>
      </c>
      <c r="F5" s="26">
        <v>7.4999999999999997E-3</v>
      </c>
      <c r="G5" s="26">
        <v>2.4E-2</v>
      </c>
      <c r="H5" s="26">
        <v>3.2000000000000001E-2</v>
      </c>
      <c r="K5" s="27">
        <v>189</v>
      </c>
      <c r="L5" s="28" t="s">
        <v>126</v>
      </c>
      <c r="M5" s="29">
        <v>300</v>
      </c>
      <c r="N5" s="29">
        <v>275</v>
      </c>
      <c r="O5" s="30">
        <v>-38.627299999999998</v>
      </c>
      <c r="P5" s="30">
        <v>0.26754839826839821</v>
      </c>
      <c r="Q5" s="29">
        <v>1</v>
      </c>
      <c r="S5" s="27">
        <v>189</v>
      </c>
      <c r="T5" s="28" t="s">
        <v>126</v>
      </c>
      <c r="U5" s="29">
        <v>300</v>
      </c>
      <c r="V5" s="29">
        <v>275</v>
      </c>
      <c r="W5" s="30">
        <v>-38.092300000000002</v>
      </c>
      <c r="X5" s="30">
        <v>0.26384277056277056</v>
      </c>
      <c r="Y5" s="29">
        <v>1</v>
      </c>
    </row>
    <row r="6" spans="2:25" x14ac:dyDescent="0.2">
      <c r="B6" s="26" t="s">
        <v>127</v>
      </c>
      <c r="C6" s="26">
        <v>2.5000000000000001E-3</v>
      </c>
      <c r="D6" s="26">
        <v>9.6280695936007393E-3</v>
      </c>
      <c r="E6" s="26">
        <v>1.2837426124800986E-2</v>
      </c>
      <c r="F6" s="26">
        <v>7.4999999999999997E-3</v>
      </c>
      <c r="G6" s="26">
        <v>2.4E-2</v>
      </c>
      <c r="H6" s="26">
        <v>3.2000000000000001E-2</v>
      </c>
      <c r="K6" s="27">
        <v>201</v>
      </c>
      <c r="L6" s="28" t="s">
        <v>127</v>
      </c>
      <c r="M6" s="29">
        <v>300</v>
      </c>
      <c r="N6" s="29">
        <v>675</v>
      </c>
      <c r="O6" s="30">
        <v>-64.918999999999997</v>
      </c>
      <c r="P6" s="30">
        <v>0.18319294532627867</v>
      </c>
      <c r="Q6" s="29">
        <v>1</v>
      </c>
      <c r="S6" s="27">
        <v>201</v>
      </c>
      <c r="T6" s="28" t="s">
        <v>127</v>
      </c>
      <c r="U6" s="29">
        <v>300</v>
      </c>
      <c r="V6" s="29">
        <v>675</v>
      </c>
      <c r="W6" s="30">
        <v>-62.853700000000003</v>
      </c>
      <c r="X6" s="30">
        <v>0.17736493827160496</v>
      </c>
      <c r="Y6" s="29">
        <v>1</v>
      </c>
    </row>
    <row r="7" spans="2:25" x14ac:dyDescent="0.2">
      <c r="B7" s="26" t="s">
        <v>128</v>
      </c>
      <c r="C7" s="26">
        <v>2.5000000000000001E-3</v>
      </c>
      <c r="D7" s="26">
        <v>9.6280695936007393E-3</v>
      </c>
      <c r="E7" s="26">
        <v>1.2837426124800986E-2</v>
      </c>
      <c r="F7" s="26">
        <v>7.4999999999999997E-3</v>
      </c>
      <c r="G7" s="26">
        <v>2.4E-2</v>
      </c>
      <c r="H7" s="26">
        <v>3.2000000000000001E-2</v>
      </c>
      <c r="K7" s="27">
        <v>197</v>
      </c>
      <c r="L7" s="28" t="s">
        <v>128</v>
      </c>
      <c r="M7" s="29">
        <v>700</v>
      </c>
      <c r="N7" s="29">
        <v>275</v>
      </c>
      <c r="O7" s="30">
        <v>-69.150899999999993</v>
      </c>
      <c r="P7" s="30">
        <v>0.20527168831168829</v>
      </c>
      <c r="Q7" s="29">
        <v>1</v>
      </c>
      <c r="S7" s="27">
        <v>197</v>
      </c>
      <c r="T7" s="28" t="s">
        <v>128</v>
      </c>
      <c r="U7" s="29">
        <v>700</v>
      </c>
      <c r="V7" s="29">
        <v>275</v>
      </c>
      <c r="W7" s="30">
        <v>-69.156999999999996</v>
      </c>
      <c r="X7" s="30">
        <v>0.20528979591836735</v>
      </c>
      <c r="Y7" s="29">
        <v>1</v>
      </c>
    </row>
    <row r="8" spans="2:25" x14ac:dyDescent="0.2">
      <c r="B8" s="26" t="s">
        <v>130</v>
      </c>
      <c r="C8" s="26">
        <v>2.5000000000000001E-3</v>
      </c>
      <c r="D8" s="26">
        <v>4.033204516914626E-3</v>
      </c>
      <c r="E8" s="26">
        <v>5.3776060225528347E-3</v>
      </c>
      <c r="F8" s="26">
        <v>7.4999999999999997E-3</v>
      </c>
      <c r="G8" s="26">
        <v>2.4E-2</v>
      </c>
      <c r="H8" s="26">
        <v>3.2000000000000001E-2</v>
      </c>
      <c r="K8" s="27">
        <v>198</v>
      </c>
      <c r="L8" s="28" t="s">
        <v>128</v>
      </c>
      <c r="M8" s="29">
        <v>700</v>
      </c>
      <c r="N8" s="29">
        <v>275</v>
      </c>
      <c r="O8" s="30">
        <v>-69.2089</v>
      </c>
      <c r="P8" s="30">
        <v>0.20544385899814468</v>
      </c>
      <c r="Q8" s="29">
        <v>1</v>
      </c>
      <c r="S8" s="27">
        <v>198</v>
      </c>
      <c r="T8" s="28" t="s">
        <v>128</v>
      </c>
      <c r="U8" s="29">
        <v>700</v>
      </c>
      <c r="V8" s="29">
        <v>275</v>
      </c>
      <c r="W8" s="30">
        <v>-69.355500000000006</v>
      </c>
      <c r="X8" s="30">
        <v>0.20587903525046383</v>
      </c>
      <c r="Y8" s="29">
        <v>1</v>
      </c>
    </row>
    <row r="9" spans="2:25" x14ac:dyDescent="0.2">
      <c r="B9" s="26" t="s">
        <v>131</v>
      </c>
      <c r="C9" s="26">
        <v>2.5000000000000001E-3</v>
      </c>
      <c r="D9" s="26">
        <v>4.0529005819887488E-3</v>
      </c>
      <c r="E9" s="26">
        <v>5.403867442651665E-3</v>
      </c>
      <c r="F9" s="26">
        <v>7.4999999999999997E-3</v>
      </c>
      <c r="G9" s="26">
        <v>2.4E-2</v>
      </c>
      <c r="H9" s="26">
        <v>3.2000000000000001E-2</v>
      </c>
      <c r="K9" s="27">
        <v>202</v>
      </c>
      <c r="L9" s="28" t="s">
        <v>127</v>
      </c>
      <c r="M9" s="29">
        <v>300</v>
      </c>
      <c r="N9" s="29">
        <v>675</v>
      </c>
      <c r="O9" s="30">
        <v>-63.758600000000001</v>
      </c>
      <c r="P9" s="30">
        <v>0.1799184479717813</v>
      </c>
      <c r="Q9" s="29">
        <v>1</v>
      </c>
      <c r="S9" s="27">
        <v>202</v>
      </c>
      <c r="T9" s="28" t="s">
        <v>127</v>
      </c>
      <c r="U9" s="29">
        <v>300</v>
      </c>
      <c r="V9" s="29">
        <v>675</v>
      </c>
      <c r="W9" s="30">
        <v>-61.727800000000002</v>
      </c>
      <c r="X9" s="30">
        <v>0.17418779541446208</v>
      </c>
      <c r="Y9" s="29">
        <v>1</v>
      </c>
    </row>
    <row r="10" spans="2:25" x14ac:dyDescent="0.2">
      <c r="B10" s="26" t="s">
        <v>132</v>
      </c>
      <c r="C10" s="26">
        <v>2.5000000000000001E-3</v>
      </c>
      <c r="D10" s="26">
        <v>4.0529005819887488E-3</v>
      </c>
      <c r="E10" s="26">
        <v>5.403867442651665E-3</v>
      </c>
      <c r="F10" s="26">
        <v>7.4999999999999997E-3</v>
      </c>
      <c r="G10" s="26">
        <v>2.4E-2</v>
      </c>
      <c r="H10" s="26">
        <v>3.2000000000000001E-2</v>
      </c>
      <c r="K10" s="27">
        <v>190</v>
      </c>
      <c r="L10" s="28" t="s">
        <v>126</v>
      </c>
      <c r="M10" s="29">
        <v>300</v>
      </c>
      <c r="N10" s="29">
        <v>275</v>
      </c>
      <c r="O10" s="30">
        <v>-38.033200000000001</v>
      </c>
      <c r="P10" s="30">
        <v>0.26343341991341995</v>
      </c>
      <c r="Q10" s="29">
        <v>1</v>
      </c>
      <c r="S10" s="27">
        <v>190</v>
      </c>
      <c r="T10" s="28" t="s">
        <v>126</v>
      </c>
      <c r="U10" s="29">
        <v>300</v>
      </c>
      <c r="V10" s="29">
        <v>275</v>
      </c>
      <c r="W10" s="30">
        <v>-37.610700000000001</v>
      </c>
      <c r="X10" s="30">
        <v>0.26050701298701301</v>
      </c>
      <c r="Y10" s="29">
        <v>1</v>
      </c>
    </row>
    <row r="11" spans="2:25" x14ac:dyDescent="0.2">
      <c r="K11" s="27">
        <v>206</v>
      </c>
      <c r="L11" s="28" t="s">
        <v>127</v>
      </c>
      <c r="M11" s="29">
        <v>300</v>
      </c>
      <c r="N11" s="29">
        <v>675</v>
      </c>
      <c r="O11" s="30">
        <v>-16.2287</v>
      </c>
      <c r="P11" s="30">
        <v>4.5795273368606705E-2</v>
      </c>
      <c r="Q11" s="29">
        <v>1</v>
      </c>
      <c r="S11" s="27">
        <v>206</v>
      </c>
      <c r="T11" s="28" t="s">
        <v>127</v>
      </c>
      <c r="U11" s="29">
        <v>300</v>
      </c>
      <c r="V11" s="29">
        <v>675</v>
      </c>
      <c r="W11" s="30">
        <v>-14.1645</v>
      </c>
      <c r="X11" s="30">
        <v>3.9970370370370371E-2</v>
      </c>
      <c r="Y11" s="29">
        <v>1</v>
      </c>
    </row>
    <row r="12" spans="2:25" x14ac:dyDescent="0.2">
      <c r="K12" s="27">
        <v>191</v>
      </c>
      <c r="L12" s="28" t="s">
        <v>128</v>
      </c>
      <c r="M12" s="29">
        <v>700</v>
      </c>
      <c r="N12" s="29">
        <v>275</v>
      </c>
      <c r="O12" s="30">
        <v>-60.600099999999998</v>
      </c>
      <c r="P12" s="30">
        <v>0.17988897959183672</v>
      </c>
      <c r="Q12" s="29">
        <v>1</v>
      </c>
      <c r="S12" s="27">
        <v>191</v>
      </c>
      <c r="T12" s="28" t="s">
        <v>128</v>
      </c>
      <c r="U12" s="29">
        <v>700</v>
      </c>
      <c r="V12" s="29">
        <v>275</v>
      </c>
      <c r="W12" s="30">
        <v>-58.893000000000001</v>
      </c>
      <c r="X12" s="30">
        <v>0.17482152133580706</v>
      </c>
      <c r="Y12" s="29">
        <v>1</v>
      </c>
    </row>
    <row r="13" spans="2:25" x14ac:dyDescent="0.2">
      <c r="K13" s="27">
        <v>209</v>
      </c>
      <c r="L13" s="28" t="s">
        <v>127</v>
      </c>
      <c r="M13" s="29">
        <v>300</v>
      </c>
      <c r="N13" s="29">
        <v>675</v>
      </c>
      <c r="O13" s="30">
        <v>-42.462800000000001</v>
      </c>
      <c r="P13" s="30">
        <v>0.11982447971781306</v>
      </c>
      <c r="Q13" s="29">
        <v>1</v>
      </c>
      <c r="S13" s="27">
        <v>209</v>
      </c>
      <c r="T13" s="28" t="s">
        <v>127</v>
      </c>
      <c r="U13" s="29">
        <v>300</v>
      </c>
      <c r="V13" s="29">
        <v>675</v>
      </c>
      <c r="W13" s="30">
        <v>-39.9876</v>
      </c>
      <c r="X13" s="30">
        <v>0.11283978835978836</v>
      </c>
      <c r="Y13" s="29">
        <v>1</v>
      </c>
    </row>
    <row r="14" spans="2:25" x14ac:dyDescent="0.2">
      <c r="K14" s="27">
        <v>210</v>
      </c>
      <c r="L14" s="28" t="s">
        <v>127</v>
      </c>
      <c r="M14" s="29">
        <v>300</v>
      </c>
      <c r="N14" s="29">
        <v>675</v>
      </c>
      <c r="O14" s="30">
        <v>-42.522799999999997</v>
      </c>
      <c r="P14" s="30">
        <v>0.11999379188712521</v>
      </c>
      <c r="Q14" s="29">
        <v>1</v>
      </c>
      <c r="S14" s="27">
        <v>210</v>
      </c>
      <c r="T14" s="28" t="s">
        <v>127</v>
      </c>
      <c r="U14" s="29">
        <v>300</v>
      </c>
      <c r="V14" s="29">
        <v>675</v>
      </c>
      <c r="W14" s="30">
        <v>-40.139699999999998</v>
      </c>
      <c r="X14" s="30">
        <v>0.11326899470899469</v>
      </c>
      <c r="Y14" s="29">
        <v>1</v>
      </c>
    </row>
    <row r="15" spans="2:25" x14ac:dyDescent="0.2">
      <c r="K15" s="27">
        <v>193</v>
      </c>
      <c r="L15" s="28" t="s">
        <v>128</v>
      </c>
      <c r="M15" s="29">
        <v>700</v>
      </c>
      <c r="N15" s="29">
        <v>275</v>
      </c>
      <c r="O15" s="30">
        <v>-60.514200000000002</v>
      </c>
      <c r="P15" s="30">
        <v>0.17963398886827459</v>
      </c>
      <c r="Q15" s="29">
        <v>1</v>
      </c>
      <c r="S15" s="27">
        <v>193</v>
      </c>
      <c r="T15" s="28" t="s">
        <v>128</v>
      </c>
      <c r="U15" s="29">
        <v>700</v>
      </c>
      <c r="V15" s="29">
        <v>275</v>
      </c>
      <c r="W15" s="30">
        <v>-59.094099999999997</v>
      </c>
      <c r="X15" s="30">
        <v>0.17541847866419294</v>
      </c>
      <c r="Y15" s="29">
        <v>1</v>
      </c>
    </row>
    <row r="16" spans="2:25" x14ac:dyDescent="0.2">
      <c r="K16" s="27">
        <v>204</v>
      </c>
      <c r="L16" s="28" t="s">
        <v>127</v>
      </c>
      <c r="M16" s="29">
        <v>300</v>
      </c>
      <c r="N16" s="29">
        <v>675</v>
      </c>
      <c r="O16" s="30">
        <v>-16.762899999999998</v>
      </c>
      <c r="P16" s="30">
        <v>4.7302716049382708E-2</v>
      </c>
      <c r="Q16" s="29">
        <v>1</v>
      </c>
      <c r="S16" s="27">
        <v>204</v>
      </c>
      <c r="T16" s="28" t="s">
        <v>127</v>
      </c>
      <c r="U16" s="29">
        <v>300</v>
      </c>
      <c r="V16" s="29">
        <v>675</v>
      </c>
      <c r="W16" s="30">
        <v>-14.889099999999999</v>
      </c>
      <c r="X16" s="30">
        <v>4.2015097001763667E-2</v>
      </c>
      <c r="Y16" s="29">
        <v>1</v>
      </c>
    </row>
    <row r="17" spans="11:25" x14ac:dyDescent="0.2">
      <c r="K17" s="27">
        <v>205</v>
      </c>
      <c r="L17" s="28" t="s">
        <v>127</v>
      </c>
      <c r="M17" s="29">
        <v>300</v>
      </c>
      <c r="N17" s="29">
        <v>675</v>
      </c>
      <c r="O17" s="30">
        <v>-23.0307</v>
      </c>
      <c r="P17" s="30">
        <v>6.4989629629629633E-2</v>
      </c>
      <c r="Q17" s="29">
        <v>1</v>
      </c>
      <c r="S17" s="27">
        <v>205</v>
      </c>
      <c r="T17" s="28" t="s">
        <v>127</v>
      </c>
      <c r="U17" s="29">
        <v>300</v>
      </c>
      <c r="V17" s="29">
        <v>675</v>
      </c>
      <c r="W17" s="30">
        <v>-20.951799999999999</v>
      </c>
      <c r="X17" s="30">
        <v>5.9123245149911817E-2</v>
      </c>
      <c r="Y17" s="29">
        <v>1</v>
      </c>
    </row>
    <row r="18" spans="11:25" x14ac:dyDescent="0.2">
      <c r="K18" s="27">
        <v>192</v>
      </c>
      <c r="L18" s="28" t="s">
        <v>128</v>
      </c>
      <c r="M18" s="29">
        <v>700</v>
      </c>
      <c r="N18" s="29">
        <v>275</v>
      </c>
      <c r="O18" s="30">
        <v>-59.650199999999998</v>
      </c>
      <c r="P18" s="30">
        <v>0.17706923933209648</v>
      </c>
      <c r="Q18" s="29">
        <v>1</v>
      </c>
      <c r="S18" s="27">
        <v>192</v>
      </c>
      <c r="T18" s="28" t="s">
        <v>128</v>
      </c>
      <c r="U18" s="29">
        <v>700</v>
      </c>
      <c r="V18" s="29">
        <v>275</v>
      </c>
      <c r="W18" s="30">
        <v>-57.877499999999998</v>
      </c>
      <c r="X18" s="30">
        <v>0.17180705009276437</v>
      </c>
      <c r="Y18" s="29">
        <v>1</v>
      </c>
    </row>
    <row r="19" spans="11:25" x14ac:dyDescent="0.2">
      <c r="K19" s="27">
        <v>207</v>
      </c>
      <c r="L19" s="28" t="s">
        <v>127</v>
      </c>
      <c r="M19" s="29">
        <v>300</v>
      </c>
      <c r="N19" s="29">
        <v>675</v>
      </c>
      <c r="O19" s="30">
        <v>-48.080199999999998</v>
      </c>
      <c r="P19" s="30">
        <v>0.13567604938271605</v>
      </c>
      <c r="Q19" s="29">
        <v>1</v>
      </c>
      <c r="S19" s="27">
        <v>207</v>
      </c>
      <c r="T19" s="28" t="s">
        <v>127</v>
      </c>
      <c r="U19" s="29">
        <v>300</v>
      </c>
      <c r="V19" s="29">
        <v>675</v>
      </c>
      <c r="W19" s="30">
        <v>-45.3718</v>
      </c>
      <c r="X19" s="30">
        <v>0.12803329805996475</v>
      </c>
      <c r="Y19" s="29">
        <v>1</v>
      </c>
    </row>
    <row r="20" spans="11:25" x14ac:dyDescent="0.2">
      <c r="K20" s="27">
        <v>208</v>
      </c>
      <c r="L20" s="28" t="s">
        <v>127</v>
      </c>
      <c r="M20" s="29">
        <v>300</v>
      </c>
      <c r="N20" s="29">
        <v>675</v>
      </c>
      <c r="O20" s="30">
        <v>-47.927700000000002</v>
      </c>
      <c r="P20" s="30">
        <v>0.1352457142857143</v>
      </c>
      <c r="Q20" s="29">
        <v>1</v>
      </c>
      <c r="S20" s="27">
        <v>208</v>
      </c>
      <c r="T20" s="28" t="s">
        <v>127</v>
      </c>
      <c r="U20" s="29">
        <v>300</v>
      </c>
      <c r="V20" s="29">
        <v>675</v>
      </c>
      <c r="W20" s="30">
        <v>-45.312899999999999</v>
      </c>
      <c r="X20" s="30">
        <v>0.12786708994708995</v>
      </c>
      <c r="Y20" s="29">
        <v>1</v>
      </c>
    </row>
    <row r="21" spans="11:25" x14ac:dyDescent="0.2">
      <c r="K21" s="27">
        <v>194</v>
      </c>
      <c r="L21" s="28" t="s">
        <v>128</v>
      </c>
      <c r="M21" s="29">
        <v>700</v>
      </c>
      <c r="N21" s="29">
        <v>275</v>
      </c>
      <c r="O21" s="30">
        <v>-59.417200000000001</v>
      </c>
      <c r="P21" s="30">
        <v>0.17637758812615956</v>
      </c>
      <c r="Q21" s="29">
        <v>1</v>
      </c>
      <c r="S21" s="27">
        <v>194</v>
      </c>
      <c r="T21" s="28" t="s">
        <v>128</v>
      </c>
      <c r="U21" s="29">
        <v>700</v>
      </c>
      <c r="V21" s="29">
        <v>275</v>
      </c>
      <c r="W21" s="30">
        <v>-57.888300000000001</v>
      </c>
      <c r="X21" s="30">
        <v>0.17183910946196662</v>
      </c>
      <c r="Y21" s="29">
        <v>1</v>
      </c>
    </row>
    <row r="22" spans="11:25" x14ac:dyDescent="0.2">
      <c r="K22" s="27">
        <v>203</v>
      </c>
      <c r="L22" s="28" t="s">
        <v>127</v>
      </c>
      <c r="M22" s="29">
        <v>300</v>
      </c>
      <c r="N22" s="29">
        <v>675</v>
      </c>
      <c r="O22" s="30">
        <v>-22.556799999999999</v>
      </c>
      <c r="P22" s="30">
        <v>6.3652345679012345E-2</v>
      </c>
      <c r="Q22" s="29">
        <v>1</v>
      </c>
      <c r="S22" s="27">
        <v>203</v>
      </c>
      <c r="T22" s="28" t="s">
        <v>127</v>
      </c>
      <c r="U22" s="29">
        <v>300</v>
      </c>
      <c r="V22" s="29">
        <v>675</v>
      </c>
      <c r="W22" s="30">
        <v>-20.676400000000001</v>
      </c>
      <c r="X22" s="30">
        <v>5.8346102292768966E-2</v>
      </c>
      <c r="Y22" s="29">
        <v>1</v>
      </c>
    </row>
    <row r="23" spans="11:25" x14ac:dyDescent="0.2">
      <c r="K23" s="27">
        <v>187</v>
      </c>
      <c r="L23" s="28" t="s">
        <v>126</v>
      </c>
      <c r="M23" s="29">
        <v>300</v>
      </c>
      <c r="N23" s="29">
        <v>275</v>
      </c>
      <c r="O23" s="30">
        <v>1.0610999999999999</v>
      </c>
      <c r="P23" s="30">
        <v>7.3496103896103886E-3</v>
      </c>
      <c r="Q23" s="29">
        <v>1</v>
      </c>
      <c r="S23" s="27">
        <v>187</v>
      </c>
      <c r="T23" s="28" t="s">
        <v>126</v>
      </c>
      <c r="U23" s="29">
        <v>300</v>
      </c>
      <c r="V23" s="29">
        <v>275</v>
      </c>
      <c r="W23" s="30">
        <v>1.7699</v>
      </c>
      <c r="X23" s="30">
        <v>1.2259047619047619E-2</v>
      </c>
      <c r="Y23" s="29">
        <v>1</v>
      </c>
    </row>
    <row r="24" spans="11:25" x14ac:dyDescent="0.2">
      <c r="K24" s="27">
        <v>199</v>
      </c>
      <c r="L24" s="28" t="s">
        <v>127</v>
      </c>
      <c r="M24" s="29">
        <v>300</v>
      </c>
      <c r="N24" s="29">
        <v>675</v>
      </c>
      <c r="O24" s="30">
        <v>60.336300000000001</v>
      </c>
      <c r="P24" s="30">
        <v>0.17026116402116404</v>
      </c>
      <c r="Q24" s="29">
        <v>1</v>
      </c>
      <c r="S24" s="27">
        <v>199</v>
      </c>
      <c r="T24" s="28" t="s">
        <v>127</v>
      </c>
      <c r="U24" s="29">
        <v>300</v>
      </c>
      <c r="V24" s="29">
        <v>675</v>
      </c>
      <c r="W24" s="30">
        <v>61.558300000000003</v>
      </c>
      <c r="X24" s="30">
        <v>0.1737094885361552</v>
      </c>
      <c r="Y24" s="29">
        <v>1</v>
      </c>
    </row>
    <row r="25" spans="11:25" x14ac:dyDescent="0.2">
      <c r="K25" s="27">
        <v>195</v>
      </c>
      <c r="L25" s="28" t="s">
        <v>128</v>
      </c>
      <c r="M25" s="29">
        <v>700</v>
      </c>
      <c r="N25" s="29">
        <v>275</v>
      </c>
      <c r="O25" s="30">
        <v>12.4161</v>
      </c>
      <c r="P25" s="30">
        <v>3.685669758812616E-2</v>
      </c>
      <c r="Q25" s="29">
        <v>1</v>
      </c>
      <c r="S25" s="27">
        <v>195</v>
      </c>
      <c r="T25" s="28" t="s">
        <v>128</v>
      </c>
      <c r="U25" s="29">
        <v>700</v>
      </c>
      <c r="V25" s="29">
        <v>275</v>
      </c>
      <c r="W25" s="30">
        <v>13.450799999999999</v>
      </c>
      <c r="X25" s="30">
        <v>3.992816326530612E-2</v>
      </c>
      <c r="Y25" s="29">
        <v>1</v>
      </c>
    </row>
    <row r="26" spans="11:25" x14ac:dyDescent="0.2">
      <c r="K26" s="27">
        <v>196</v>
      </c>
      <c r="L26" s="28" t="s">
        <v>128</v>
      </c>
      <c r="M26" s="29">
        <v>700</v>
      </c>
      <c r="N26" s="29">
        <v>275</v>
      </c>
      <c r="O26" s="30">
        <v>12.4542</v>
      </c>
      <c r="P26" s="30">
        <v>3.6969795918367347E-2</v>
      </c>
      <c r="Q26" s="29">
        <v>1</v>
      </c>
      <c r="S26" s="27">
        <v>196</v>
      </c>
      <c r="T26" s="28" t="s">
        <v>128</v>
      </c>
      <c r="U26" s="29">
        <v>700</v>
      </c>
      <c r="V26" s="29">
        <v>275</v>
      </c>
      <c r="W26" s="30">
        <v>13.458299999999999</v>
      </c>
      <c r="X26" s="30">
        <v>3.9950426716140998E-2</v>
      </c>
      <c r="Y26" s="29">
        <v>1</v>
      </c>
    </row>
    <row r="27" spans="11:25" x14ac:dyDescent="0.2">
      <c r="K27" s="27">
        <v>200</v>
      </c>
      <c r="L27" s="28" t="s">
        <v>127</v>
      </c>
      <c r="M27" s="29">
        <v>300</v>
      </c>
      <c r="N27" s="29">
        <v>675</v>
      </c>
      <c r="O27" s="30">
        <v>60.458300000000001</v>
      </c>
      <c r="P27" s="30">
        <v>0.17060543209876544</v>
      </c>
      <c r="Q27" s="29">
        <v>1</v>
      </c>
      <c r="S27" s="27">
        <v>200</v>
      </c>
      <c r="T27" s="28" t="s">
        <v>127</v>
      </c>
      <c r="U27" s="29">
        <v>300</v>
      </c>
      <c r="V27" s="29">
        <v>675</v>
      </c>
      <c r="W27" s="30">
        <v>61.7196</v>
      </c>
      <c r="X27" s="30">
        <v>0.17416465608465609</v>
      </c>
      <c r="Y27" s="29">
        <v>1</v>
      </c>
    </row>
    <row r="28" spans="11:25" x14ac:dyDescent="0.2">
      <c r="K28" s="27">
        <v>188</v>
      </c>
      <c r="L28" s="28" t="s">
        <v>126</v>
      </c>
      <c r="M28" s="29">
        <v>300</v>
      </c>
      <c r="N28" s="29">
        <v>275</v>
      </c>
      <c r="O28" s="30">
        <v>1.2265999999999999</v>
      </c>
      <c r="P28" s="30">
        <v>8.4959307359307353E-3</v>
      </c>
      <c r="Q28" s="29">
        <v>1</v>
      </c>
      <c r="S28" s="27">
        <v>188</v>
      </c>
      <c r="T28" s="28" t="s">
        <v>126</v>
      </c>
      <c r="U28" s="29">
        <v>300</v>
      </c>
      <c r="V28" s="29">
        <v>275</v>
      </c>
      <c r="W28" s="30">
        <v>1.7521</v>
      </c>
      <c r="X28" s="30">
        <v>1.2135757575757576E-2</v>
      </c>
      <c r="Y28" s="29">
        <v>1</v>
      </c>
    </row>
    <row r="29" spans="11:25" x14ac:dyDescent="0.2">
      <c r="K29" s="27">
        <v>251</v>
      </c>
      <c r="L29" s="28" t="s">
        <v>126</v>
      </c>
      <c r="M29" s="29">
        <v>300</v>
      </c>
      <c r="N29" s="29">
        <v>275</v>
      </c>
      <c r="O29" s="30">
        <v>-44.040799999999997</v>
      </c>
      <c r="P29" s="30">
        <v>0.30504450216450213</v>
      </c>
      <c r="Q29" s="29">
        <v>1</v>
      </c>
      <c r="S29" s="27">
        <v>251</v>
      </c>
      <c r="T29" s="28" t="s">
        <v>126</v>
      </c>
      <c r="U29" s="29">
        <v>300</v>
      </c>
      <c r="V29" s="29">
        <v>275</v>
      </c>
      <c r="W29" s="30">
        <v>-43.493000000000002</v>
      </c>
      <c r="X29" s="30">
        <v>0.30125021645021643</v>
      </c>
      <c r="Y29" s="29">
        <v>1</v>
      </c>
    </row>
    <row r="30" spans="11:25" x14ac:dyDescent="0.2">
      <c r="K30" s="27">
        <v>263</v>
      </c>
      <c r="L30" s="28" t="s">
        <v>127</v>
      </c>
      <c r="M30" s="29">
        <v>300</v>
      </c>
      <c r="N30" s="29">
        <v>675</v>
      </c>
      <c r="O30" s="30">
        <v>-92.577600000000004</v>
      </c>
      <c r="P30" s="30">
        <v>0.26124190476190479</v>
      </c>
      <c r="Q30" s="29">
        <v>1</v>
      </c>
      <c r="S30" s="27">
        <v>263</v>
      </c>
      <c r="T30" s="28" t="s">
        <v>127</v>
      </c>
      <c r="U30" s="29">
        <v>300</v>
      </c>
      <c r="V30" s="29">
        <v>675</v>
      </c>
      <c r="W30" s="30">
        <v>-89.546499999999995</v>
      </c>
      <c r="X30" s="30">
        <v>0.25268853615520281</v>
      </c>
      <c r="Y30" s="29">
        <v>1</v>
      </c>
    </row>
    <row r="31" spans="11:25" x14ac:dyDescent="0.2">
      <c r="K31" s="27">
        <v>259</v>
      </c>
      <c r="L31" s="28" t="s">
        <v>128</v>
      </c>
      <c r="M31" s="29">
        <v>700</v>
      </c>
      <c r="N31" s="29">
        <v>275</v>
      </c>
      <c r="O31" s="30">
        <v>-70.451700000000002</v>
      </c>
      <c r="P31" s="30">
        <v>0.2091330612244898</v>
      </c>
      <c r="Q31" s="29">
        <v>1</v>
      </c>
      <c r="S31" s="27">
        <v>259</v>
      </c>
      <c r="T31" s="28" t="s">
        <v>128</v>
      </c>
      <c r="U31" s="29">
        <v>700</v>
      </c>
      <c r="V31" s="29">
        <v>275</v>
      </c>
      <c r="W31" s="30">
        <v>-69.668199999999999</v>
      </c>
      <c r="X31" s="30">
        <v>0.20680727272727273</v>
      </c>
      <c r="Y31" s="29">
        <v>1</v>
      </c>
    </row>
    <row r="32" spans="11:25" x14ac:dyDescent="0.2">
      <c r="K32" s="27">
        <v>260</v>
      </c>
      <c r="L32" s="28" t="s">
        <v>128</v>
      </c>
      <c r="M32" s="29">
        <v>700</v>
      </c>
      <c r="N32" s="29">
        <v>275</v>
      </c>
      <c r="O32" s="30">
        <v>-70.459699999999998</v>
      </c>
      <c r="P32" s="30">
        <v>0.20915680890538033</v>
      </c>
      <c r="Q32" s="29">
        <v>1</v>
      </c>
      <c r="S32" s="27">
        <v>260</v>
      </c>
      <c r="T32" s="28" t="s">
        <v>128</v>
      </c>
      <c r="U32" s="29">
        <v>700</v>
      </c>
      <c r="V32" s="29">
        <v>275</v>
      </c>
      <c r="W32" s="30">
        <v>-69.721299999999999</v>
      </c>
      <c r="X32" s="30">
        <v>0.20696489795918369</v>
      </c>
      <c r="Y32" s="29">
        <v>1</v>
      </c>
    </row>
    <row r="33" spans="11:25" x14ac:dyDescent="0.2">
      <c r="K33" s="27">
        <v>264</v>
      </c>
      <c r="L33" s="28" t="s">
        <v>127</v>
      </c>
      <c r="M33" s="29">
        <v>300</v>
      </c>
      <c r="N33" s="29">
        <v>675</v>
      </c>
      <c r="O33" s="30">
        <v>-93.713399999999993</v>
      </c>
      <c r="P33" s="30">
        <v>0.26444698412698409</v>
      </c>
      <c r="Q33" s="29">
        <v>1</v>
      </c>
      <c r="S33" s="27">
        <v>264</v>
      </c>
      <c r="T33" s="28" t="s">
        <v>127</v>
      </c>
      <c r="U33" s="29">
        <v>300</v>
      </c>
      <c r="V33" s="29">
        <v>675</v>
      </c>
      <c r="W33" s="30">
        <v>-90.817599999999999</v>
      </c>
      <c r="X33" s="30">
        <v>0.25627541446208113</v>
      </c>
      <c r="Y33" s="29">
        <v>1</v>
      </c>
    </row>
    <row r="34" spans="11:25" x14ac:dyDescent="0.2">
      <c r="K34" s="27">
        <v>252</v>
      </c>
      <c r="L34" s="28" t="s">
        <v>126</v>
      </c>
      <c r="M34" s="29">
        <v>300</v>
      </c>
      <c r="N34" s="29">
        <v>275</v>
      </c>
      <c r="O34" s="30">
        <v>-44.576099999999997</v>
      </c>
      <c r="P34" s="30">
        <v>0.3087522077922078</v>
      </c>
      <c r="Q34" s="29">
        <v>1</v>
      </c>
      <c r="S34" s="27">
        <v>252</v>
      </c>
      <c r="T34" s="28" t="s">
        <v>126</v>
      </c>
      <c r="U34" s="29">
        <v>300</v>
      </c>
      <c r="V34" s="29">
        <v>275</v>
      </c>
      <c r="W34" s="30">
        <v>-44.271599999999999</v>
      </c>
      <c r="X34" s="30">
        <v>0.30664311688311685</v>
      </c>
      <c r="Y34" s="29">
        <v>1</v>
      </c>
    </row>
    <row r="35" spans="11:25" x14ac:dyDescent="0.2">
      <c r="K35" s="27">
        <v>268</v>
      </c>
      <c r="L35" s="28" t="s">
        <v>127</v>
      </c>
      <c r="M35" s="29">
        <v>300</v>
      </c>
      <c r="N35" s="29">
        <v>675</v>
      </c>
      <c r="O35" s="30">
        <v>-73.003699999999995</v>
      </c>
      <c r="P35" s="30">
        <v>0.20600691358024689</v>
      </c>
      <c r="Q35" s="29">
        <v>1</v>
      </c>
      <c r="S35" s="27">
        <v>268</v>
      </c>
      <c r="T35" s="28" t="s">
        <v>127</v>
      </c>
      <c r="U35" s="29">
        <v>300</v>
      </c>
      <c r="V35" s="29">
        <v>675</v>
      </c>
      <c r="W35" s="30">
        <v>-69.376499999999993</v>
      </c>
      <c r="X35" s="30">
        <v>0.19577142857142857</v>
      </c>
      <c r="Y35" s="29">
        <v>1</v>
      </c>
    </row>
    <row r="36" spans="11:25" x14ac:dyDescent="0.2">
      <c r="K36" s="27">
        <v>253</v>
      </c>
      <c r="L36" s="28" t="s">
        <v>128</v>
      </c>
      <c r="M36" s="29">
        <v>700</v>
      </c>
      <c r="N36" s="29">
        <v>275</v>
      </c>
      <c r="O36" s="30">
        <v>-76.567999999999998</v>
      </c>
      <c r="P36" s="30">
        <v>0.22728905380333952</v>
      </c>
      <c r="Q36" s="29">
        <v>1</v>
      </c>
      <c r="S36" s="27">
        <v>253</v>
      </c>
      <c r="T36" s="28" t="s">
        <v>128</v>
      </c>
      <c r="U36" s="29">
        <v>700</v>
      </c>
      <c r="V36" s="29">
        <v>275</v>
      </c>
      <c r="W36" s="30">
        <v>-75.254800000000003</v>
      </c>
      <c r="X36" s="30">
        <v>0.2233908719851577</v>
      </c>
      <c r="Y36" s="29">
        <v>1</v>
      </c>
    </row>
    <row r="37" spans="11:25" x14ac:dyDescent="0.2">
      <c r="K37" s="27">
        <v>271</v>
      </c>
      <c r="L37" s="28" t="s">
        <v>127</v>
      </c>
      <c r="M37" s="29">
        <v>300</v>
      </c>
      <c r="N37" s="29">
        <v>675</v>
      </c>
      <c r="O37" s="30">
        <v>-98.971999999999994</v>
      </c>
      <c r="P37" s="30">
        <v>0.27928606701940034</v>
      </c>
      <c r="Q37" s="29">
        <v>1</v>
      </c>
      <c r="S37" s="27">
        <v>271</v>
      </c>
      <c r="T37" s="28" t="s">
        <v>127</v>
      </c>
      <c r="U37" s="29">
        <v>300</v>
      </c>
      <c r="V37" s="29">
        <v>675</v>
      </c>
      <c r="W37" s="30">
        <v>-95.060699999999997</v>
      </c>
      <c r="X37" s="30">
        <v>0.26824888888888887</v>
      </c>
      <c r="Y37" s="29">
        <v>1</v>
      </c>
    </row>
    <row r="38" spans="11:25" x14ac:dyDescent="0.2">
      <c r="K38" s="27">
        <v>272</v>
      </c>
      <c r="L38" s="28" t="s">
        <v>127</v>
      </c>
      <c r="M38" s="29">
        <v>300</v>
      </c>
      <c r="N38" s="29">
        <v>675</v>
      </c>
      <c r="O38" s="30">
        <v>-98.773700000000005</v>
      </c>
      <c r="P38" s="30">
        <v>0.27872649029982366</v>
      </c>
      <c r="Q38" s="29">
        <v>1</v>
      </c>
      <c r="S38" s="27">
        <v>272</v>
      </c>
      <c r="T38" s="28" t="s">
        <v>127</v>
      </c>
      <c r="U38" s="29">
        <v>300</v>
      </c>
      <c r="V38" s="29">
        <v>675</v>
      </c>
      <c r="W38" s="30">
        <v>-95.009799999999998</v>
      </c>
      <c r="X38" s="30">
        <v>0.2681052557319224</v>
      </c>
      <c r="Y38" s="29">
        <v>1</v>
      </c>
    </row>
    <row r="39" spans="11:25" x14ac:dyDescent="0.2">
      <c r="K39" s="27">
        <v>255</v>
      </c>
      <c r="L39" s="28" t="s">
        <v>128</v>
      </c>
      <c r="M39" s="29">
        <v>700</v>
      </c>
      <c r="N39" s="29">
        <v>275</v>
      </c>
      <c r="O39" s="30">
        <v>-76.035399999999996</v>
      </c>
      <c r="P39" s="30">
        <v>0.22570805194805194</v>
      </c>
      <c r="Q39" s="29">
        <v>1</v>
      </c>
      <c r="S39" s="27">
        <v>255</v>
      </c>
      <c r="T39" s="28" t="s">
        <v>128</v>
      </c>
      <c r="U39" s="29">
        <v>700</v>
      </c>
      <c r="V39" s="29">
        <v>275</v>
      </c>
      <c r="W39" s="30">
        <v>-74.815899999999999</v>
      </c>
      <c r="X39" s="30">
        <v>0.22208801484230054</v>
      </c>
      <c r="Y39" s="29">
        <v>1</v>
      </c>
    </row>
    <row r="40" spans="11:25" x14ac:dyDescent="0.2">
      <c r="K40" s="27">
        <v>266</v>
      </c>
      <c r="L40" s="28" t="s">
        <v>127</v>
      </c>
      <c r="M40" s="29">
        <v>300</v>
      </c>
      <c r="N40" s="29">
        <v>675</v>
      </c>
      <c r="O40" s="30">
        <v>-71.5852</v>
      </c>
      <c r="P40" s="30">
        <v>0.20200409171075837</v>
      </c>
      <c r="Q40" s="29">
        <v>1</v>
      </c>
      <c r="S40" s="27">
        <v>266</v>
      </c>
      <c r="T40" s="28" t="s">
        <v>127</v>
      </c>
      <c r="U40" s="29">
        <v>300</v>
      </c>
      <c r="V40" s="29">
        <v>675</v>
      </c>
      <c r="W40" s="30">
        <v>-68.506399999999999</v>
      </c>
      <c r="X40" s="30">
        <v>0.19331611992945325</v>
      </c>
      <c r="Y40" s="29">
        <v>1</v>
      </c>
    </row>
    <row r="41" spans="11:25" x14ac:dyDescent="0.2">
      <c r="K41" s="27">
        <v>267</v>
      </c>
      <c r="L41" s="28" t="s">
        <v>127</v>
      </c>
      <c r="M41" s="29">
        <v>300</v>
      </c>
      <c r="N41" s="29">
        <v>675</v>
      </c>
      <c r="O41" s="30">
        <v>-76.200500000000005</v>
      </c>
      <c r="P41" s="30">
        <v>0.2150278659611993</v>
      </c>
      <c r="Q41" s="29">
        <v>1</v>
      </c>
      <c r="S41" s="27">
        <v>267</v>
      </c>
      <c r="T41" s="28" t="s">
        <v>127</v>
      </c>
      <c r="U41" s="29">
        <v>300</v>
      </c>
      <c r="V41" s="29">
        <v>675</v>
      </c>
      <c r="W41" s="30">
        <v>-72.702600000000004</v>
      </c>
      <c r="X41" s="30">
        <v>0.20515724867724869</v>
      </c>
      <c r="Y41" s="29">
        <v>1</v>
      </c>
    </row>
    <row r="42" spans="11:25" x14ac:dyDescent="0.2">
      <c r="K42" s="27">
        <v>254</v>
      </c>
      <c r="L42" s="28" t="s">
        <v>128</v>
      </c>
      <c r="M42" s="29">
        <v>700</v>
      </c>
      <c r="N42" s="29">
        <v>275</v>
      </c>
      <c r="O42" s="30">
        <v>-75.583299999999994</v>
      </c>
      <c r="P42" s="30">
        <v>0.22436601113172538</v>
      </c>
      <c r="Q42" s="29">
        <v>1</v>
      </c>
      <c r="S42" s="27">
        <v>254</v>
      </c>
      <c r="T42" s="28" t="s">
        <v>128</v>
      </c>
      <c r="U42" s="29">
        <v>700</v>
      </c>
      <c r="V42" s="29">
        <v>275</v>
      </c>
      <c r="W42" s="30">
        <v>-73.988799999999998</v>
      </c>
      <c r="X42" s="30">
        <v>0.21963280148423006</v>
      </c>
      <c r="Y42" s="29">
        <v>1</v>
      </c>
    </row>
    <row r="43" spans="11:25" x14ac:dyDescent="0.2">
      <c r="K43" s="27">
        <v>269</v>
      </c>
      <c r="L43" s="28" t="s">
        <v>127</v>
      </c>
      <c r="M43" s="29">
        <v>300</v>
      </c>
      <c r="N43" s="29">
        <v>675</v>
      </c>
      <c r="O43" s="30">
        <v>-98.804699999999997</v>
      </c>
      <c r="P43" s="30">
        <v>0.27881396825396826</v>
      </c>
      <c r="Q43" s="29">
        <v>1</v>
      </c>
      <c r="S43" s="27">
        <v>269</v>
      </c>
      <c r="T43" s="28" t="s">
        <v>127</v>
      </c>
      <c r="U43" s="29">
        <v>300</v>
      </c>
      <c r="V43" s="29">
        <v>675</v>
      </c>
      <c r="W43" s="30">
        <v>-94.998400000000004</v>
      </c>
      <c r="X43" s="30">
        <v>0.26807308641975314</v>
      </c>
      <c r="Y43" s="29">
        <v>1</v>
      </c>
    </row>
    <row r="44" spans="11:25" x14ac:dyDescent="0.2">
      <c r="K44" s="27">
        <v>270</v>
      </c>
      <c r="L44" s="28" t="s">
        <v>127</v>
      </c>
      <c r="M44" s="29">
        <v>300</v>
      </c>
      <c r="N44" s="29">
        <v>675</v>
      </c>
      <c r="O44" s="30">
        <v>-98.743300000000005</v>
      </c>
      <c r="P44" s="30">
        <v>0.27864070546737213</v>
      </c>
      <c r="Q44" s="29">
        <v>1</v>
      </c>
      <c r="S44" s="27">
        <v>270</v>
      </c>
      <c r="T44" s="28" t="s">
        <v>127</v>
      </c>
      <c r="U44" s="29">
        <v>300</v>
      </c>
      <c r="V44" s="29">
        <v>675</v>
      </c>
      <c r="W44" s="30">
        <v>-95.079700000000003</v>
      </c>
      <c r="X44" s="30">
        <v>0.26830250440917108</v>
      </c>
      <c r="Y44" s="29">
        <v>1</v>
      </c>
    </row>
    <row r="45" spans="11:25" x14ac:dyDescent="0.2">
      <c r="K45" s="27">
        <v>256</v>
      </c>
      <c r="L45" s="28" t="s">
        <v>128</v>
      </c>
      <c r="M45" s="29">
        <v>700</v>
      </c>
      <c r="N45" s="29">
        <v>275</v>
      </c>
      <c r="O45" s="30">
        <v>-75.448700000000002</v>
      </c>
      <c r="P45" s="30">
        <v>0.22396645640074211</v>
      </c>
      <c r="Q45" s="29">
        <v>1</v>
      </c>
      <c r="S45" s="27">
        <v>256</v>
      </c>
      <c r="T45" s="28" t="s">
        <v>128</v>
      </c>
      <c r="U45" s="29">
        <v>700</v>
      </c>
      <c r="V45" s="29">
        <v>275</v>
      </c>
      <c r="W45" s="30">
        <v>-74.161500000000004</v>
      </c>
      <c r="X45" s="30">
        <v>0.22014545454545453</v>
      </c>
      <c r="Y45" s="29">
        <v>1</v>
      </c>
    </row>
    <row r="46" spans="11:25" x14ac:dyDescent="0.2">
      <c r="K46" s="27">
        <v>265</v>
      </c>
      <c r="L46" s="28" t="s">
        <v>127</v>
      </c>
      <c r="M46" s="29">
        <v>300</v>
      </c>
      <c r="N46" s="29">
        <v>675</v>
      </c>
      <c r="O46" s="30">
        <v>-75.932599999999994</v>
      </c>
      <c r="P46" s="30">
        <v>0.21427188712522044</v>
      </c>
      <c r="Q46" s="29">
        <v>1</v>
      </c>
      <c r="S46" s="27">
        <v>265</v>
      </c>
      <c r="T46" s="28" t="s">
        <v>127</v>
      </c>
      <c r="U46" s="29">
        <v>300</v>
      </c>
      <c r="V46" s="29">
        <v>675</v>
      </c>
      <c r="W46" s="30">
        <v>-73.046499999999995</v>
      </c>
      <c r="X46" s="30">
        <v>0.20612768959435626</v>
      </c>
      <c r="Y46" s="29">
        <v>1</v>
      </c>
    </row>
    <row r="47" spans="11:25" x14ac:dyDescent="0.2">
      <c r="K47" s="27">
        <v>249</v>
      </c>
      <c r="L47" s="28" t="s">
        <v>126</v>
      </c>
      <c r="M47" s="29">
        <v>300</v>
      </c>
      <c r="N47" s="29">
        <v>275</v>
      </c>
      <c r="O47" s="30">
        <v>-7.5359999999999996</v>
      </c>
      <c r="P47" s="30">
        <v>5.2197402597402597E-2</v>
      </c>
      <c r="Q47" s="29">
        <v>1</v>
      </c>
      <c r="S47" s="27">
        <v>249</v>
      </c>
      <c r="T47" s="28" t="s">
        <v>126</v>
      </c>
      <c r="U47" s="29">
        <v>300</v>
      </c>
      <c r="V47" s="29">
        <v>275</v>
      </c>
      <c r="W47" s="30">
        <v>-6.7733999999999996</v>
      </c>
      <c r="X47" s="30">
        <v>4.6915324675324672E-2</v>
      </c>
      <c r="Y47" s="29">
        <v>1</v>
      </c>
    </row>
    <row r="48" spans="11:25" x14ac:dyDescent="0.2">
      <c r="K48" s="27">
        <v>261</v>
      </c>
      <c r="L48" s="28" t="s">
        <v>127</v>
      </c>
      <c r="M48" s="29">
        <v>300</v>
      </c>
      <c r="N48" s="29">
        <v>675</v>
      </c>
      <c r="O48" s="30">
        <v>-22.117599999999999</v>
      </c>
      <c r="P48" s="30">
        <v>6.2412980599647262E-2</v>
      </c>
      <c r="Q48" s="29">
        <v>1</v>
      </c>
      <c r="S48" s="27">
        <v>261</v>
      </c>
      <c r="T48" s="28" t="s">
        <v>127</v>
      </c>
      <c r="U48" s="29">
        <v>300</v>
      </c>
      <c r="V48" s="29">
        <v>675</v>
      </c>
      <c r="W48" s="30">
        <v>-18.5318</v>
      </c>
      <c r="X48" s="30">
        <v>5.2294320987654318E-2</v>
      </c>
      <c r="Y48" s="29">
        <v>1</v>
      </c>
    </row>
    <row r="49" spans="11:25" x14ac:dyDescent="0.2">
      <c r="K49" s="27">
        <v>257</v>
      </c>
      <c r="L49" s="28" t="s">
        <v>128</v>
      </c>
      <c r="M49" s="29">
        <v>700</v>
      </c>
      <c r="N49" s="29">
        <v>275</v>
      </c>
      <c r="O49" s="30">
        <v>-13.65</v>
      </c>
      <c r="P49" s="30">
        <v>4.0519480519480518E-2</v>
      </c>
      <c r="Q49" s="29">
        <v>1</v>
      </c>
      <c r="S49" s="27">
        <v>257</v>
      </c>
      <c r="T49" s="28" t="s">
        <v>128</v>
      </c>
      <c r="U49" s="29">
        <v>700</v>
      </c>
      <c r="V49" s="29">
        <v>275</v>
      </c>
      <c r="W49" s="30">
        <v>-12.5023</v>
      </c>
      <c r="X49" s="30">
        <v>3.7112578849721703E-2</v>
      </c>
      <c r="Y49" s="29">
        <v>1</v>
      </c>
    </row>
    <row r="50" spans="11:25" x14ac:dyDescent="0.2">
      <c r="K50" s="27">
        <v>258</v>
      </c>
      <c r="L50" s="28" t="s">
        <v>128</v>
      </c>
      <c r="M50" s="29">
        <v>700</v>
      </c>
      <c r="N50" s="29">
        <v>275</v>
      </c>
      <c r="O50" s="30">
        <v>-13.6143</v>
      </c>
      <c r="P50" s="30">
        <v>4.0413506493506494E-2</v>
      </c>
      <c r="Q50" s="29">
        <v>1</v>
      </c>
      <c r="S50" s="27">
        <v>258</v>
      </c>
      <c r="T50" s="28" t="s">
        <v>128</v>
      </c>
      <c r="U50" s="29">
        <v>700</v>
      </c>
      <c r="V50" s="29">
        <v>275</v>
      </c>
      <c r="W50" s="30">
        <v>-12.5366</v>
      </c>
      <c r="X50" s="30">
        <v>3.7214397031539892E-2</v>
      </c>
      <c r="Y50" s="29">
        <v>1</v>
      </c>
    </row>
    <row r="51" spans="11:25" x14ac:dyDescent="0.2">
      <c r="K51" s="27">
        <v>262</v>
      </c>
      <c r="L51" s="28" t="s">
        <v>127</v>
      </c>
      <c r="M51" s="29">
        <v>300</v>
      </c>
      <c r="N51" s="29">
        <v>675</v>
      </c>
      <c r="O51" s="30">
        <v>-21.967300000000002</v>
      </c>
      <c r="P51" s="30">
        <v>6.1988853615520291E-2</v>
      </c>
      <c r="Q51" s="29">
        <v>1</v>
      </c>
      <c r="S51" s="27">
        <v>262</v>
      </c>
      <c r="T51" s="28" t="s">
        <v>127</v>
      </c>
      <c r="U51" s="29">
        <v>300</v>
      </c>
      <c r="V51" s="29">
        <v>675</v>
      </c>
      <c r="W51" s="30">
        <v>-18.609100000000002</v>
      </c>
      <c r="X51" s="30">
        <v>5.2512451499118172E-2</v>
      </c>
      <c r="Y51" s="29">
        <v>1</v>
      </c>
    </row>
    <row r="52" spans="11:25" x14ac:dyDescent="0.2">
      <c r="K52" s="27">
        <v>250</v>
      </c>
      <c r="L52" s="28" t="s">
        <v>126</v>
      </c>
      <c r="M52" s="29">
        <v>300</v>
      </c>
      <c r="N52" s="29">
        <v>275</v>
      </c>
      <c r="O52" s="30">
        <v>-7.3970000000000002</v>
      </c>
      <c r="P52" s="30">
        <v>5.1234632034632036E-2</v>
      </c>
      <c r="Q52" s="29">
        <v>1</v>
      </c>
      <c r="S52" s="27">
        <v>250</v>
      </c>
      <c r="T52" s="28" t="s">
        <v>126</v>
      </c>
      <c r="U52" s="29">
        <v>300</v>
      </c>
      <c r="V52" s="29">
        <v>275</v>
      </c>
      <c r="W52" s="30">
        <v>-6.9062000000000001</v>
      </c>
      <c r="X52" s="30">
        <v>4.7835151515151511E-2</v>
      </c>
      <c r="Y52" s="29">
        <v>1</v>
      </c>
    </row>
    <row r="53" spans="11:25" x14ac:dyDescent="0.2">
      <c r="K53" s="27">
        <v>65</v>
      </c>
      <c r="L53" s="28" t="s">
        <v>126</v>
      </c>
      <c r="M53" s="29">
        <v>300</v>
      </c>
      <c r="N53" s="29">
        <v>275</v>
      </c>
      <c r="O53" s="30">
        <v>-51.257100000000001</v>
      </c>
      <c r="P53" s="30">
        <v>0.35502753246753244</v>
      </c>
      <c r="Q53" s="29">
        <v>1</v>
      </c>
      <c r="S53" s="27">
        <v>65</v>
      </c>
      <c r="T53" s="28" t="s">
        <v>126</v>
      </c>
      <c r="U53" s="29">
        <v>300</v>
      </c>
      <c r="V53" s="29">
        <v>275</v>
      </c>
      <c r="W53" s="30">
        <v>-50.961599999999997</v>
      </c>
      <c r="X53" s="30">
        <v>0.35298077922077919</v>
      </c>
      <c r="Y53" s="29">
        <v>1</v>
      </c>
    </row>
    <row r="54" spans="11:25" x14ac:dyDescent="0.2">
      <c r="K54" s="27">
        <v>77</v>
      </c>
      <c r="L54" s="28" t="s">
        <v>127</v>
      </c>
      <c r="M54" s="29">
        <v>300</v>
      </c>
      <c r="N54" s="29">
        <v>675</v>
      </c>
      <c r="O54" s="30">
        <v>-128.98750000000001</v>
      </c>
      <c r="P54" s="30">
        <v>0.36398589065255738</v>
      </c>
      <c r="Q54" s="29">
        <v>1</v>
      </c>
      <c r="S54" s="27">
        <v>77</v>
      </c>
      <c r="T54" s="28" t="s">
        <v>127</v>
      </c>
      <c r="U54" s="29">
        <v>300</v>
      </c>
      <c r="V54" s="29">
        <v>675</v>
      </c>
      <c r="W54" s="30">
        <v>-126.4776</v>
      </c>
      <c r="X54" s="30">
        <v>0.3569032804232804</v>
      </c>
      <c r="Y54" s="29">
        <v>1</v>
      </c>
    </row>
    <row r="55" spans="11:25" x14ac:dyDescent="0.2">
      <c r="K55" s="27">
        <v>73</v>
      </c>
      <c r="L55" s="28" t="s">
        <v>128</v>
      </c>
      <c r="M55" s="29">
        <v>700</v>
      </c>
      <c r="N55" s="29">
        <v>275</v>
      </c>
      <c r="O55" s="30">
        <v>-83.082800000000006</v>
      </c>
      <c r="P55" s="30">
        <v>0.24662797773654918</v>
      </c>
      <c r="Q55" s="29">
        <v>1</v>
      </c>
      <c r="S55" s="27">
        <v>73</v>
      </c>
      <c r="T55" s="28" t="s">
        <v>128</v>
      </c>
      <c r="U55" s="29">
        <v>700</v>
      </c>
      <c r="V55" s="29">
        <v>275</v>
      </c>
      <c r="W55" s="30">
        <v>-82.537899999999993</v>
      </c>
      <c r="X55" s="30">
        <v>0.24501046382189237</v>
      </c>
      <c r="Y55" s="29">
        <v>1</v>
      </c>
    </row>
    <row r="56" spans="11:25" x14ac:dyDescent="0.2">
      <c r="K56" s="27">
        <v>74</v>
      </c>
      <c r="L56" s="28" t="s">
        <v>128</v>
      </c>
      <c r="M56" s="29">
        <v>700</v>
      </c>
      <c r="N56" s="29">
        <v>275</v>
      </c>
      <c r="O56" s="30">
        <v>-83.051400000000001</v>
      </c>
      <c r="P56" s="30">
        <v>0.24653476808905378</v>
      </c>
      <c r="Q56" s="29">
        <v>1</v>
      </c>
      <c r="S56" s="27">
        <v>74</v>
      </c>
      <c r="T56" s="28" t="s">
        <v>128</v>
      </c>
      <c r="U56" s="29">
        <v>700</v>
      </c>
      <c r="V56" s="29">
        <v>275</v>
      </c>
      <c r="W56" s="30">
        <v>-82.557500000000005</v>
      </c>
      <c r="X56" s="30">
        <v>0.24506864564007422</v>
      </c>
      <c r="Y56" s="29">
        <v>1</v>
      </c>
    </row>
    <row r="57" spans="11:25" x14ac:dyDescent="0.2">
      <c r="K57" s="27">
        <v>78</v>
      </c>
      <c r="L57" s="28" t="s">
        <v>127</v>
      </c>
      <c r="M57" s="29">
        <v>300</v>
      </c>
      <c r="N57" s="29">
        <v>675</v>
      </c>
      <c r="O57" s="30">
        <v>-128.49619999999999</v>
      </c>
      <c r="P57" s="30">
        <v>0.36259950617283948</v>
      </c>
      <c r="Q57" s="29">
        <v>1</v>
      </c>
      <c r="S57" s="27">
        <v>78</v>
      </c>
      <c r="T57" s="28" t="s">
        <v>127</v>
      </c>
      <c r="U57" s="29">
        <v>300</v>
      </c>
      <c r="V57" s="29">
        <v>675</v>
      </c>
      <c r="W57" s="30">
        <v>-126.41800000000001</v>
      </c>
      <c r="X57" s="30">
        <v>0.35673509700176365</v>
      </c>
      <c r="Y57" s="29">
        <v>1</v>
      </c>
    </row>
    <row r="58" spans="11:25" x14ac:dyDescent="0.2">
      <c r="K58" s="27">
        <v>66</v>
      </c>
      <c r="L58" s="28" t="s">
        <v>126</v>
      </c>
      <c r="M58" s="29">
        <v>300</v>
      </c>
      <c r="N58" s="29">
        <v>275</v>
      </c>
      <c r="O58" s="30">
        <v>-51.078400000000002</v>
      </c>
      <c r="P58" s="30">
        <v>0.35378978354978358</v>
      </c>
      <c r="Q58" s="29">
        <v>1</v>
      </c>
      <c r="S58" s="27">
        <v>66</v>
      </c>
      <c r="T58" s="28" t="s">
        <v>126</v>
      </c>
      <c r="U58" s="29">
        <v>300</v>
      </c>
      <c r="V58" s="29">
        <v>275</v>
      </c>
      <c r="W58" s="30">
        <v>-51.0533</v>
      </c>
      <c r="X58" s="30">
        <v>0.35361593073593078</v>
      </c>
      <c r="Y58" s="29">
        <v>1</v>
      </c>
    </row>
    <row r="59" spans="11:25" x14ac:dyDescent="0.2">
      <c r="K59" s="27">
        <v>82</v>
      </c>
      <c r="L59" s="28" t="s">
        <v>127</v>
      </c>
      <c r="M59" s="29">
        <v>300</v>
      </c>
      <c r="N59" s="29">
        <v>675</v>
      </c>
      <c r="O59" s="30">
        <v>-107.8809</v>
      </c>
      <c r="P59" s="30">
        <v>0.30442582010582009</v>
      </c>
      <c r="Q59" s="29">
        <v>1</v>
      </c>
      <c r="S59" s="27">
        <v>82</v>
      </c>
      <c r="T59" s="28" t="s">
        <v>127</v>
      </c>
      <c r="U59" s="29">
        <v>300</v>
      </c>
      <c r="V59" s="29">
        <v>675</v>
      </c>
      <c r="W59" s="30">
        <v>-104.94799999999999</v>
      </c>
      <c r="X59" s="30">
        <v>0.29614955908289242</v>
      </c>
      <c r="Y59" s="29">
        <v>1</v>
      </c>
    </row>
    <row r="60" spans="11:25" x14ac:dyDescent="0.2">
      <c r="K60" s="27">
        <v>67</v>
      </c>
      <c r="L60" s="28" t="s">
        <v>128</v>
      </c>
      <c r="M60" s="29">
        <v>700</v>
      </c>
      <c r="N60" s="29">
        <v>275</v>
      </c>
      <c r="O60" s="30">
        <v>-93.875</v>
      </c>
      <c r="P60" s="30">
        <v>0.27866419294990724</v>
      </c>
      <c r="Q60" s="29">
        <v>1</v>
      </c>
      <c r="S60" s="27">
        <v>67</v>
      </c>
      <c r="T60" s="28" t="s">
        <v>128</v>
      </c>
      <c r="U60" s="29">
        <v>700</v>
      </c>
      <c r="V60" s="29">
        <v>275</v>
      </c>
      <c r="W60" s="30">
        <v>-93.192599999999999</v>
      </c>
      <c r="X60" s="30">
        <v>0.27663851576994436</v>
      </c>
      <c r="Y60" s="29">
        <v>1</v>
      </c>
    </row>
    <row r="61" spans="11:25" x14ac:dyDescent="0.2">
      <c r="K61" s="27">
        <v>85</v>
      </c>
      <c r="L61" s="28" t="s">
        <v>127</v>
      </c>
      <c r="M61" s="29">
        <v>300</v>
      </c>
      <c r="N61" s="29">
        <v>675</v>
      </c>
      <c r="O61" s="30">
        <v>-139.54</v>
      </c>
      <c r="P61" s="30">
        <v>0.39376366843033511</v>
      </c>
      <c r="Q61" s="29">
        <v>1</v>
      </c>
      <c r="S61" s="27">
        <v>85</v>
      </c>
      <c r="T61" s="28" t="s">
        <v>127</v>
      </c>
      <c r="U61" s="29">
        <v>300</v>
      </c>
      <c r="V61" s="29">
        <v>675</v>
      </c>
      <c r="W61" s="30">
        <v>-136.92689999999999</v>
      </c>
      <c r="X61" s="30">
        <v>0.38638984126984127</v>
      </c>
      <c r="Y61" s="29">
        <v>1</v>
      </c>
    </row>
    <row r="62" spans="11:25" x14ac:dyDescent="0.2">
      <c r="K62" s="27">
        <v>86</v>
      </c>
      <c r="L62" s="28" t="s">
        <v>127</v>
      </c>
      <c r="M62" s="29">
        <v>300</v>
      </c>
      <c r="N62" s="29">
        <v>675</v>
      </c>
      <c r="O62" s="30">
        <v>-139.46729999999999</v>
      </c>
      <c r="P62" s="30">
        <v>0.39355851851851847</v>
      </c>
      <c r="Q62" s="29">
        <v>1</v>
      </c>
      <c r="S62" s="27">
        <v>86</v>
      </c>
      <c r="T62" s="28" t="s">
        <v>127</v>
      </c>
      <c r="U62" s="29">
        <v>300</v>
      </c>
      <c r="V62" s="29">
        <v>675</v>
      </c>
      <c r="W62" s="30">
        <v>-137.10220000000001</v>
      </c>
      <c r="X62" s="30">
        <v>0.3868845149911817</v>
      </c>
      <c r="Y62" s="29">
        <v>1</v>
      </c>
    </row>
    <row r="63" spans="11:25" x14ac:dyDescent="0.2">
      <c r="K63" s="27">
        <v>69</v>
      </c>
      <c r="L63" s="28" t="s">
        <v>128</v>
      </c>
      <c r="M63" s="29">
        <v>700</v>
      </c>
      <c r="N63" s="29">
        <v>275</v>
      </c>
      <c r="O63" s="30">
        <v>-93.700800000000001</v>
      </c>
      <c r="P63" s="30">
        <v>0.27814708719851577</v>
      </c>
      <c r="Q63" s="29">
        <v>1</v>
      </c>
      <c r="S63" s="27">
        <v>69</v>
      </c>
      <c r="T63" s="28" t="s">
        <v>128</v>
      </c>
      <c r="U63" s="29">
        <v>700</v>
      </c>
      <c r="V63" s="29">
        <v>275</v>
      </c>
      <c r="W63" s="30">
        <v>-93.507099999999994</v>
      </c>
      <c r="X63" s="30">
        <v>0.27757209647495357</v>
      </c>
      <c r="Y63" s="29">
        <v>1</v>
      </c>
    </row>
    <row r="64" spans="11:25" x14ac:dyDescent="0.2">
      <c r="K64" s="27">
        <v>80</v>
      </c>
      <c r="L64" s="28" t="s">
        <v>127</v>
      </c>
      <c r="M64" s="29">
        <v>300</v>
      </c>
      <c r="N64" s="29">
        <v>675</v>
      </c>
      <c r="O64" s="30">
        <v>-107.7893</v>
      </c>
      <c r="P64" s="30">
        <v>0.30416733686067021</v>
      </c>
      <c r="Q64" s="29">
        <v>1</v>
      </c>
      <c r="S64" s="27">
        <v>80</v>
      </c>
      <c r="T64" s="28" t="s">
        <v>127</v>
      </c>
      <c r="U64" s="29">
        <v>300</v>
      </c>
      <c r="V64" s="29">
        <v>675</v>
      </c>
      <c r="W64" s="30">
        <v>-105.72150000000001</v>
      </c>
      <c r="X64" s="30">
        <v>0.29833227513227512</v>
      </c>
      <c r="Y64" s="29">
        <v>1</v>
      </c>
    </row>
    <row r="65" spans="11:25" x14ac:dyDescent="0.2">
      <c r="K65" s="27">
        <v>81</v>
      </c>
      <c r="L65" s="28" t="s">
        <v>127</v>
      </c>
      <c r="M65" s="29">
        <v>300</v>
      </c>
      <c r="N65" s="29">
        <v>675</v>
      </c>
      <c r="O65" s="30">
        <v>-111.9614</v>
      </c>
      <c r="P65" s="30">
        <v>0.31594045855379188</v>
      </c>
      <c r="Q65" s="29">
        <v>1</v>
      </c>
      <c r="S65" s="27">
        <v>81</v>
      </c>
      <c r="T65" s="28" t="s">
        <v>127</v>
      </c>
      <c r="U65" s="29">
        <v>300</v>
      </c>
      <c r="V65" s="29">
        <v>675</v>
      </c>
      <c r="W65" s="30">
        <v>-108.8536</v>
      </c>
      <c r="X65" s="30">
        <v>0.30717065255731923</v>
      </c>
      <c r="Y65" s="29">
        <v>1</v>
      </c>
    </row>
    <row r="66" spans="11:25" x14ac:dyDescent="0.2">
      <c r="K66" s="27">
        <v>68</v>
      </c>
      <c r="L66" s="28" t="s">
        <v>128</v>
      </c>
      <c r="M66" s="29">
        <v>700</v>
      </c>
      <c r="N66" s="29">
        <v>275</v>
      </c>
      <c r="O66" s="30">
        <v>-92.761399999999995</v>
      </c>
      <c r="P66" s="30">
        <v>0.2753585157699443</v>
      </c>
      <c r="Q66" s="29">
        <v>1</v>
      </c>
      <c r="S66" s="27">
        <v>68</v>
      </c>
      <c r="T66" s="28" t="s">
        <v>128</v>
      </c>
      <c r="U66" s="29">
        <v>700</v>
      </c>
      <c r="V66" s="29">
        <v>275</v>
      </c>
      <c r="W66" s="30">
        <v>-92.226600000000005</v>
      </c>
      <c r="X66" s="30">
        <v>0.2737709833024119</v>
      </c>
      <c r="Y66" s="29">
        <v>1</v>
      </c>
    </row>
    <row r="67" spans="11:25" x14ac:dyDescent="0.2">
      <c r="K67" s="27">
        <v>83</v>
      </c>
      <c r="L67" s="28" t="s">
        <v>127</v>
      </c>
      <c r="M67" s="29">
        <v>300</v>
      </c>
      <c r="N67" s="29">
        <v>675</v>
      </c>
      <c r="O67" s="30">
        <v>-140.90969999999999</v>
      </c>
      <c r="P67" s="30">
        <v>0.39762878306878302</v>
      </c>
      <c r="Q67" s="29">
        <v>1</v>
      </c>
      <c r="S67" s="27">
        <v>83</v>
      </c>
      <c r="T67" s="28" t="s">
        <v>127</v>
      </c>
      <c r="U67" s="29">
        <v>300</v>
      </c>
      <c r="V67" s="29">
        <v>675</v>
      </c>
      <c r="W67" s="30">
        <v>-138.3263</v>
      </c>
      <c r="X67" s="30">
        <v>0.39033876543209883</v>
      </c>
      <c r="Y67" s="29">
        <v>1</v>
      </c>
    </row>
    <row r="68" spans="11:25" x14ac:dyDescent="0.2">
      <c r="K68" s="27">
        <v>84</v>
      </c>
      <c r="L68" s="28" t="s">
        <v>127</v>
      </c>
      <c r="M68" s="29">
        <v>300</v>
      </c>
      <c r="N68" s="29">
        <v>675</v>
      </c>
      <c r="O68" s="30">
        <v>-140.80330000000001</v>
      </c>
      <c r="P68" s="30">
        <v>0.39732853615520286</v>
      </c>
      <c r="Q68" s="29">
        <v>1</v>
      </c>
      <c r="S68" s="27">
        <v>84</v>
      </c>
      <c r="T68" s="28" t="s">
        <v>127</v>
      </c>
      <c r="U68" s="29">
        <v>300</v>
      </c>
      <c r="V68" s="29">
        <v>675</v>
      </c>
      <c r="W68" s="30">
        <v>-138.46119999999999</v>
      </c>
      <c r="X68" s="30">
        <v>0.39071943562610223</v>
      </c>
      <c r="Y68" s="29">
        <v>1</v>
      </c>
    </row>
    <row r="69" spans="11:25" x14ac:dyDescent="0.2">
      <c r="K69" s="27">
        <v>70</v>
      </c>
      <c r="L69" s="28" t="s">
        <v>128</v>
      </c>
      <c r="M69" s="29">
        <v>700</v>
      </c>
      <c r="N69" s="29">
        <v>275</v>
      </c>
      <c r="O69" s="30">
        <v>-92.5916</v>
      </c>
      <c r="P69" s="30">
        <v>0.27485447124304269</v>
      </c>
      <c r="Q69" s="29">
        <v>1</v>
      </c>
      <c r="S69" s="27">
        <v>70</v>
      </c>
      <c r="T69" s="28" t="s">
        <v>128</v>
      </c>
      <c r="U69" s="29">
        <v>700</v>
      </c>
      <c r="V69" s="29">
        <v>275</v>
      </c>
      <c r="W69" s="30">
        <v>-92.458799999999997</v>
      </c>
      <c r="X69" s="30">
        <v>0.27446025974025973</v>
      </c>
      <c r="Y69" s="29">
        <v>1</v>
      </c>
    </row>
    <row r="70" spans="11:25" x14ac:dyDescent="0.2">
      <c r="K70" s="27">
        <v>79</v>
      </c>
      <c r="L70" s="28" t="s">
        <v>127</v>
      </c>
      <c r="M70" s="29">
        <v>300</v>
      </c>
      <c r="N70" s="29">
        <v>675</v>
      </c>
      <c r="O70" s="30">
        <v>-111.5608</v>
      </c>
      <c r="P70" s="30">
        <v>0.31481001763668431</v>
      </c>
      <c r="Q70" s="29">
        <v>1</v>
      </c>
      <c r="S70" s="27">
        <v>79</v>
      </c>
      <c r="T70" s="28" t="s">
        <v>127</v>
      </c>
      <c r="U70" s="29">
        <v>300</v>
      </c>
      <c r="V70" s="29">
        <v>675</v>
      </c>
      <c r="W70" s="30">
        <v>-109.386</v>
      </c>
      <c r="X70" s="30">
        <v>0.30867301587301588</v>
      </c>
      <c r="Y70" s="29">
        <v>1</v>
      </c>
    </row>
    <row r="71" spans="11:25" x14ac:dyDescent="0.2">
      <c r="K71" s="27">
        <v>63</v>
      </c>
      <c r="L71" s="28" t="s">
        <v>126</v>
      </c>
      <c r="M71" s="29">
        <v>300</v>
      </c>
      <c r="N71" s="29">
        <v>275</v>
      </c>
      <c r="O71" s="30">
        <v>-16.6721</v>
      </c>
      <c r="P71" s="30">
        <v>0.11547774891774891</v>
      </c>
      <c r="Q71" s="29">
        <v>1</v>
      </c>
      <c r="S71" s="27">
        <v>63</v>
      </c>
      <c r="T71" s="28" t="s">
        <v>126</v>
      </c>
      <c r="U71" s="29">
        <v>300</v>
      </c>
      <c r="V71" s="29">
        <v>275</v>
      </c>
      <c r="W71" s="30">
        <v>-16.1845</v>
      </c>
      <c r="X71" s="30">
        <v>0.11210043290043289</v>
      </c>
      <c r="Y71" s="29">
        <v>1</v>
      </c>
    </row>
    <row r="72" spans="11:25" x14ac:dyDescent="0.2">
      <c r="K72" s="27">
        <v>75</v>
      </c>
      <c r="L72" s="28" t="s">
        <v>127</v>
      </c>
      <c r="M72" s="29">
        <v>300</v>
      </c>
      <c r="N72" s="29">
        <v>675</v>
      </c>
      <c r="O72" s="30">
        <v>-48.572600000000001</v>
      </c>
      <c r="P72" s="30">
        <v>0.13706553791887124</v>
      </c>
      <c r="Q72" s="29">
        <v>1</v>
      </c>
      <c r="S72" s="27">
        <v>75</v>
      </c>
      <c r="T72" s="28" t="s">
        <v>127</v>
      </c>
      <c r="U72" s="29">
        <v>300</v>
      </c>
      <c r="V72" s="29">
        <v>675</v>
      </c>
      <c r="W72" s="30">
        <v>-46.376300000000001</v>
      </c>
      <c r="X72" s="30">
        <v>0.13086786596119931</v>
      </c>
      <c r="Y72" s="29">
        <v>1</v>
      </c>
    </row>
    <row r="73" spans="11:25" x14ac:dyDescent="0.2">
      <c r="K73" s="27">
        <v>71</v>
      </c>
      <c r="L73" s="28" t="s">
        <v>128</v>
      </c>
      <c r="M73" s="29">
        <v>700</v>
      </c>
      <c r="N73" s="29">
        <v>275</v>
      </c>
      <c r="O73" s="30">
        <v>-25.089400000000001</v>
      </c>
      <c r="P73" s="30">
        <v>7.4476883116883122E-2</v>
      </c>
      <c r="Q73" s="29">
        <v>1</v>
      </c>
      <c r="S73" s="27">
        <v>71</v>
      </c>
      <c r="T73" s="28" t="s">
        <v>128</v>
      </c>
      <c r="U73" s="29">
        <v>700</v>
      </c>
      <c r="V73" s="29">
        <v>275</v>
      </c>
      <c r="W73" s="30">
        <v>-24.488600000000002</v>
      </c>
      <c r="X73" s="30">
        <v>7.2693432282003714E-2</v>
      </c>
      <c r="Y73" s="29">
        <v>1</v>
      </c>
    </row>
    <row r="74" spans="11:25" x14ac:dyDescent="0.2">
      <c r="K74" s="27">
        <v>72</v>
      </c>
      <c r="L74" s="28" t="s">
        <v>128</v>
      </c>
      <c r="M74" s="29">
        <v>700</v>
      </c>
      <c r="N74" s="29">
        <v>275</v>
      </c>
      <c r="O74" s="30">
        <v>-25.050899999999999</v>
      </c>
      <c r="P74" s="30">
        <v>7.4362597402597402E-2</v>
      </c>
      <c r="Q74" s="29">
        <v>1</v>
      </c>
      <c r="S74" s="27">
        <v>72</v>
      </c>
      <c r="T74" s="28" t="s">
        <v>128</v>
      </c>
      <c r="U74" s="29">
        <v>700</v>
      </c>
      <c r="V74" s="29">
        <v>275</v>
      </c>
      <c r="W74" s="30">
        <v>-24.542200000000001</v>
      </c>
      <c r="X74" s="30">
        <v>7.2852541743970323E-2</v>
      </c>
      <c r="Y74" s="29">
        <v>1</v>
      </c>
    </row>
    <row r="75" spans="11:25" x14ac:dyDescent="0.2">
      <c r="K75" s="27">
        <v>76</v>
      </c>
      <c r="L75" s="28" t="s">
        <v>127</v>
      </c>
      <c r="M75" s="29">
        <v>300</v>
      </c>
      <c r="N75" s="29">
        <v>675</v>
      </c>
      <c r="O75" s="30">
        <v>-48.419699999999999</v>
      </c>
      <c r="P75" s="30">
        <v>0.13663407407407407</v>
      </c>
      <c r="Q75" s="29">
        <v>1</v>
      </c>
      <c r="S75" s="27">
        <v>76</v>
      </c>
      <c r="T75" s="28" t="s">
        <v>127</v>
      </c>
      <c r="U75" s="29">
        <v>300</v>
      </c>
      <c r="V75" s="29">
        <v>675</v>
      </c>
      <c r="W75" s="30">
        <v>-46.6511</v>
      </c>
      <c r="X75" s="30">
        <v>0.13164331569664903</v>
      </c>
      <c r="Y75" s="29">
        <v>1</v>
      </c>
    </row>
    <row r="76" spans="11:25" x14ac:dyDescent="0.2">
      <c r="K76" s="27">
        <v>64</v>
      </c>
      <c r="L76" s="28" t="s">
        <v>126</v>
      </c>
      <c r="M76" s="29">
        <v>300</v>
      </c>
      <c r="N76" s="29">
        <v>275</v>
      </c>
      <c r="O76" s="30">
        <v>-16.517499999999998</v>
      </c>
      <c r="P76" s="30">
        <v>0.1144069264069264</v>
      </c>
      <c r="Q76" s="29">
        <v>1</v>
      </c>
      <c r="S76" s="27">
        <v>64</v>
      </c>
      <c r="T76" s="28" t="s">
        <v>126</v>
      </c>
      <c r="U76" s="29">
        <v>300</v>
      </c>
      <c r="V76" s="29">
        <v>275</v>
      </c>
      <c r="W76" s="30">
        <v>-16.401499999999999</v>
      </c>
      <c r="X76" s="30">
        <v>0.11360346320346321</v>
      </c>
      <c r="Y76" s="29">
        <v>1</v>
      </c>
    </row>
    <row r="77" spans="11:25" x14ac:dyDescent="0.2">
      <c r="K77" s="27">
        <v>127</v>
      </c>
      <c r="L77" s="28" t="s">
        <v>126</v>
      </c>
      <c r="M77" s="29">
        <v>300</v>
      </c>
      <c r="N77" s="29">
        <v>275</v>
      </c>
      <c r="O77" s="30">
        <v>-54.1785</v>
      </c>
      <c r="P77" s="30">
        <v>0.37526233766233769</v>
      </c>
      <c r="Q77" s="29">
        <v>1</v>
      </c>
      <c r="S77" s="27">
        <v>127</v>
      </c>
      <c r="T77" s="28" t="s">
        <v>126</v>
      </c>
      <c r="U77" s="29">
        <v>300</v>
      </c>
      <c r="V77" s="29">
        <v>275</v>
      </c>
      <c r="W77" s="30">
        <v>-54.139600000000002</v>
      </c>
      <c r="X77" s="30">
        <v>0.3749929004329004</v>
      </c>
      <c r="Y77" s="29">
        <v>1</v>
      </c>
    </row>
    <row r="78" spans="11:25" x14ac:dyDescent="0.2">
      <c r="K78" s="27">
        <v>139</v>
      </c>
      <c r="L78" s="28" t="s">
        <v>127</v>
      </c>
      <c r="M78" s="29">
        <v>300</v>
      </c>
      <c r="N78" s="29">
        <v>675</v>
      </c>
      <c r="O78" s="30">
        <v>-148.96619999999999</v>
      </c>
      <c r="P78" s="30">
        <v>0.42036317460317457</v>
      </c>
      <c r="Q78" s="29">
        <v>1</v>
      </c>
      <c r="S78" s="27">
        <v>139</v>
      </c>
      <c r="T78" s="28" t="s">
        <v>127</v>
      </c>
      <c r="U78" s="29">
        <v>300</v>
      </c>
      <c r="V78" s="29">
        <v>675</v>
      </c>
      <c r="W78" s="30">
        <v>-149.34620000000001</v>
      </c>
      <c r="X78" s="30">
        <v>0.42143548500881839</v>
      </c>
      <c r="Y78" s="29">
        <v>1</v>
      </c>
    </row>
    <row r="79" spans="11:25" x14ac:dyDescent="0.2">
      <c r="K79" s="27">
        <v>135</v>
      </c>
      <c r="L79" s="28" t="s">
        <v>128</v>
      </c>
      <c r="M79" s="29">
        <v>700</v>
      </c>
      <c r="N79" s="29">
        <v>275</v>
      </c>
      <c r="O79" s="30">
        <v>-88.106899999999996</v>
      </c>
      <c r="P79" s="30">
        <v>0.26154181818181815</v>
      </c>
      <c r="Q79" s="29">
        <v>1</v>
      </c>
      <c r="S79" s="27">
        <v>135</v>
      </c>
      <c r="T79" s="28" t="s">
        <v>128</v>
      </c>
      <c r="U79" s="29">
        <v>700</v>
      </c>
      <c r="V79" s="29">
        <v>275</v>
      </c>
      <c r="W79" s="30">
        <v>-88.557100000000005</v>
      </c>
      <c r="X79" s="30">
        <v>0.2628782189239332</v>
      </c>
      <c r="Y79" s="29">
        <v>1</v>
      </c>
    </row>
    <row r="80" spans="11:25" x14ac:dyDescent="0.2">
      <c r="K80" s="27">
        <v>136</v>
      </c>
      <c r="L80" s="28" t="s">
        <v>128</v>
      </c>
      <c r="M80" s="29">
        <v>700</v>
      </c>
      <c r="N80" s="29">
        <v>275</v>
      </c>
      <c r="O80" s="30">
        <v>-88.072000000000003</v>
      </c>
      <c r="P80" s="30">
        <v>0.26143821892393321</v>
      </c>
      <c r="Q80" s="29">
        <v>1</v>
      </c>
      <c r="S80" s="27">
        <v>136</v>
      </c>
      <c r="T80" s="28" t="s">
        <v>128</v>
      </c>
      <c r="U80" s="29">
        <v>700</v>
      </c>
      <c r="V80" s="29">
        <v>275</v>
      </c>
      <c r="W80" s="30">
        <v>-88.602800000000002</v>
      </c>
      <c r="X80" s="30">
        <v>0.2630138775510204</v>
      </c>
      <c r="Y80" s="29">
        <v>1</v>
      </c>
    </row>
    <row r="81" spans="11:25" x14ac:dyDescent="0.2">
      <c r="K81" s="27">
        <v>140</v>
      </c>
      <c r="L81" s="28" t="s">
        <v>127</v>
      </c>
      <c r="M81" s="29">
        <v>300</v>
      </c>
      <c r="N81" s="29">
        <v>675</v>
      </c>
      <c r="O81" s="30">
        <v>-148.80459999999999</v>
      </c>
      <c r="P81" s="30">
        <v>0.4199071604938272</v>
      </c>
      <c r="Q81" s="29">
        <v>1</v>
      </c>
      <c r="S81" s="27">
        <v>140</v>
      </c>
      <c r="T81" s="28" t="s">
        <v>127</v>
      </c>
      <c r="U81" s="29">
        <v>300</v>
      </c>
      <c r="V81" s="29">
        <v>675</v>
      </c>
      <c r="W81" s="30">
        <v>-149.79689999999999</v>
      </c>
      <c r="X81" s="30">
        <v>0.42270730158730158</v>
      </c>
      <c r="Y81" s="29">
        <v>1</v>
      </c>
    </row>
    <row r="82" spans="11:25" x14ac:dyDescent="0.2">
      <c r="K82" s="27">
        <v>128</v>
      </c>
      <c r="L82" s="28" t="s">
        <v>126</v>
      </c>
      <c r="M82" s="29">
        <v>300</v>
      </c>
      <c r="N82" s="29">
        <v>275</v>
      </c>
      <c r="O82" s="30">
        <v>-54.039200000000001</v>
      </c>
      <c r="P82" s="30">
        <v>0.37429748917748923</v>
      </c>
      <c r="Q82" s="29">
        <v>1</v>
      </c>
      <c r="S82" s="27">
        <v>128</v>
      </c>
      <c r="T82" s="28" t="s">
        <v>126</v>
      </c>
      <c r="U82" s="29">
        <v>300</v>
      </c>
      <c r="V82" s="29">
        <v>275</v>
      </c>
      <c r="W82" s="30">
        <v>-54.338000000000001</v>
      </c>
      <c r="X82" s="30">
        <v>0.37636709956709957</v>
      </c>
      <c r="Y82" s="29">
        <v>1</v>
      </c>
    </row>
    <row r="83" spans="11:25" x14ac:dyDescent="0.2">
      <c r="K83" s="27">
        <v>144</v>
      </c>
      <c r="L83" s="28" t="s">
        <v>127</v>
      </c>
      <c r="M83" s="29">
        <v>300</v>
      </c>
      <c r="N83" s="29">
        <v>675</v>
      </c>
      <c r="O83" s="30">
        <v>-133.2739</v>
      </c>
      <c r="P83" s="30">
        <v>0.37608155202821869</v>
      </c>
      <c r="Q83" s="29">
        <v>1</v>
      </c>
      <c r="S83" s="27">
        <v>144</v>
      </c>
      <c r="T83" s="28" t="s">
        <v>127</v>
      </c>
      <c r="U83" s="29">
        <v>300</v>
      </c>
      <c r="V83" s="29">
        <v>675</v>
      </c>
      <c r="W83" s="30">
        <v>-133.47550000000001</v>
      </c>
      <c r="X83" s="30">
        <v>0.37665044091710759</v>
      </c>
      <c r="Y83" s="29">
        <v>1</v>
      </c>
    </row>
    <row r="84" spans="11:25" x14ac:dyDescent="0.2">
      <c r="K84" s="27">
        <v>129</v>
      </c>
      <c r="L84" s="28" t="s">
        <v>128</v>
      </c>
      <c r="M84" s="29">
        <v>700</v>
      </c>
      <c r="N84" s="29">
        <v>275</v>
      </c>
      <c r="O84" s="30">
        <v>-100.74769999999999</v>
      </c>
      <c r="P84" s="30">
        <v>0.2990655287569573</v>
      </c>
      <c r="Q84" s="29">
        <v>1</v>
      </c>
      <c r="S84" s="27">
        <v>129</v>
      </c>
      <c r="T84" s="28" t="s">
        <v>128</v>
      </c>
      <c r="U84" s="29">
        <v>700</v>
      </c>
      <c r="V84" s="29">
        <v>275</v>
      </c>
      <c r="W84" s="30">
        <v>-101.51139999999999</v>
      </c>
      <c r="X84" s="30">
        <v>0.30133254174397028</v>
      </c>
      <c r="Y84" s="29">
        <v>1</v>
      </c>
    </row>
    <row r="85" spans="11:25" x14ac:dyDescent="0.2">
      <c r="K85" s="27">
        <v>147</v>
      </c>
      <c r="L85" s="28" t="s">
        <v>127</v>
      </c>
      <c r="M85" s="29">
        <v>300</v>
      </c>
      <c r="N85" s="29">
        <v>675</v>
      </c>
      <c r="O85" s="30">
        <v>-161.19300000000001</v>
      </c>
      <c r="P85" s="30">
        <v>0.45486560846560847</v>
      </c>
      <c r="Q85" s="29">
        <v>1</v>
      </c>
      <c r="S85" s="27">
        <v>147</v>
      </c>
      <c r="T85" s="28" t="s">
        <v>127</v>
      </c>
      <c r="U85" s="29">
        <v>300</v>
      </c>
      <c r="V85" s="29">
        <v>675</v>
      </c>
      <c r="W85" s="30">
        <v>-162.005</v>
      </c>
      <c r="X85" s="30">
        <v>0.4571569664902998</v>
      </c>
      <c r="Y85" s="29">
        <v>1</v>
      </c>
    </row>
    <row r="86" spans="11:25" x14ac:dyDescent="0.2">
      <c r="K86" s="27">
        <v>148</v>
      </c>
      <c r="L86" s="28" t="s">
        <v>127</v>
      </c>
      <c r="M86" s="29">
        <v>300</v>
      </c>
      <c r="N86" s="29">
        <v>675</v>
      </c>
      <c r="O86" s="30">
        <v>-161.0394</v>
      </c>
      <c r="P86" s="30">
        <v>0.45443216931216929</v>
      </c>
      <c r="Q86" s="29">
        <v>1</v>
      </c>
      <c r="S86" s="27">
        <v>148</v>
      </c>
      <c r="T86" s="28" t="s">
        <v>127</v>
      </c>
      <c r="U86" s="29">
        <v>300</v>
      </c>
      <c r="V86" s="29">
        <v>675</v>
      </c>
      <c r="W86" s="30">
        <v>-162.24170000000001</v>
      </c>
      <c r="X86" s="30">
        <v>0.45782490299823636</v>
      </c>
      <c r="Y86" s="29">
        <v>1</v>
      </c>
    </row>
    <row r="87" spans="11:25" x14ac:dyDescent="0.2">
      <c r="K87" s="27">
        <v>131</v>
      </c>
      <c r="L87" s="28" t="s">
        <v>128</v>
      </c>
      <c r="M87" s="29">
        <v>700</v>
      </c>
      <c r="N87" s="29">
        <v>275</v>
      </c>
      <c r="O87" s="30">
        <v>-100.5389</v>
      </c>
      <c r="P87" s="30">
        <v>0.29844571428571426</v>
      </c>
      <c r="Q87" s="29">
        <v>1</v>
      </c>
      <c r="S87" s="27">
        <v>131</v>
      </c>
      <c r="T87" s="28" t="s">
        <v>128</v>
      </c>
      <c r="U87" s="29">
        <v>700</v>
      </c>
      <c r="V87" s="29">
        <v>275</v>
      </c>
      <c r="W87" s="30">
        <v>-101.8035</v>
      </c>
      <c r="X87" s="30">
        <v>0.30219962894248609</v>
      </c>
      <c r="Y87" s="29">
        <v>1</v>
      </c>
    </row>
    <row r="88" spans="11:25" x14ac:dyDescent="0.2">
      <c r="K88" s="27">
        <v>142</v>
      </c>
      <c r="L88" s="28" t="s">
        <v>127</v>
      </c>
      <c r="M88" s="29">
        <v>300</v>
      </c>
      <c r="N88" s="29">
        <v>675</v>
      </c>
      <c r="O88" s="30">
        <v>-132.65110000000001</v>
      </c>
      <c r="P88" s="30">
        <v>0.37432409171075837</v>
      </c>
      <c r="Q88" s="29">
        <v>1</v>
      </c>
      <c r="S88" s="27">
        <v>142</v>
      </c>
      <c r="T88" s="28" t="s">
        <v>127</v>
      </c>
      <c r="U88" s="29">
        <v>300</v>
      </c>
      <c r="V88" s="29">
        <v>675</v>
      </c>
      <c r="W88" s="30">
        <v>-134.65459999999999</v>
      </c>
      <c r="X88" s="30">
        <v>0.37997770723104052</v>
      </c>
      <c r="Y88" s="29">
        <v>1</v>
      </c>
    </row>
    <row r="89" spans="11:25" x14ac:dyDescent="0.2">
      <c r="K89" s="27">
        <v>143</v>
      </c>
      <c r="L89" s="28" t="s">
        <v>127</v>
      </c>
      <c r="M89" s="29">
        <v>300</v>
      </c>
      <c r="N89" s="29">
        <v>675</v>
      </c>
      <c r="O89" s="30">
        <v>-138.3639</v>
      </c>
      <c r="P89" s="30">
        <v>0.39044486772486769</v>
      </c>
      <c r="Q89" s="29">
        <v>1</v>
      </c>
      <c r="S89" s="27">
        <v>143</v>
      </c>
      <c r="T89" s="28" t="s">
        <v>127</v>
      </c>
      <c r="U89" s="29">
        <v>300</v>
      </c>
      <c r="V89" s="29">
        <v>675</v>
      </c>
      <c r="W89" s="30">
        <v>-139.0607</v>
      </c>
      <c r="X89" s="30">
        <v>0.39241114638447977</v>
      </c>
      <c r="Y89" s="29">
        <v>1</v>
      </c>
    </row>
    <row r="90" spans="11:25" x14ac:dyDescent="0.2">
      <c r="K90" s="27">
        <v>130</v>
      </c>
      <c r="L90" s="28" t="s">
        <v>128</v>
      </c>
      <c r="M90" s="29">
        <v>700</v>
      </c>
      <c r="N90" s="29">
        <v>275</v>
      </c>
      <c r="O90" s="30">
        <v>-99.744699999999995</v>
      </c>
      <c r="P90" s="30">
        <v>0.29608816326530613</v>
      </c>
      <c r="Q90" s="29">
        <v>1</v>
      </c>
      <c r="S90" s="27">
        <v>130</v>
      </c>
      <c r="T90" s="28" t="s">
        <v>128</v>
      </c>
      <c r="U90" s="29">
        <v>700</v>
      </c>
      <c r="V90" s="29">
        <v>275</v>
      </c>
      <c r="W90" s="30">
        <v>-100.4479</v>
      </c>
      <c r="X90" s="30">
        <v>0.29817558441558445</v>
      </c>
      <c r="Y90" s="29">
        <v>1</v>
      </c>
    </row>
    <row r="91" spans="11:25" x14ac:dyDescent="0.2">
      <c r="K91" s="27">
        <v>145</v>
      </c>
      <c r="L91" s="28" t="s">
        <v>127</v>
      </c>
      <c r="M91" s="29">
        <v>300</v>
      </c>
      <c r="N91" s="29">
        <v>675</v>
      </c>
      <c r="O91" s="30">
        <v>-163.64089999999999</v>
      </c>
      <c r="P91" s="30">
        <v>0.46177326278659608</v>
      </c>
      <c r="Q91" s="29">
        <v>1</v>
      </c>
      <c r="S91" s="27">
        <v>145</v>
      </c>
      <c r="T91" s="28" t="s">
        <v>127</v>
      </c>
      <c r="U91" s="29">
        <v>300</v>
      </c>
      <c r="V91" s="29">
        <v>675</v>
      </c>
      <c r="W91" s="30">
        <v>-164.523</v>
      </c>
      <c r="X91" s="30">
        <v>0.46426243386243388</v>
      </c>
      <c r="Y91" s="29">
        <v>1</v>
      </c>
    </row>
    <row r="92" spans="11:25" x14ac:dyDescent="0.2">
      <c r="K92" s="27">
        <v>146</v>
      </c>
      <c r="L92" s="28" t="s">
        <v>127</v>
      </c>
      <c r="M92" s="29">
        <v>300</v>
      </c>
      <c r="N92" s="29">
        <v>675</v>
      </c>
      <c r="O92" s="30">
        <v>-163.49</v>
      </c>
      <c r="P92" s="30">
        <v>0.46134744268077599</v>
      </c>
      <c r="Q92" s="29">
        <v>1</v>
      </c>
      <c r="S92" s="27">
        <v>146</v>
      </c>
      <c r="T92" s="28" t="s">
        <v>127</v>
      </c>
      <c r="U92" s="29">
        <v>300</v>
      </c>
      <c r="V92" s="29">
        <v>675</v>
      </c>
      <c r="W92" s="30">
        <v>-164.75880000000001</v>
      </c>
      <c r="X92" s="30">
        <v>0.46492783068783072</v>
      </c>
      <c r="Y92" s="29">
        <v>1</v>
      </c>
    </row>
    <row r="93" spans="11:25" x14ac:dyDescent="0.2">
      <c r="K93" s="27">
        <v>132</v>
      </c>
      <c r="L93" s="28" t="s">
        <v>128</v>
      </c>
      <c r="M93" s="29">
        <v>700</v>
      </c>
      <c r="N93" s="29">
        <v>275</v>
      </c>
      <c r="O93" s="30">
        <v>-99.531999999999996</v>
      </c>
      <c r="P93" s="30">
        <v>0.29545677179962893</v>
      </c>
      <c r="Q93" s="29">
        <v>1</v>
      </c>
      <c r="S93" s="27">
        <v>132</v>
      </c>
      <c r="T93" s="28" t="s">
        <v>128</v>
      </c>
      <c r="U93" s="29">
        <v>700</v>
      </c>
      <c r="V93" s="29">
        <v>275</v>
      </c>
      <c r="W93" s="30">
        <v>-100.7359</v>
      </c>
      <c r="X93" s="30">
        <v>0.29903050092764377</v>
      </c>
      <c r="Y93" s="29">
        <v>1</v>
      </c>
    </row>
    <row r="94" spans="11:25" x14ac:dyDescent="0.2">
      <c r="K94" s="27">
        <v>141</v>
      </c>
      <c r="L94" s="28" t="s">
        <v>127</v>
      </c>
      <c r="M94" s="29">
        <v>300</v>
      </c>
      <c r="N94" s="29">
        <v>675</v>
      </c>
      <c r="O94" s="30">
        <v>-137.8201</v>
      </c>
      <c r="P94" s="30">
        <v>0.38891033509700179</v>
      </c>
      <c r="Q94" s="29">
        <v>1</v>
      </c>
      <c r="S94" s="27">
        <v>141</v>
      </c>
      <c r="T94" s="28" t="s">
        <v>127</v>
      </c>
      <c r="U94" s="29">
        <v>300</v>
      </c>
      <c r="V94" s="29">
        <v>675</v>
      </c>
      <c r="W94" s="30">
        <v>-139.90979999999999</v>
      </c>
      <c r="X94" s="30">
        <v>0.39480719576719575</v>
      </c>
      <c r="Y94" s="29">
        <v>1</v>
      </c>
    </row>
    <row r="95" spans="11:25" x14ac:dyDescent="0.2">
      <c r="K95" s="27">
        <v>125</v>
      </c>
      <c r="L95" s="28" t="s">
        <v>126</v>
      </c>
      <c r="M95" s="29">
        <v>300</v>
      </c>
      <c r="N95" s="29">
        <v>275</v>
      </c>
      <c r="O95" s="30">
        <v>-17.238800000000001</v>
      </c>
      <c r="P95" s="30">
        <v>0.11940294372294374</v>
      </c>
      <c r="Q95" s="29">
        <v>1</v>
      </c>
      <c r="S95" s="27">
        <v>125</v>
      </c>
      <c r="T95" s="28" t="s">
        <v>126</v>
      </c>
      <c r="U95" s="29">
        <v>300</v>
      </c>
      <c r="V95" s="29">
        <v>275</v>
      </c>
      <c r="W95" s="30">
        <v>-17.493300000000001</v>
      </c>
      <c r="X95" s="30">
        <v>0.12116571428571431</v>
      </c>
      <c r="Y95" s="29">
        <v>1</v>
      </c>
    </row>
    <row r="96" spans="11:25" x14ac:dyDescent="0.2">
      <c r="K96" s="27">
        <v>137</v>
      </c>
      <c r="L96" s="28" t="s">
        <v>127</v>
      </c>
      <c r="M96" s="29">
        <v>300</v>
      </c>
      <c r="N96" s="29">
        <v>675</v>
      </c>
      <c r="O96" s="30">
        <v>-73.766400000000004</v>
      </c>
      <c r="P96" s="30">
        <v>0.20815915343915348</v>
      </c>
      <c r="Q96" s="29">
        <v>1</v>
      </c>
      <c r="S96" s="27">
        <v>137</v>
      </c>
      <c r="T96" s="28" t="s">
        <v>127</v>
      </c>
      <c r="U96" s="29">
        <v>300</v>
      </c>
      <c r="V96" s="29">
        <v>675</v>
      </c>
      <c r="W96" s="30">
        <v>-73.193200000000004</v>
      </c>
      <c r="X96" s="30">
        <v>0.20654165784832454</v>
      </c>
      <c r="Y96" s="29">
        <v>1</v>
      </c>
    </row>
    <row r="97" spans="11:25" x14ac:dyDescent="0.2">
      <c r="K97" s="27">
        <v>133</v>
      </c>
      <c r="L97" s="28" t="s">
        <v>128</v>
      </c>
      <c r="M97" s="29">
        <v>700</v>
      </c>
      <c r="N97" s="29">
        <v>275</v>
      </c>
      <c r="O97" s="30">
        <v>-28.763300000000001</v>
      </c>
      <c r="P97" s="30">
        <v>8.5382708719851569E-2</v>
      </c>
      <c r="Q97" s="29">
        <v>1</v>
      </c>
      <c r="S97" s="27">
        <v>133</v>
      </c>
      <c r="T97" s="28" t="s">
        <v>128</v>
      </c>
      <c r="U97" s="29">
        <v>700</v>
      </c>
      <c r="V97" s="29">
        <v>275</v>
      </c>
      <c r="W97" s="30">
        <v>-29.195499999999999</v>
      </c>
      <c r="X97" s="30">
        <v>8.6665677179962888E-2</v>
      </c>
      <c r="Y97" s="29">
        <v>1</v>
      </c>
    </row>
    <row r="98" spans="11:25" x14ac:dyDescent="0.2">
      <c r="K98" s="27">
        <v>134</v>
      </c>
      <c r="L98" s="28" t="s">
        <v>128</v>
      </c>
      <c r="M98" s="29">
        <v>700</v>
      </c>
      <c r="N98" s="29">
        <v>275</v>
      </c>
      <c r="O98" s="30">
        <v>-28.7117</v>
      </c>
      <c r="P98" s="30">
        <v>8.5229536178107607E-2</v>
      </c>
      <c r="Q98" s="29">
        <v>1</v>
      </c>
      <c r="S98" s="27">
        <v>134</v>
      </c>
      <c r="T98" s="28" t="s">
        <v>128</v>
      </c>
      <c r="U98" s="29">
        <v>700</v>
      </c>
      <c r="V98" s="29">
        <v>275</v>
      </c>
      <c r="W98" s="30">
        <v>-29.259499999999999</v>
      </c>
      <c r="X98" s="30">
        <v>8.6855658627087204E-2</v>
      </c>
      <c r="Y98" s="29">
        <v>1</v>
      </c>
    </row>
    <row r="99" spans="11:25" x14ac:dyDescent="0.2">
      <c r="K99" s="27">
        <v>138</v>
      </c>
      <c r="L99" s="28" t="s">
        <v>127</v>
      </c>
      <c r="M99" s="29">
        <v>300</v>
      </c>
      <c r="N99" s="29">
        <v>675</v>
      </c>
      <c r="O99" s="30">
        <v>-73.469399999999993</v>
      </c>
      <c r="P99" s="30">
        <v>0.20732105820105817</v>
      </c>
      <c r="Q99" s="29">
        <v>1</v>
      </c>
      <c r="S99" s="27">
        <v>138</v>
      </c>
      <c r="T99" s="28" t="s">
        <v>127</v>
      </c>
      <c r="U99" s="29">
        <v>300</v>
      </c>
      <c r="V99" s="29">
        <v>675</v>
      </c>
      <c r="W99" s="30">
        <v>-73.658699999999996</v>
      </c>
      <c r="X99" s="30">
        <v>0.20785523809523809</v>
      </c>
      <c r="Y99" s="29">
        <v>1</v>
      </c>
    </row>
    <row r="100" spans="11:25" x14ac:dyDescent="0.2">
      <c r="K100" s="27">
        <v>126</v>
      </c>
      <c r="L100" s="28" t="s">
        <v>126</v>
      </c>
      <c r="M100" s="29">
        <v>300</v>
      </c>
      <c r="N100" s="29">
        <v>275</v>
      </c>
      <c r="O100" s="30">
        <v>-17.051400000000001</v>
      </c>
      <c r="P100" s="30">
        <v>0.11810493506493508</v>
      </c>
      <c r="Q100" s="29">
        <v>1</v>
      </c>
      <c r="S100" s="27">
        <v>126</v>
      </c>
      <c r="T100" s="28" t="s">
        <v>126</v>
      </c>
      <c r="U100" s="29">
        <v>300</v>
      </c>
      <c r="V100" s="29">
        <v>275</v>
      </c>
      <c r="W100" s="30">
        <v>-17.675999999999998</v>
      </c>
      <c r="X100" s="30">
        <v>0.12243116883116884</v>
      </c>
      <c r="Y100" s="29">
        <v>1</v>
      </c>
    </row>
    <row r="101" spans="11:25" x14ac:dyDescent="0.2">
      <c r="K101" s="27">
        <v>3</v>
      </c>
      <c r="L101" s="28" t="s">
        <v>130</v>
      </c>
      <c r="M101" s="29">
        <v>300</v>
      </c>
      <c r="N101" s="29">
        <v>275</v>
      </c>
      <c r="O101" s="30">
        <v>-54.494700000000002</v>
      </c>
      <c r="P101" s="30">
        <v>0.37745246753246758</v>
      </c>
      <c r="Q101" s="29">
        <v>1</v>
      </c>
      <c r="S101" s="27">
        <v>3</v>
      </c>
      <c r="T101" s="28" t="s">
        <v>130</v>
      </c>
      <c r="U101" s="29">
        <v>300</v>
      </c>
      <c r="V101" s="29">
        <v>275</v>
      </c>
      <c r="W101" s="30">
        <v>-55.440399999999997</v>
      </c>
      <c r="X101" s="30">
        <v>0.38400277056277055</v>
      </c>
      <c r="Y101" s="29">
        <v>1</v>
      </c>
    </row>
    <row r="102" spans="11:25" x14ac:dyDescent="0.2">
      <c r="K102" s="27">
        <v>15</v>
      </c>
      <c r="L102" s="28" t="s">
        <v>131</v>
      </c>
      <c r="M102" s="29">
        <v>300</v>
      </c>
      <c r="N102" s="29">
        <v>675</v>
      </c>
      <c r="O102" s="30">
        <v>-149.60830000000001</v>
      </c>
      <c r="P102" s="30">
        <v>0.4221750970017637</v>
      </c>
      <c r="Q102" s="29">
        <v>1</v>
      </c>
      <c r="S102" s="27">
        <v>15</v>
      </c>
      <c r="T102" s="28" t="s">
        <v>131</v>
      </c>
      <c r="U102" s="29">
        <v>300</v>
      </c>
      <c r="V102" s="29">
        <v>675</v>
      </c>
      <c r="W102" s="30">
        <v>-154.77699999999999</v>
      </c>
      <c r="X102" s="30">
        <v>0.43676049382716048</v>
      </c>
      <c r="Y102" s="29">
        <v>1</v>
      </c>
    </row>
    <row r="103" spans="11:25" x14ac:dyDescent="0.2">
      <c r="K103" s="27">
        <v>11</v>
      </c>
      <c r="L103" s="28" t="s">
        <v>132</v>
      </c>
      <c r="M103" s="29">
        <v>700</v>
      </c>
      <c r="N103" s="29">
        <v>275</v>
      </c>
      <c r="O103" s="30">
        <v>-87.025999999999996</v>
      </c>
      <c r="P103" s="30">
        <v>0.25833320964749534</v>
      </c>
      <c r="Q103" s="29">
        <v>1</v>
      </c>
      <c r="S103" s="27">
        <v>11</v>
      </c>
      <c r="T103" s="28" t="s">
        <v>132</v>
      </c>
      <c r="U103" s="29">
        <v>700</v>
      </c>
      <c r="V103" s="29">
        <v>275</v>
      </c>
      <c r="W103" s="30">
        <v>-87.899799999999999</v>
      </c>
      <c r="X103" s="30">
        <v>0.2609270500927644</v>
      </c>
      <c r="Y103" s="29">
        <v>1</v>
      </c>
    </row>
    <row r="104" spans="11:25" x14ac:dyDescent="0.2">
      <c r="K104" s="27">
        <v>12</v>
      </c>
      <c r="L104" s="28" t="s">
        <v>132</v>
      </c>
      <c r="M104" s="29">
        <v>700</v>
      </c>
      <c r="N104" s="29">
        <v>275</v>
      </c>
      <c r="O104" s="30">
        <v>-87.029200000000003</v>
      </c>
      <c r="P104" s="30">
        <v>0.25834270871985154</v>
      </c>
      <c r="Q104" s="29">
        <v>1</v>
      </c>
      <c r="S104" s="27">
        <v>12</v>
      </c>
      <c r="T104" s="28" t="s">
        <v>132</v>
      </c>
      <c r="U104" s="29">
        <v>700</v>
      </c>
      <c r="V104" s="29">
        <v>275</v>
      </c>
      <c r="W104" s="30">
        <v>-87.993700000000004</v>
      </c>
      <c r="X104" s="30">
        <v>0.26120578849721704</v>
      </c>
      <c r="Y104" s="29">
        <v>1</v>
      </c>
    </row>
    <row r="105" spans="11:25" x14ac:dyDescent="0.2">
      <c r="K105" s="27">
        <v>16</v>
      </c>
      <c r="L105" s="28" t="s">
        <v>131</v>
      </c>
      <c r="M105" s="29">
        <v>300</v>
      </c>
      <c r="N105" s="29">
        <v>675</v>
      </c>
      <c r="O105" s="30">
        <v>-149.54679999999999</v>
      </c>
      <c r="P105" s="30">
        <v>0.42200155202821865</v>
      </c>
      <c r="Q105" s="29">
        <v>1</v>
      </c>
      <c r="S105" s="27">
        <v>16</v>
      </c>
      <c r="T105" s="28" t="s">
        <v>131</v>
      </c>
      <c r="U105" s="29">
        <v>300</v>
      </c>
      <c r="V105" s="29">
        <v>675</v>
      </c>
      <c r="W105" s="30">
        <v>-155.01259999999999</v>
      </c>
      <c r="X105" s="30">
        <v>0.43742532627865965</v>
      </c>
      <c r="Y105" s="29">
        <v>1</v>
      </c>
    </row>
    <row r="106" spans="11:25" x14ac:dyDescent="0.2">
      <c r="K106" s="27">
        <v>4</v>
      </c>
      <c r="L106" s="28" t="s">
        <v>130</v>
      </c>
      <c r="M106" s="29">
        <v>300</v>
      </c>
      <c r="N106" s="29">
        <v>275</v>
      </c>
      <c r="O106" s="30">
        <v>-54.466799999999999</v>
      </c>
      <c r="P106" s="30">
        <v>0.37725922077922075</v>
      </c>
      <c r="Q106" s="29">
        <v>1</v>
      </c>
      <c r="S106" s="27">
        <v>4</v>
      </c>
      <c r="T106" s="28" t="s">
        <v>130</v>
      </c>
      <c r="U106" s="29">
        <v>300</v>
      </c>
      <c r="V106" s="29">
        <v>275</v>
      </c>
      <c r="W106" s="30">
        <v>-55.560699999999997</v>
      </c>
      <c r="X106" s="30">
        <v>0.3848360173160173</v>
      </c>
      <c r="Y106" s="29">
        <v>1</v>
      </c>
    </row>
    <row r="107" spans="11:25" x14ac:dyDescent="0.2">
      <c r="K107" s="27">
        <v>20</v>
      </c>
      <c r="L107" s="28" t="s">
        <v>131</v>
      </c>
      <c r="M107" s="29">
        <v>300</v>
      </c>
      <c r="N107" s="29">
        <v>675</v>
      </c>
      <c r="O107" s="30">
        <v>-124.2992</v>
      </c>
      <c r="P107" s="30">
        <v>0.35075611992945327</v>
      </c>
      <c r="Q107" s="29">
        <v>1</v>
      </c>
      <c r="S107" s="27">
        <v>20</v>
      </c>
      <c r="T107" s="28" t="s">
        <v>131</v>
      </c>
      <c r="U107" s="29">
        <v>300</v>
      </c>
      <c r="V107" s="29">
        <v>675</v>
      </c>
      <c r="W107" s="30">
        <v>-128.33629999999999</v>
      </c>
      <c r="X107" s="30">
        <v>0.36214828924162257</v>
      </c>
      <c r="Y107" s="29">
        <v>1</v>
      </c>
    </row>
    <row r="108" spans="11:25" x14ac:dyDescent="0.2">
      <c r="K108" s="27">
        <v>5</v>
      </c>
      <c r="L108" s="28" t="s">
        <v>132</v>
      </c>
      <c r="M108" s="29">
        <v>700</v>
      </c>
      <c r="N108" s="29">
        <v>275</v>
      </c>
      <c r="O108" s="30">
        <v>-107.4199</v>
      </c>
      <c r="P108" s="30">
        <v>0.31887168831168827</v>
      </c>
      <c r="Q108" s="29">
        <v>1</v>
      </c>
      <c r="S108" s="27">
        <v>5</v>
      </c>
      <c r="T108" s="28" t="s">
        <v>132</v>
      </c>
      <c r="U108" s="29">
        <v>700</v>
      </c>
      <c r="V108" s="29">
        <v>275</v>
      </c>
      <c r="W108" s="30">
        <v>-108.0928</v>
      </c>
      <c r="X108" s="30">
        <v>0.32086916512059371</v>
      </c>
      <c r="Y108" s="29">
        <v>1</v>
      </c>
    </row>
    <row r="109" spans="11:25" x14ac:dyDescent="0.2">
      <c r="K109" s="27">
        <v>23</v>
      </c>
      <c r="L109" s="28" t="s">
        <v>131</v>
      </c>
      <c r="M109" s="29">
        <v>300</v>
      </c>
      <c r="N109" s="29">
        <v>675</v>
      </c>
      <c r="O109" s="30">
        <v>-179.602</v>
      </c>
      <c r="P109" s="30">
        <v>0.50681340388007057</v>
      </c>
      <c r="Q109" s="29">
        <v>1</v>
      </c>
      <c r="S109" s="27">
        <v>23</v>
      </c>
      <c r="T109" s="28" t="s">
        <v>131</v>
      </c>
      <c r="U109" s="29">
        <v>300</v>
      </c>
      <c r="V109" s="29">
        <v>675</v>
      </c>
      <c r="W109" s="30">
        <v>-185.7568</v>
      </c>
      <c r="X109" s="30">
        <v>0.5241814462081128</v>
      </c>
      <c r="Y109" s="29">
        <v>1</v>
      </c>
    </row>
    <row r="110" spans="11:25" x14ac:dyDescent="0.2">
      <c r="K110" s="27">
        <v>24</v>
      </c>
      <c r="L110" s="28" t="s">
        <v>131</v>
      </c>
      <c r="M110" s="29">
        <v>300</v>
      </c>
      <c r="N110" s="29">
        <v>675</v>
      </c>
      <c r="O110" s="30">
        <v>-179.59100000000001</v>
      </c>
      <c r="P110" s="30">
        <v>0.5067823633156967</v>
      </c>
      <c r="Q110" s="29">
        <v>1</v>
      </c>
      <c r="S110" s="27">
        <v>24</v>
      </c>
      <c r="T110" s="28" t="s">
        <v>131</v>
      </c>
      <c r="U110" s="29">
        <v>300</v>
      </c>
      <c r="V110" s="29">
        <v>675</v>
      </c>
      <c r="W110" s="30">
        <v>-185.75040000000001</v>
      </c>
      <c r="X110" s="30">
        <v>0.52416338624338632</v>
      </c>
      <c r="Y110" s="29">
        <v>1</v>
      </c>
    </row>
    <row r="111" spans="11:25" x14ac:dyDescent="0.2">
      <c r="K111" s="27">
        <v>7</v>
      </c>
      <c r="L111" s="28" t="s">
        <v>132</v>
      </c>
      <c r="M111" s="29">
        <v>700</v>
      </c>
      <c r="N111" s="29">
        <v>275</v>
      </c>
      <c r="O111" s="30">
        <v>-107.3835</v>
      </c>
      <c r="P111" s="30">
        <v>0.31876363636363636</v>
      </c>
      <c r="Q111" s="29">
        <v>1</v>
      </c>
      <c r="S111" s="27">
        <v>7</v>
      </c>
      <c r="T111" s="28" t="s">
        <v>132</v>
      </c>
      <c r="U111" s="29">
        <v>700</v>
      </c>
      <c r="V111" s="29">
        <v>275</v>
      </c>
      <c r="W111" s="30">
        <v>-108.12779999999999</v>
      </c>
      <c r="X111" s="30">
        <v>0.32097306122448976</v>
      </c>
      <c r="Y111" s="29">
        <v>1</v>
      </c>
    </row>
    <row r="112" spans="11:25" x14ac:dyDescent="0.2">
      <c r="K112" s="27">
        <v>18</v>
      </c>
      <c r="L112" s="28" t="s">
        <v>131</v>
      </c>
      <c r="M112" s="29">
        <v>300</v>
      </c>
      <c r="N112" s="29">
        <v>675</v>
      </c>
      <c r="O112" s="30">
        <v>-124.3061</v>
      </c>
      <c r="P112" s="30">
        <v>0.35077559082892418</v>
      </c>
      <c r="Q112" s="29">
        <v>1</v>
      </c>
      <c r="S112" s="27">
        <v>18</v>
      </c>
      <c r="T112" s="28" t="s">
        <v>131</v>
      </c>
      <c r="U112" s="29">
        <v>300</v>
      </c>
      <c r="V112" s="29">
        <v>675</v>
      </c>
      <c r="W112" s="30">
        <v>-126.98650000000001</v>
      </c>
      <c r="X112" s="30">
        <v>0.35833932980599648</v>
      </c>
      <c r="Y112" s="29">
        <v>1</v>
      </c>
    </row>
    <row r="113" spans="11:25" x14ac:dyDescent="0.2">
      <c r="K113" s="27">
        <v>19</v>
      </c>
      <c r="L113" s="28" t="s">
        <v>131</v>
      </c>
      <c r="M113" s="29">
        <v>300</v>
      </c>
      <c r="N113" s="29">
        <v>675</v>
      </c>
      <c r="O113" s="30">
        <v>-123.7058</v>
      </c>
      <c r="P113" s="30">
        <v>0.3490816225749559</v>
      </c>
      <c r="Q113" s="29">
        <v>1</v>
      </c>
      <c r="S113" s="27">
        <v>19</v>
      </c>
      <c r="T113" s="28" t="s">
        <v>131</v>
      </c>
      <c r="U113" s="29">
        <v>300</v>
      </c>
      <c r="V113" s="29">
        <v>675</v>
      </c>
      <c r="W113" s="30">
        <v>-126.0791</v>
      </c>
      <c r="X113" s="30">
        <v>0.35577876543209874</v>
      </c>
      <c r="Y113" s="29">
        <v>1</v>
      </c>
    </row>
    <row r="114" spans="11:25" x14ac:dyDescent="0.2">
      <c r="K114" s="27">
        <v>6</v>
      </c>
      <c r="L114" s="28" t="s">
        <v>132</v>
      </c>
      <c r="M114" s="29">
        <v>700</v>
      </c>
      <c r="N114" s="29">
        <v>275</v>
      </c>
      <c r="O114" s="30">
        <v>-107.8785</v>
      </c>
      <c r="P114" s="30">
        <v>0.32023302411873839</v>
      </c>
      <c r="Q114" s="29">
        <v>1</v>
      </c>
      <c r="S114" s="27">
        <v>6</v>
      </c>
      <c r="T114" s="28" t="s">
        <v>132</v>
      </c>
      <c r="U114" s="29">
        <v>700</v>
      </c>
      <c r="V114" s="29">
        <v>275</v>
      </c>
      <c r="W114" s="30">
        <v>-108.5707</v>
      </c>
      <c r="X114" s="30">
        <v>0.32228779220779219</v>
      </c>
      <c r="Y114" s="29">
        <v>1</v>
      </c>
    </row>
    <row r="115" spans="11:25" x14ac:dyDescent="0.2">
      <c r="K115" s="27">
        <v>21</v>
      </c>
      <c r="L115" s="28" t="s">
        <v>131</v>
      </c>
      <c r="M115" s="29">
        <v>300</v>
      </c>
      <c r="N115" s="29">
        <v>675</v>
      </c>
      <c r="O115" s="30">
        <v>-179.23920000000001</v>
      </c>
      <c r="P115" s="30">
        <v>0.5057896296296297</v>
      </c>
      <c r="Q115" s="29">
        <v>1</v>
      </c>
      <c r="S115" s="27">
        <v>21</v>
      </c>
      <c r="T115" s="28" t="s">
        <v>131</v>
      </c>
      <c r="U115" s="29">
        <v>300</v>
      </c>
      <c r="V115" s="29">
        <v>675</v>
      </c>
      <c r="W115" s="30">
        <v>-185.40029999999999</v>
      </c>
      <c r="X115" s="30">
        <v>0.52317544973544972</v>
      </c>
      <c r="Y115" s="29">
        <v>1</v>
      </c>
    </row>
    <row r="116" spans="11:25" x14ac:dyDescent="0.2">
      <c r="K116" s="27">
        <v>22</v>
      </c>
      <c r="L116" s="28" t="s">
        <v>131</v>
      </c>
      <c r="M116" s="29">
        <v>300</v>
      </c>
      <c r="N116" s="29">
        <v>675</v>
      </c>
      <c r="O116" s="30">
        <v>-179.23349999999999</v>
      </c>
      <c r="P116" s="30">
        <v>0.50577354497354499</v>
      </c>
      <c r="Q116" s="29">
        <v>1</v>
      </c>
      <c r="S116" s="27">
        <v>22</v>
      </c>
      <c r="T116" s="28" t="s">
        <v>131</v>
      </c>
      <c r="U116" s="29">
        <v>300</v>
      </c>
      <c r="V116" s="29">
        <v>675</v>
      </c>
      <c r="W116" s="30">
        <v>-185.4546</v>
      </c>
      <c r="X116" s="30">
        <v>0.52332867724867727</v>
      </c>
      <c r="Y116" s="29">
        <v>1</v>
      </c>
    </row>
    <row r="117" spans="11:25" x14ac:dyDescent="0.2">
      <c r="K117" s="27">
        <v>8</v>
      </c>
      <c r="L117" s="28" t="s">
        <v>132</v>
      </c>
      <c r="M117" s="29">
        <v>700</v>
      </c>
      <c r="N117" s="29">
        <v>275</v>
      </c>
      <c r="O117" s="30">
        <v>-107.8463</v>
      </c>
      <c r="P117" s="30">
        <v>0.320137439703154</v>
      </c>
      <c r="Q117" s="29">
        <v>1</v>
      </c>
      <c r="S117" s="27">
        <v>8</v>
      </c>
      <c r="T117" s="28" t="s">
        <v>132</v>
      </c>
      <c r="U117" s="29">
        <v>700</v>
      </c>
      <c r="V117" s="29">
        <v>275</v>
      </c>
      <c r="W117" s="30">
        <v>-108.5896</v>
      </c>
      <c r="X117" s="30">
        <v>0.32234389610389613</v>
      </c>
      <c r="Y117" s="29">
        <v>1</v>
      </c>
    </row>
    <row r="118" spans="11:25" x14ac:dyDescent="0.2">
      <c r="K118" s="27">
        <v>17</v>
      </c>
      <c r="L118" s="28" t="s">
        <v>131</v>
      </c>
      <c r="M118" s="29">
        <v>300</v>
      </c>
      <c r="N118" s="29">
        <v>675</v>
      </c>
      <c r="O118" s="30">
        <v>-123.61539999999999</v>
      </c>
      <c r="P118" s="30">
        <v>0.34882652557319221</v>
      </c>
      <c r="Q118" s="29">
        <v>1</v>
      </c>
      <c r="S118" s="27">
        <v>17</v>
      </c>
      <c r="T118" s="28" t="s">
        <v>131</v>
      </c>
      <c r="U118" s="29">
        <v>300</v>
      </c>
      <c r="V118" s="29">
        <v>675</v>
      </c>
      <c r="W118" s="30">
        <v>-126.7675</v>
      </c>
      <c r="X118" s="30">
        <v>0.35772134038800707</v>
      </c>
      <c r="Y118" s="29">
        <v>1</v>
      </c>
    </row>
    <row r="119" spans="11:25" x14ac:dyDescent="0.2">
      <c r="K119" s="27">
        <v>1</v>
      </c>
      <c r="L119" s="28" t="s">
        <v>130</v>
      </c>
      <c r="M119" s="29">
        <v>300</v>
      </c>
      <c r="N119" s="29">
        <v>275</v>
      </c>
      <c r="O119" s="30">
        <v>-30.4252</v>
      </c>
      <c r="P119" s="30">
        <v>0.21073731601731602</v>
      </c>
      <c r="Q119" s="29">
        <v>1</v>
      </c>
      <c r="S119" s="27">
        <v>1</v>
      </c>
      <c r="T119" s="28" t="s">
        <v>130</v>
      </c>
      <c r="U119" s="29">
        <v>300</v>
      </c>
      <c r="V119" s="29">
        <v>275</v>
      </c>
      <c r="W119" s="30">
        <v>-30.780899999999999</v>
      </c>
      <c r="X119" s="30">
        <v>0.21320103896103895</v>
      </c>
      <c r="Y119" s="29">
        <v>1</v>
      </c>
    </row>
    <row r="120" spans="11:25" x14ac:dyDescent="0.2">
      <c r="K120" s="27">
        <v>13</v>
      </c>
      <c r="L120" s="28" t="s">
        <v>131</v>
      </c>
      <c r="M120" s="29">
        <v>300</v>
      </c>
      <c r="N120" s="29">
        <v>675</v>
      </c>
      <c r="O120" s="30">
        <v>-72.261499999999998</v>
      </c>
      <c r="P120" s="30">
        <v>0.20391252204585539</v>
      </c>
      <c r="Q120" s="29">
        <v>1</v>
      </c>
      <c r="S120" s="27">
        <v>13</v>
      </c>
      <c r="T120" s="28" t="s">
        <v>131</v>
      </c>
      <c r="U120" s="29">
        <v>300</v>
      </c>
      <c r="V120" s="29">
        <v>675</v>
      </c>
      <c r="W120" s="30">
        <v>-78.982399999999998</v>
      </c>
      <c r="X120" s="30">
        <v>0.22287802469135801</v>
      </c>
      <c r="Y120" s="29">
        <v>1</v>
      </c>
    </row>
    <row r="121" spans="11:25" x14ac:dyDescent="0.2">
      <c r="K121" s="27">
        <v>9</v>
      </c>
      <c r="L121" s="28" t="s">
        <v>132</v>
      </c>
      <c r="M121" s="29">
        <v>700</v>
      </c>
      <c r="N121" s="29">
        <v>275</v>
      </c>
      <c r="O121" s="30">
        <v>-45.312199999999997</v>
      </c>
      <c r="P121" s="30">
        <v>0.13450745825602967</v>
      </c>
      <c r="Q121" s="29">
        <v>1</v>
      </c>
      <c r="S121" s="27">
        <v>9</v>
      </c>
      <c r="T121" s="28" t="s">
        <v>132</v>
      </c>
      <c r="U121" s="29">
        <v>700</v>
      </c>
      <c r="V121" s="29">
        <v>275</v>
      </c>
      <c r="W121" s="30">
        <v>-47.522300000000001</v>
      </c>
      <c r="X121" s="30">
        <v>0.14106805194805197</v>
      </c>
      <c r="Y121" s="29">
        <v>1</v>
      </c>
    </row>
    <row r="122" spans="11:25" x14ac:dyDescent="0.2">
      <c r="K122" s="27">
        <v>10</v>
      </c>
      <c r="L122" s="28" t="s">
        <v>132</v>
      </c>
      <c r="M122" s="29">
        <v>700</v>
      </c>
      <c r="N122" s="29">
        <v>275</v>
      </c>
      <c r="O122" s="30">
        <v>-45.305300000000003</v>
      </c>
      <c r="P122" s="30">
        <v>0.1344869758812616</v>
      </c>
      <c r="Q122" s="29">
        <v>1</v>
      </c>
      <c r="S122" s="27">
        <v>10</v>
      </c>
      <c r="T122" s="28" t="s">
        <v>132</v>
      </c>
      <c r="U122" s="29">
        <v>700</v>
      </c>
      <c r="V122" s="29">
        <v>275</v>
      </c>
      <c r="W122" s="30">
        <v>-47.624299999999998</v>
      </c>
      <c r="X122" s="30">
        <v>0.1413708348794063</v>
      </c>
      <c r="Y122" s="29">
        <v>1</v>
      </c>
    </row>
    <row r="123" spans="11:25" x14ac:dyDescent="0.2">
      <c r="K123" s="27">
        <v>14</v>
      </c>
      <c r="L123" s="28" t="s">
        <v>131</v>
      </c>
      <c r="M123" s="29">
        <v>300</v>
      </c>
      <c r="N123" s="29">
        <v>675</v>
      </c>
      <c r="O123" s="30">
        <v>-72.322599999999994</v>
      </c>
      <c r="P123" s="30">
        <v>0.20408493827160493</v>
      </c>
      <c r="Q123" s="29">
        <v>1</v>
      </c>
      <c r="S123" s="27">
        <v>14</v>
      </c>
      <c r="T123" s="28" t="s">
        <v>131</v>
      </c>
      <c r="U123" s="29">
        <v>300</v>
      </c>
      <c r="V123" s="29">
        <v>675</v>
      </c>
      <c r="W123" s="30">
        <v>-78.947100000000006</v>
      </c>
      <c r="X123" s="30">
        <v>0.22277841269841273</v>
      </c>
      <c r="Y123" s="29">
        <v>1</v>
      </c>
    </row>
    <row r="124" spans="11:25" x14ac:dyDescent="0.2">
      <c r="K124" s="27">
        <v>2</v>
      </c>
      <c r="L124" s="28" t="s">
        <v>130</v>
      </c>
      <c r="M124" s="29">
        <v>300</v>
      </c>
      <c r="N124" s="29">
        <v>275</v>
      </c>
      <c r="O124" s="30">
        <v>-30.3706</v>
      </c>
      <c r="P124" s="30">
        <v>0.21035913419913418</v>
      </c>
      <c r="Q124" s="29">
        <v>1</v>
      </c>
      <c r="S124" s="27">
        <v>2</v>
      </c>
      <c r="T124" s="28" t="s">
        <v>130</v>
      </c>
      <c r="U124" s="29">
        <v>300</v>
      </c>
      <c r="V124" s="29">
        <v>275</v>
      </c>
      <c r="W124" s="30">
        <v>-31.442399999999999</v>
      </c>
      <c r="X124" s="30">
        <v>0.21778285714285714</v>
      </c>
      <c r="Y124" s="29">
        <v>1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38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16.7109375" style="29" bestFit="1" customWidth="1"/>
    <col min="16" max="17" width="9.14062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96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5" customHeight="1" x14ac:dyDescent="0.2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2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2">
      <c r="B4" s="27">
        <v>229</v>
      </c>
      <c r="C4" s="28" t="s">
        <v>383</v>
      </c>
      <c r="D4" s="28" t="s">
        <v>384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-9.0958000000000006</v>
      </c>
      <c r="N4" s="30">
        <v>3.6474385964912287E-2</v>
      </c>
      <c r="O4" s="29">
        <v>1</v>
      </c>
      <c r="R4" s="27">
        <v>229</v>
      </c>
      <c r="S4" s="28" t="s">
        <v>383</v>
      </c>
      <c r="T4" s="28" t="s">
        <v>384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-9.4963999999999995</v>
      </c>
      <c r="AD4" s="30">
        <v>3.8080802005012529E-2</v>
      </c>
      <c r="AE4" s="29">
        <v>1</v>
      </c>
    </row>
    <row r="5" spans="2:31" x14ac:dyDescent="0.2">
      <c r="B5" s="27">
        <v>229</v>
      </c>
      <c r="C5" s="28" t="s">
        <v>385</v>
      </c>
      <c r="D5" s="28" t="s">
        <v>386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42.015900000000002</v>
      </c>
      <c r="N5" s="30">
        <v>0.1684848120300752</v>
      </c>
      <c r="O5" s="29">
        <v>1</v>
      </c>
      <c r="R5" s="27">
        <v>229</v>
      </c>
      <c r="S5" s="28" t="s">
        <v>385</v>
      </c>
      <c r="T5" s="28" t="s">
        <v>386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41.616500000000002</v>
      </c>
      <c r="AD5" s="30">
        <v>0.16688320802005013</v>
      </c>
      <c r="AE5" s="29">
        <v>1</v>
      </c>
    </row>
    <row r="6" spans="2:31" x14ac:dyDescent="0.2">
      <c r="B6" s="27">
        <v>230</v>
      </c>
      <c r="C6" s="28" t="s">
        <v>388</v>
      </c>
      <c r="D6" s="28" t="s">
        <v>384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-9.4444999999999997</v>
      </c>
      <c r="N6" s="30">
        <v>3.7872681704260655E-2</v>
      </c>
      <c r="O6" s="29">
        <v>1</v>
      </c>
      <c r="R6" s="27">
        <v>230</v>
      </c>
      <c r="S6" s="28" t="s">
        <v>388</v>
      </c>
      <c r="T6" s="28" t="s">
        <v>384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-9.8498999999999999</v>
      </c>
      <c r="AD6" s="30">
        <v>3.9498345864661652E-2</v>
      </c>
      <c r="AE6" s="29">
        <v>1</v>
      </c>
    </row>
    <row r="7" spans="2:31" x14ac:dyDescent="0.2">
      <c r="B7" s="27">
        <v>230</v>
      </c>
      <c r="C7" s="28" t="s">
        <v>389</v>
      </c>
      <c r="D7" s="28" t="s">
        <v>386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40.5259</v>
      </c>
      <c r="N7" s="30">
        <v>0.16250987468671679</v>
      </c>
      <c r="O7" s="29">
        <v>1</v>
      </c>
      <c r="R7" s="27">
        <v>230</v>
      </c>
      <c r="S7" s="28" t="s">
        <v>389</v>
      </c>
      <c r="T7" s="28" t="s">
        <v>386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40.117899999999999</v>
      </c>
      <c r="AD7" s="30">
        <v>0.16087378446115289</v>
      </c>
      <c r="AE7" s="29">
        <v>1</v>
      </c>
    </row>
    <row r="8" spans="2:31" x14ac:dyDescent="0.2">
      <c r="B8" s="27">
        <v>231</v>
      </c>
      <c r="C8" s="28" t="s">
        <v>390</v>
      </c>
      <c r="D8" s="28" t="s">
        <v>384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-8.1234000000000002</v>
      </c>
      <c r="N8" s="30">
        <v>3.2575037593984967E-2</v>
      </c>
      <c r="O8" s="29">
        <v>1</v>
      </c>
      <c r="R8" s="27">
        <v>231</v>
      </c>
      <c r="S8" s="28" t="s">
        <v>390</v>
      </c>
      <c r="T8" s="28" t="s">
        <v>384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-8.5886999999999993</v>
      </c>
      <c r="AD8" s="30">
        <v>3.4440902255639096E-2</v>
      </c>
      <c r="AE8" s="29">
        <v>1</v>
      </c>
    </row>
    <row r="9" spans="2:31" x14ac:dyDescent="0.2">
      <c r="B9" s="27">
        <v>231</v>
      </c>
      <c r="C9" s="28" t="s">
        <v>391</v>
      </c>
      <c r="D9" s="28" t="s">
        <v>386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40.805199999999999</v>
      </c>
      <c r="N9" s="30">
        <v>0.16362987468671678</v>
      </c>
      <c r="O9" s="29">
        <v>1</v>
      </c>
      <c r="R9" s="27">
        <v>231</v>
      </c>
      <c r="S9" s="28" t="s">
        <v>391</v>
      </c>
      <c r="T9" s="28" t="s">
        <v>386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40.343899999999998</v>
      </c>
      <c r="AD9" s="30">
        <v>0.1617800501253133</v>
      </c>
      <c r="AE9" s="29">
        <v>1</v>
      </c>
    </row>
    <row r="10" spans="2:31" x14ac:dyDescent="0.2">
      <c r="B10" s="27">
        <v>232</v>
      </c>
      <c r="C10" s="28" t="s">
        <v>392</v>
      </c>
      <c r="D10" s="28" t="s">
        <v>384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-9.6705000000000005</v>
      </c>
      <c r="N10" s="30">
        <v>3.8778947368421052E-2</v>
      </c>
      <c r="O10" s="29">
        <v>1</v>
      </c>
      <c r="R10" s="27">
        <v>232</v>
      </c>
      <c r="S10" s="28" t="s">
        <v>392</v>
      </c>
      <c r="T10" s="28" t="s">
        <v>384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-10.144600000000001</v>
      </c>
      <c r="AD10" s="30">
        <v>4.0680100250626565E-2</v>
      </c>
      <c r="AE10" s="29">
        <v>1</v>
      </c>
    </row>
    <row r="11" spans="2:31" x14ac:dyDescent="0.2">
      <c r="B11" s="27">
        <v>232</v>
      </c>
      <c r="C11" s="28" t="s">
        <v>393</v>
      </c>
      <c r="D11" s="28" t="s">
        <v>386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40.222999999999999</v>
      </c>
      <c r="N11" s="30">
        <v>0.1612952380952381</v>
      </c>
      <c r="O11" s="29">
        <v>1</v>
      </c>
      <c r="R11" s="27">
        <v>232</v>
      </c>
      <c r="S11" s="28" t="s">
        <v>393</v>
      </c>
      <c r="T11" s="28" t="s">
        <v>386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39.750799999999998</v>
      </c>
      <c r="AD11" s="30">
        <v>0.15940170426065162</v>
      </c>
      <c r="AE11" s="29">
        <v>1</v>
      </c>
    </row>
    <row r="12" spans="2:31" x14ac:dyDescent="0.2">
      <c r="B12" s="27">
        <v>233</v>
      </c>
      <c r="C12" s="28" t="s">
        <v>395</v>
      </c>
      <c r="D12" s="28" t="s">
        <v>384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-13.254099999999999</v>
      </c>
      <c r="N12" s="30">
        <v>5.3149273182957389E-2</v>
      </c>
      <c r="O12" s="29">
        <v>1</v>
      </c>
      <c r="R12" s="27">
        <v>233</v>
      </c>
      <c r="S12" s="28" t="s">
        <v>395</v>
      </c>
      <c r="T12" s="28" t="s">
        <v>384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-13.6226</v>
      </c>
      <c r="AD12" s="30">
        <v>5.462696741854637E-2</v>
      </c>
      <c r="AE12" s="29">
        <v>1</v>
      </c>
    </row>
    <row r="13" spans="2:31" x14ac:dyDescent="0.2">
      <c r="B13" s="27">
        <v>233</v>
      </c>
      <c r="C13" s="28" t="s">
        <v>396</v>
      </c>
      <c r="D13" s="28" t="s">
        <v>386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34.474400000000003</v>
      </c>
      <c r="N13" s="30">
        <v>0.13824320802005013</v>
      </c>
      <c r="O13" s="29">
        <v>1</v>
      </c>
      <c r="R13" s="27">
        <v>233</v>
      </c>
      <c r="S13" s="28" t="s">
        <v>396</v>
      </c>
      <c r="T13" s="28" t="s">
        <v>386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34.100999999999999</v>
      </c>
      <c r="AD13" s="30">
        <v>0.13674586466165414</v>
      </c>
      <c r="AE13" s="29">
        <v>1</v>
      </c>
    </row>
    <row r="14" spans="2:31" x14ac:dyDescent="0.2">
      <c r="B14" s="27">
        <v>211</v>
      </c>
      <c r="C14" s="28" t="s">
        <v>398</v>
      </c>
      <c r="D14" s="28" t="s">
        <v>384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-2.8199999999999999E-2</v>
      </c>
      <c r="J14" s="28">
        <v>-3.7600000000000001E-2</v>
      </c>
      <c r="K14" s="29">
        <v>300</v>
      </c>
      <c r="L14" s="29">
        <v>475</v>
      </c>
      <c r="M14" s="30">
        <v>-33.990699999999997</v>
      </c>
      <c r="N14" s="30">
        <v>0.1363035588972431</v>
      </c>
      <c r="O14" s="29">
        <v>1</v>
      </c>
      <c r="R14" s="27">
        <v>211</v>
      </c>
      <c r="S14" s="28" t="s">
        <v>398</v>
      </c>
      <c r="T14" s="28" t="s">
        <v>384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-2.8199999999999999E-2</v>
      </c>
      <c r="Z14" s="28">
        <v>-3.7600000000000001E-2</v>
      </c>
      <c r="AA14" s="29">
        <v>300</v>
      </c>
      <c r="AB14" s="29">
        <v>475</v>
      </c>
      <c r="AC14" s="30">
        <v>-34.074800000000003</v>
      </c>
      <c r="AD14" s="30">
        <v>0.13664080200501255</v>
      </c>
      <c r="AE14" s="29">
        <v>1</v>
      </c>
    </row>
    <row r="15" spans="2:31" x14ac:dyDescent="0.2">
      <c r="B15" s="27">
        <v>211</v>
      </c>
      <c r="C15" s="28" t="s">
        <v>399</v>
      </c>
      <c r="D15" s="28" t="s">
        <v>386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35.778199999999998</v>
      </c>
      <c r="N15" s="30">
        <v>0.14347147869674184</v>
      </c>
      <c r="O15" s="29">
        <v>1</v>
      </c>
      <c r="R15" s="27">
        <v>211</v>
      </c>
      <c r="S15" s="28" t="s">
        <v>399</v>
      </c>
      <c r="T15" s="28" t="s">
        <v>386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35.881900000000002</v>
      </c>
      <c r="AD15" s="30">
        <v>0.14388731829573936</v>
      </c>
      <c r="AE15" s="29">
        <v>1</v>
      </c>
    </row>
    <row r="16" spans="2:31" x14ac:dyDescent="0.2">
      <c r="B16" s="27">
        <v>214</v>
      </c>
      <c r="C16" s="28" t="s">
        <v>401</v>
      </c>
      <c r="D16" s="28" t="s">
        <v>384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-53.241799999999998</v>
      </c>
      <c r="N16" s="30">
        <v>0.21350095238095237</v>
      </c>
      <c r="O16" s="29">
        <v>1</v>
      </c>
      <c r="R16" s="27">
        <v>214</v>
      </c>
      <c r="S16" s="28" t="s">
        <v>401</v>
      </c>
      <c r="T16" s="28" t="s">
        <v>384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-53.262900000000002</v>
      </c>
      <c r="AD16" s="30">
        <v>0.21358556390977443</v>
      </c>
      <c r="AE16" s="29">
        <v>1</v>
      </c>
    </row>
    <row r="17" spans="2:31" x14ac:dyDescent="0.2">
      <c r="B17" s="27">
        <v>214</v>
      </c>
      <c r="C17" s="28" t="s">
        <v>402</v>
      </c>
      <c r="D17" s="28" t="s">
        <v>386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-2.8899999999999999E-2</v>
      </c>
      <c r="J17" s="28">
        <v>-3.85E-2</v>
      </c>
      <c r="K17" s="29">
        <v>300</v>
      </c>
      <c r="L17" s="29">
        <v>475</v>
      </c>
      <c r="M17" s="30">
        <v>58.6417</v>
      </c>
      <c r="N17" s="30">
        <v>0.23515468671679196</v>
      </c>
      <c r="O17" s="29">
        <v>1</v>
      </c>
      <c r="R17" s="27">
        <v>214</v>
      </c>
      <c r="S17" s="28" t="s">
        <v>402</v>
      </c>
      <c r="T17" s="28" t="s">
        <v>386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-2.8899999999999999E-2</v>
      </c>
      <c r="Z17" s="28">
        <v>-3.85E-2</v>
      </c>
      <c r="AA17" s="29">
        <v>300</v>
      </c>
      <c r="AB17" s="29">
        <v>475</v>
      </c>
      <c r="AC17" s="30">
        <v>58.667999999999999</v>
      </c>
      <c r="AD17" s="30">
        <v>0.23526015037593984</v>
      </c>
      <c r="AE17" s="29">
        <v>1</v>
      </c>
    </row>
    <row r="18" spans="2:31" x14ac:dyDescent="0.2">
      <c r="B18" s="27">
        <v>217</v>
      </c>
      <c r="C18" s="28" t="s">
        <v>404</v>
      </c>
      <c r="D18" s="28" t="s">
        <v>384</v>
      </c>
      <c r="E18" s="28">
        <v>1E-4</v>
      </c>
      <c r="F18" s="28">
        <v>2.86E-2</v>
      </c>
      <c r="G18" s="28">
        <v>3.8100000000000002E-2</v>
      </c>
      <c r="H18" s="28">
        <v>-1E-4</v>
      </c>
      <c r="I18" s="28">
        <v>-2.8400000000000002E-2</v>
      </c>
      <c r="J18" s="28">
        <v>-3.78E-2</v>
      </c>
      <c r="K18" s="29">
        <v>300</v>
      </c>
      <c r="L18" s="29">
        <v>475</v>
      </c>
      <c r="M18" s="30">
        <v>-56.8279</v>
      </c>
      <c r="N18" s="30">
        <v>0.22788130325814537</v>
      </c>
      <c r="O18" s="29">
        <v>1</v>
      </c>
      <c r="R18" s="27">
        <v>217</v>
      </c>
      <c r="S18" s="28" t="s">
        <v>404</v>
      </c>
      <c r="T18" s="28" t="s">
        <v>384</v>
      </c>
      <c r="U18" s="28">
        <v>1E-4</v>
      </c>
      <c r="V18" s="28">
        <v>2.86E-2</v>
      </c>
      <c r="W18" s="28">
        <v>3.8100000000000002E-2</v>
      </c>
      <c r="X18" s="28">
        <v>-1E-4</v>
      </c>
      <c r="Y18" s="28">
        <v>-2.8400000000000002E-2</v>
      </c>
      <c r="Z18" s="28">
        <v>-3.78E-2</v>
      </c>
      <c r="AA18" s="29">
        <v>300</v>
      </c>
      <c r="AB18" s="29">
        <v>475</v>
      </c>
      <c r="AC18" s="30">
        <v>-56.880400000000002</v>
      </c>
      <c r="AD18" s="30">
        <v>0.22809182957393484</v>
      </c>
      <c r="AE18" s="29">
        <v>1</v>
      </c>
    </row>
    <row r="19" spans="2:31" x14ac:dyDescent="0.2">
      <c r="B19" s="27">
        <v>217</v>
      </c>
      <c r="C19" s="28" t="s">
        <v>405</v>
      </c>
      <c r="D19" s="28" t="s">
        <v>386</v>
      </c>
      <c r="E19" s="28">
        <v>1E-4</v>
      </c>
      <c r="F19" s="28">
        <v>2.8500000000000001E-2</v>
      </c>
      <c r="G19" s="28">
        <v>3.7999999999999999E-2</v>
      </c>
      <c r="H19" s="28">
        <v>-1E-4</v>
      </c>
      <c r="I19" s="28">
        <v>-2.8500000000000001E-2</v>
      </c>
      <c r="J19" s="28">
        <v>-3.7999999999999999E-2</v>
      </c>
      <c r="K19" s="29">
        <v>300</v>
      </c>
      <c r="L19" s="29">
        <v>475</v>
      </c>
      <c r="M19" s="30">
        <v>58.596200000000003</v>
      </c>
      <c r="N19" s="30">
        <v>0.23497223057644112</v>
      </c>
      <c r="O19" s="29">
        <v>1</v>
      </c>
      <c r="R19" s="27">
        <v>217</v>
      </c>
      <c r="S19" s="28" t="s">
        <v>405</v>
      </c>
      <c r="T19" s="28" t="s">
        <v>386</v>
      </c>
      <c r="U19" s="28">
        <v>1E-4</v>
      </c>
      <c r="V19" s="28">
        <v>2.8500000000000001E-2</v>
      </c>
      <c r="W19" s="28">
        <v>3.7999999999999999E-2</v>
      </c>
      <c r="X19" s="28">
        <v>-1E-4</v>
      </c>
      <c r="Y19" s="28">
        <v>-2.8500000000000001E-2</v>
      </c>
      <c r="Z19" s="28">
        <v>-3.7999999999999999E-2</v>
      </c>
      <c r="AA19" s="29">
        <v>300</v>
      </c>
      <c r="AB19" s="29">
        <v>475</v>
      </c>
      <c r="AC19" s="30">
        <v>58.5443</v>
      </c>
      <c r="AD19" s="30">
        <v>0.23476411027568925</v>
      </c>
      <c r="AE19" s="29">
        <v>1</v>
      </c>
    </row>
    <row r="20" spans="2:31" x14ac:dyDescent="0.2">
      <c r="B20" s="27">
        <v>220</v>
      </c>
      <c r="C20" s="28" t="s">
        <v>407</v>
      </c>
      <c r="D20" s="28" t="s">
        <v>384</v>
      </c>
      <c r="E20" s="28">
        <v>1E-4</v>
      </c>
      <c r="F20" s="28">
        <v>2.86E-2</v>
      </c>
      <c r="G20" s="28">
        <v>3.8100000000000002E-2</v>
      </c>
      <c r="H20" s="28">
        <v>-1E-4</v>
      </c>
      <c r="I20" s="28">
        <v>-2.8400000000000002E-2</v>
      </c>
      <c r="J20" s="28">
        <v>-3.78E-2</v>
      </c>
      <c r="K20" s="29">
        <v>300</v>
      </c>
      <c r="L20" s="29">
        <v>475</v>
      </c>
      <c r="M20" s="30">
        <v>-57.695</v>
      </c>
      <c r="N20" s="30">
        <v>0.23135839598997493</v>
      </c>
      <c r="O20" s="29">
        <v>1</v>
      </c>
      <c r="R20" s="27">
        <v>220</v>
      </c>
      <c r="S20" s="28" t="s">
        <v>407</v>
      </c>
      <c r="T20" s="28" t="s">
        <v>384</v>
      </c>
      <c r="U20" s="28">
        <v>1E-4</v>
      </c>
      <c r="V20" s="28">
        <v>2.86E-2</v>
      </c>
      <c r="W20" s="28">
        <v>3.8100000000000002E-2</v>
      </c>
      <c r="X20" s="28">
        <v>-1E-4</v>
      </c>
      <c r="Y20" s="28">
        <v>-2.8400000000000002E-2</v>
      </c>
      <c r="Z20" s="28">
        <v>-3.78E-2</v>
      </c>
      <c r="AA20" s="29">
        <v>300</v>
      </c>
      <c r="AB20" s="29">
        <v>475</v>
      </c>
      <c r="AC20" s="30">
        <v>-57.709200000000003</v>
      </c>
      <c r="AD20" s="30">
        <v>0.23141533834586467</v>
      </c>
      <c r="AE20" s="29">
        <v>1</v>
      </c>
    </row>
    <row r="21" spans="2:31" x14ac:dyDescent="0.2">
      <c r="B21" s="27">
        <v>220</v>
      </c>
      <c r="C21" s="28" t="s">
        <v>408</v>
      </c>
      <c r="D21" s="28" t="s">
        <v>386</v>
      </c>
      <c r="E21" s="28">
        <v>1E-4</v>
      </c>
      <c r="F21" s="28">
        <v>2.8500000000000001E-2</v>
      </c>
      <c r="G21" s="28">
        <v>3.7999999999999999E-2</v>
      </c>
      <c r="H21" s="28">
        <v>-1E-4</v>
      </c>
      <c r="I21" s="28">
        <v>-2.8500000000000001E-2</v>
      </c>
      <c r="J21" s="28">
        <v>-3.7999999999999999E-2</v>
      </c>
      <c r="K21" s="29">
        <v>300</v>
      </c>
      <c r="L21" s="29">
        <v>475</v>
      </c>
      <c r="M21" s="30">
        <v>57.318800000000003</v>
      </c>
      <c r="N21" s="30">
        <v>0.22984982456140352</v>
      </c>
      <c r="O21" s="29">
        <v>1</v>
      </c>
      <c r="R21" s="27">
        <v>220</v>
      </c>
      <c r="S21" s="28" t="s">
        <v>408</v>
      </c>
      <c r="T21" s="28" t="s">
        <v>386</v>
      </c>
      <c r="U21" s="28">
        <v>1E-4</v>
      </c>
      <c r="V21" s="28">
        <v>2.8500000000000001E-2</v>
      </c>
      <c r="W21" s="28">
        <v>3.7999999999999999E-2</v>
      </c>
      <c r="X21" s="28">
        <v>-1E-4</v>
      </c>
      <c r="Y21" s="28">
        <v>-2.8500000000000001E-2</v>
      </c>
      <c r="Z21" s="28">
        <v>-3.7999999999999999E-2</v>
      </c>
      <c r="AA21" s="29">
        <v>300</v>
      </c>
      <c r="AB21" s="29">
        <v>475</v>
      </c>
      <c r="AC21" s="30">
        <v>57.305599999999998</v>
      </c>
      <c r="AD21" s="30">
        <v>0.22979689223057642</v>
      </c>
      <c r="AE21" s="29">
        <v>1</v>
      </c>
    </row>
    <row r="22" spans="2:31" x14ac:dyDescent="0.2">
      <c r="B22" s="27">
        <v>223</v>
      </c>
      <c r="C22" s="28" t="s">
        <v>410</v>
      </c>
      <c r="D22" s="28" t="s">
        <v>384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-53.823500000000003</v>
      </c>
      <c r="N22" s="30">
        <v>0.21583358395989974</v>
      </c>
      <c r="O22" s="29">
        <v>1</v>
      </c>
      <c r="R22" s="27">
        <v>223</v>
      </c>
      <c r="S22" s="28" t="s">
        <v>410</v>
      </c>
      <c r="T22" s="28" t="s">
        <v>384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-53.753100000000003</v>
      </c>
      <c r="AD22" s="30">
        <v>0.21555127819548875</v>
      </c>
      <c r="AE22" s="29">
        <v>1</v>
      </c>
    </row>
    <row r="23" spans="2:31" x14ac:dyDescent="0.2">
      <c r="B23" s="27">
        <v>223</v>
      </c>
      <c r="C23" s="28" t="s">
        <v>411</v>
      </c>
      <c r="D23" s="28" t="s">
        <v>386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-2.8899999999999999E-2</v>
      </c>
      <c r="J23" s="28">
        <v>-3.85E-2</v>
      </c>
      <c r="K23" s="29">
        <v>300</v>
      </c>
      <c r="L23" s="29">
        <v>475</v>
      </c>
      <c r="M23" s="30">
        <v>57.487499999999997</v>
      </c>
      <c r="N23" s="30">
        <v>0.23052631578947369</v>
      </c>
      <c r="O23" s="29">
        <v>1</v>
      </c>
      <c r="R23" s="27">
        <v>223</v>
      </c>
      <c r="S23" s="28" t="s">
        <v>411</v>
      </c>
      <c r="T23" s="28" t="s">
        <v>386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-2.8899999999999999E-2</v>
      </c>
      <c r="Z23" s="28">
        <v>-3.85E-2</v>
      </c>
      <c r="AA23" s="29">
        <v>300</v>
      </c>
      <c r="AB23" s="29">
        <v>475</v>
      </c>
      <c r="AC23" s="30">
        <v>57.509700000000002</v>
      </c>
      <c r="AD23" s="30">
        <v>0.23061533834586467</v>
      </c>
      <c r="AE23" s="29">
        <v>1</v>
      </c>
    </row>
    <row r="24" spans="2:31" x14ac:dyDescent="0.2">
      <c r="B24" s="27">
        <v>226</v>
      </c>
      <c r="C24" s="28" t="s">
        <v>413</v>
      </c>
      <c r="D24" s="28" t="s">
        <v>384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-2.8199999999999999E-2</v>
      </c>
      <c r="J24" s="28">
        <v>-3.7600000000000001E-2</v>
      </c>
      <c r="K24" s="29">
        <v>300</v>
      </c>
      <c r="L24" s="29">
        <v>475</v>
      </c>
      <c r="M24" s="30">
        <v>-37.445900000000002</v>
      </c>
      <c r="N24" s="30">
        <v>0.15015899749373435</v>
      </c>
      <c r="O24" s="29">
        <v>1</v>
      </c>
      <c r="R24" s="27">
        <v>226</v>
      </c>
      <c r="S24" s="28" t="s">
        <v>413</v>
      </c>
      <c r="T24" s="28" t="s">
        <v>384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-2.8199999999999999E-2</v>
      </c>
      <c r="Z24" s="28">
        <v>-3.7600000000000001E-2</v>
      </c>
      <c r="AA24" s="29">
        <v>300</v>
      </c>
      <c r="AB24" s="29">
        <v>475</v>
      </c>
      <c r="AC24" s="30">
        <v>-37.358699999999999</v>
      </c>
      <c r="AD24" s="30">
        <v>0.14980932330827065</v>
      </c>
      <c r="AE24" s="29">
        <v>1</v>
      </c>
    </row>
    <row r="25" spans="2:31" x14ac:dyDescent="0.2">
      <c r="B25" s="27">
        <v>226</v>
      </c>
      <c r="C25" s="28" t="s">
        <v>414</v>
      </c>
      <c r="D25" s="28" t="s">
        <v>386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40.738500000000002</v>
      </c>
      <c r="N25" s="30">
        <v>0.1633624060150376</v>
      </c>
      <c r="O25" s="29">
        <v>1</v>
      </c>
      <c r="R25" s="27">
        <v>226</v>
      </c>
      <c r="S25" s="28" t="s">
        <v>414</v>
      </c>
      <c r="T25" s="28" t="s">
        <v>386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40.640300000000003</v>
      </c>
      <c r="AD25" s="30">
        <v>0.16296862155388472</v>
      </c>
      <c r="AE25" s="29">
        <v>1</v>
      </c>
    </row>
    <row r="26" spans="2:31" x14ac:dyDescent="0.2">
      <c r="B26" s="27">
        <v>234</v>
      </c>
      <c r="C26" s="28" t="s">
        <v>416</v>
      </c>
      <c r="D26" s="28" t="s">
        <v>384</v>
      </c>
      <c r="E26" s="28">
        <v>1E-4</v>
      </c>
      <c r="F26" s="28">
        <v>2.8000000000000001E-2</v>
      </c>
      <c r="G26" s="28">
        <v>3.73E-2</v>
      </c>
      <c r="H26" s="28">
        <v>-1E-4</v>
      </c>
      <c r="I26" s="28">
        <v>-2.7799999999999998E-2</v>
      </c>
      <c r="J26" s="28">
        <v>-3.6999999999999998E-2</v>
      </c>
      <c r="K26" s="29">
        <v>300</v>
      </c>
      <c r="L26" s="29">
        <v>475</v>
      </c>
      <c r="M26" s="30">
        <v>-14.9285</v>
      </c>
      <c r="N26" s="30">
        <v>5.9863659147869674E-2</v>
      </c>
      <c r="O26" s="29">
        <v>1</v>
      </c>
      <c r="R26" s="27">
        <v>234</v>
      </c>
      <c r="S26" s="28" t="s">
        <v>416</v>
      </c>
      <c r="T26" s="28" t="s">
        <v>384</v>
      </c>
      <c r="U26" s="28">
        <v>1E-4</v>
      </c>
      <c r="V26" s="28">
        <v>2.8000000000000001E-2</v>
      </c>
      <c r="W26" s="28">
        <v>3.73E-2</v>
      </c>
      <c r="X26" s="28">
        <v>-1E-4</v>
      </c>
      <c r="Y26" s="28">
        <v>-2.7799999999999998E-2</v>
      </c>
      <c r="Z26" s="28">
        <v>-3.6999999999999998E-2</v>
      </c>
      <c r="AA26" s="29">
        <v>300</v>
      </c>
      <c r="AB26" s="29">
        <v>475</v>
      </c>
      <c r="AC26" s="30">
        <v>-15.494400000000001</v>
      </c>
      <c r="AD26" s="30">
        <v>6.2132932330827076E-2</v>
      </c>
      <c r="AE26" s="29">
        <v>1</v>
      </c>
    </row>
    <row r="27" spans="2:31" x14ac:dyDescent="0.2">
      <c r="B27" s="27">
        <v>234</v>
      </c>
      <c r="C27" s="28" t="s">
        <v>417</v>
      </c>
      <c r="D27" s="28" t="s">
        <v>386</v>
      </c>
      <c r="E27" s="28">
        <v>1E-4</v>
      </c>
      <c r="F27" s="28">
        <v>2.7900000000000001E-2</v>
      </c>
      <c r="G27" s="28">
        <v>3.7199999999999997E-2</v>
      </c>
      <c r="H27" s="28">
        <v>-1E-4</v>
      </c>
      <c r="I27" s="28">
        <v>-2.7900000000000001E-2</v>
      </c>
      <c r="J27" s="28">
        <v>-3.7199999999999997E-2</v>
      </c>
      <c r="K27" s="29">
        <v>300</v>
      </c>
      <c r="L27" s="29">
        <v>475</v>
      </c>
      <c r="M27" s="30">
        <v>40.738500000000002</v>
      </c>
      <c r="N27" s="30">
        <v>0.1633624060150376</v>
      </c>
      <c r="O27" s="29">
        <v>1</v>
      </c>
      <c r="R27" s="27">
        <v>234</v>
      </c>
      <c r="S27" s="28" t="s">
        <v>417</v>
      </c>
      <c r="T27" s="28" t="s">
        <v>386</v>
      </c>
      <c r="U27" s="28">
        <v>1E-4</v>
      </c>
      <c r="V27" s="28">
        <v>2.7900000000000001E-2</v>
      </c>
      <c r="W27" s="28">
        <v>3.7199999999999997E-2</v>
      </c>
      <c r="X27" s="28">
        <v>-1E-4</v>
      </c>
      <c r="Y27" s="28">
        <v>-2.7900000000000001E-2</v>
      </c>
      <c r="Z27" s="28">
        <v>-3.7199999999999997E-2</v>
      </c>
      <c r="AA27" s="29">
        <v>300</v>
      </c>
      <c r="AB27" s="29">
        <v>475</v>
      </c>
      <c r="AC27" s="30">
        <v>40.640300000000003</v>
      </c>
      <c r="AD27" s="30">
        <v>0.16296862155388472</v>
      </c>
      <c r="AE27" s="29">
        <v>1</v>
      </c>
    </row>
    <row r="28" spans="2:31" x14ac:dyDescent="0.2">
      <c r="B28" s="27">
        <v>235</v>
      </c>
      <c r="C28" s="28" t="s">
        <v>419</v>
      </c>
      <c r="D28" s="28" t="s">
        <v>384</v>
      </c>
      <c r="E28" s="28">
        <v>1E-4</v>
      </c>
      <c r="F28" s="28">
        <v>2.7900000000000001E-2</v>
      </c>
      <c r="G28" s="28">
        <v>3.7199999999999997E-2</v>
      </c>
      <c r="H28" s="28">
        <v>-1E-4</v>
      </c>
      <c r="I28" s="28">
        <v>-2.7900000000000001E-2</v>
      </c>
      <c r="J28" s="28">
        <v>-3.7199999999999997E-2</v>
      </c>
      <c r="K28" s="29">
        <v>300</v>
      </c>
      <c r="L28" s="29">
        <v>475</v>
      </c>
      <c r="M28" s="30">
        <v>-18.497800000000002</v>
      </c>
      <c r="N28" s="30">
        <v>7.4176641604010038E-2</v>
      </c>
      <c r="O28" s="29">
        <v>1</v>
      </c>
      <c r="R28" s="27">
        <v>235</v>
      </c>
      <c r="S28" s="28" t="s">
        <v>419</v>
      </c>
      <c r="T28" s="28" t="s">
        <v>384</v>
      </c>
      <c r="U28" s="28">
        <v>1E-4</v>
      </c>
      <c r="V28" s="28">
        <v>2.7900000000000001E-2</v>
      </c>
      <c r="W28" s="28">
        <v>3.7199999999999997E-2</v>
      </c>
      <c r="X28" s="28">
        <v>-1E-4</v>
      </c>
      <c r="Y28" s="28">
        <v>-2.7900000000000001E-2</v>
      </c>
      <c r="Z28" s="28">
        <v>-3.7199999999999997E-2</v>
      </c>
      <c r="AA28" s="29">
        <v>300</v>
      </c>
      <c r="AB28" s="29">
        <v>475</v>
      </c>
      <c r="AC28" s="30">
        <v>-19.107099999999999</v>
      </c>
      <c r="AD28" s="30">
        <v>7.6619949874686705E-2</v>
      </c>
      <c r="AE28" s="29">
        <v>1</v>
      </c>
    </row>
    <row r="29" spans="2:31" x14ac:dyDescent="0.2">
      <c r="B29" s="27">
        <v>235</v>
      </c>
      <c r="C29" s="28" t="s">
        <v>420</v>
      </c>
      <c r="D29" s="28" t="s">
        <v>386</v>
      </c>
      <c r="E29" s="28">
        <v>1E-4</v>
      </c>
      <c r="F29" s="28">
        <v>2.7900000000000001E-2</v>
      </c>
      <c r="G29" s="28">
        <v>3.7199999999999997E-2</v>
      </c>
      <c r="H29" s="28">
        <v>-1E-4</v>
      </c>
      <c r="I29" s="28">
        <v>-2.7900000000000001E-2</v>
      </c>
      <c r="J29" s="28">
        <v>-3.7199999999999997E-2</v>
      </c>
      <c r="K29" s="29">
        <v>300</v>
      </c>
      <c r="L29" s="29">
        <v>475</v>
      </c>
      <c r="M29" s="30">
        <v>40.738500000000002</v>
      </c>
      <c r="N29" s="30">
        <v>0.1633624060150376</v>
      </c>
      <c r="O29" s="29">
        <v>1</v>
      </c>
      <c r="R29" s="27">
        <v>235</v>
      </c>
      <c r="S29" s="28" t="s">
        <v>420</v>
      </c>
      <c r="T29" s="28" t="s">
        <v>386</v>
      </c>
      <c r="U29" s="28">
        <v>1E-4</v>
      </c>
      <c r="V29" s="28">
        <v>2.7900000000000001E-2</v>
      </c>
      <c r="W29" s="28">
        <v>3.7199999999999997E-2</v>
      </c>
      <c r="X29" s="28">
        <v>-1E-4</v>
      </c>
      <c r="Y29" s="28">
        <v>-2.7900000000000001E-2</v>
      </c>
      <c r="Z29" s="28">
        <v>-3.7199999999999997E-2</v>
      </c>
      <c r="AA29" s="29">
        <v>300</v>
      </c>
      <c r="AB29" s="29">
        <v>475</v>
      </c>
      <c r="AC29" s="30">
        <v>40.640300000000003</v>
      </c>
      <c r="AD29" s="30">
        <v>0.16296862155388472</v>
      </c>
      <c r="AE29" s="29">
        <v>1</v>
      </c>
    </row>
    <row r="30" spans="2:31" x14ac:dyDescent="0.2">
      <c r="B30" s="27">
        <v>236</v>
      </c>
      <c r="C30" s="28" t="s">
        <v>421</v>
      </c>
      <c r="D30" s="28" t="s">
        <v>384</v>
      </c>
      <c r="E30" s="28">
        <v>1E-4</v>
      </c>
      <c r="F30" s="28">
        <v>2.7900000000000001E-2</v>
      </c>
      <c r="G30" s="28">
        <v>3.7199999999999997E-2</v>
      </c>
      <c r="H30" s="28">
        <v>-1E-4</v>
      </c>
      <c r="I30" s="28">
        <v>-2.7900000000000001E-2</v>
      </c>
      <c r="J30" s="28">
        <v>-3.7199999999999997E-2</v>
      </c>
      <c r="K30" s="29">
        <v>300</v>
      </c>
      <c r="L30" s="29">
        <v>475</v>
      </c>
      <c r="M30" s="30">
        <v>-22.252800000000001</v>
      </c>
      <c r="N30" s="30">
        <v>8.923428571428571E-2</v>
      </c>
      <c r="O30" s="29">
        <v>1</v>
      </c>
      <c r="R30" s="27">
        <v>236</v>
      </c>
      <c r="S30" s="28" t="s">
        <v>421</v>
      </c>
      <c r="T30" s="28" t="s">
        <v>384</v>
      </c>
      <c r="U30" s="28">
        <v>1E-4</v>
      </c>
      <c r="V30" s="28">
        <v>2.7900000000000001E-2</v>
      </c>
      <c r="W30" s="28">
        <v>3.7199999999999997E-2</v>
      </c>
      <c r="X30" s="28">
        <v>-1E-4</v>
      </c>
      <c r="Y30" s="28">
        <v>-2.7900000000000001E-2</v>
      </c>
      <c r="Z30" s="28">
        <v>-3.7199999999999997E-2</v>
      </c>
      <c r="AA30" s="29">
        <v>300</v>
      </c>
      <c r="AB30" s="29">
        <v>475</v>
      </c>
      <c r="AC30" s="30">
        <v>-22.698899999999998</v>
      </c>
      <c r="AD30" s="30">
        <v>9.1023157894736834E-2</v>
      </c>
      <c r="AE30" s="29">
        <v>1</v>
      </c>
    </row>
    <row r="31" spans="2:31" x14ac:dyDescent="0.2">
      <c r="B31" s="27">
        <v>236</v>
      </c>
      <c r="C31" s="28" t="s">
        <v>422</v>
      </c>
      <c r="D31" s="28" t="s">
        <v>386</v>
      </c>
      <c r="E31" s="28">
        <v>1E-4</v>
      </c>
      <c r="F31" s="28">
        <v>2.7900000000000001E-2</v>
      </c>
      <c r="G31" s="28">
        <v>3.7199999999999997E-2</v>
      </c>
      <c r="H31" s="28">
        <v>-1E-4</v>
      </c>
      <c r="I31" s="28">
        <v>-2.7900000000000001E-2</v>
      </c>
      <c r="J31" s="28">
        <v>-3.7199999999999997E-2</v>
      </c>
      <c r="K31" s="29">
        <v>300</v>
      </c>
      <c r="L31" s="29">
        <v>475</v>
      </c>
      <c r="M31" s="30">
        <v>40.738500000000002</v>
      </c>
      <c r="N31" s="30">
        <v>0.1633624060150376</v>
      </c>
      <c r="O31" s="29">
        <v>1</v>
      </c>
      <c r="R31" s="27">
        <v>236</v>
      </c>
      <c r="S31" s="28" t="s">
        <v>422</v>
      </c>
      <c r="T31" s="28" t="s">
        <v>386</v>
      </c>
      <c r="U31" s="28">
        <v>1E-4</v>
      </c>
      <c r="V31" s="28">
        <v>2.7900000000000001E-2</v>
      </c>
      <c r="W31" s="28">
        <v>3.7199999999999997E-2</v>
      </c>
      <c r="X31" s="28">
        <v>-1E-4</v>
      </c>
      <c r="Y31" s="28">
        <v>-2.7900000000000001E-2</v>
      </c>
      <c r="Z31" s="28">
        <v>-3.7199999999999997E-2</v>
      </c>
      <c r="AA31" s="29">
        <v>300</v>
      </c>
      <c r="AB31" s="29">
        <v>475</v>
      </c>
      <c r="AC31" s="30">
        <v>40.640300000000003</v>
      </c>
      <c r="AD31" s="30">
        <v>0.16296862155388472</v>
      </c>
      <c r="AE31" s="29">
        <v>1</v>
      </c>
    </row>
    <row r="32" spans="2:31" x14ac:dyDescent="0.2">
      <c r="B32" s="27">
        <v>237</v>
      </c>
      <c r="C32" s="28" t="s">
        <v>423</v>
      </c>
      <c r="D32" s="28" t="s">
        <v>384</v>
      </c>
      <c r="E32" s="28">
        <v>1E-4</v>
      </c>
      <c r="F32" s="28">
        <v>2.7900000000000001E-2</v>
      </c>
      <c r="G32" s="28">
        <v>3.7199999999999997E-2</v>
      </c>
      <c r="H32" s="28">
        <v>-1E-4</v>
      </c>
      <c r="I32" s="28">
        <v>-2.7900000000000001E-2</v>
      </c>
      <c r="J32" s="28">
        <v>-3.7199999999999997E-2</v>
      </c>
      <c r="K32" s="29">
        <v>300</v>
      </c>
      <c r="L32" s="29">
        <v>475</v>
      </c>
      <c r="M32" s="30">
        <v>-18.249199999999998</v>
      </c>
      <c r="N32" s="30">
        <v>7.3179749373433578E-2</v>
      </c>
      <c r="O32" s="29">
        <v>1</v>
      </c>
      <c r="R32" s="27">
        <v>237</v>
      </c>
      <c r="S32" s="28" t="s">
        <v>423</v>
      </c>
      <c r="T32" s="28" t="s">
        <v>384</v>
      </c>
      <c r="U32" s="28">
        <v>1E-4</v>
      </c>
      <c r="V32" s="28">
        <v>2.7900000000000001E-2</v>
      </c>
      <c r="W32" s="28">
        <v>3.7199999999999997E-2</v>
      </c>
      <c r="X32" s="28">
        <v>-1E-4</v>
      </c>
      <c r="Y32" s="28">
        <v>-2.7900000000000001E-2</v>
      </c>
      <c r="Z32" s="28">
        <v>-3.7199999999999997E-2</v>
      </c>
      <c r="AA32" s="29">
        <v>300</v>
      </c>
      <c r="AB32" s="29">
        <v>475</v>
      </c>
      <c r="AC32" s="30">
        <v>-18.766200000000001</v>
      </c>
      <c r="AD32" s="30">
        <v>7.5252932330827069E-2</v>
      </c>
      <c r="AE32" s="29">
        <v>1</v>
      </c>
    </row>
    <row r="33" spans="2:31" x14ac:dyDescent="0.2">
      <c r="B33" s="27">
        <v>237</v>
      </c>
      <c r="C33" s="28" t="s">
        <v>424</v>
      </c>
      <c r="D33" s="28" t="s">
        <v>386</v>
      </c>
      <c r="E33" s="28">
        <v>1E-4</v>
      </c>
      <c r="F33" s="28">
        <v>2.7900000000000001E-2</v>
      </c>
      <c r="G33" s="28">
        <v>3.7199999999999997E-2</v>
      </c>
      <c r="H33" s="28">
        <v>-1E-4</v>
      </c>
      <c r="I33" s="28">
        <v>-2.7900000000000001E-2</v>
      </c>
      <c r="J33" s="28">
        <v>-3.7199999999999997E-2</v>
      </c>
      <c r="K33" s="29">
        <v>300</v>
      </c>
      <c r="L33" s="29">
        <v>475</v>
      </c>
      <c r="M33" s="30">
        <v>40.738500000000002</v>
      </c>
      <c r="N33" s="30">
        <v>0.1633624060150376</v>
      </c>
      <c r="O33" s="29">
        <v>1</v>
      </c>
      <c r="R33" s="27">
        <v>237</v>
      </c>
      <c r="S33" s="28" t="s">
        <v>424</v>
      </c>
      <c r="T33" s="28" t="s">
        <v>386</v>
      </c>
      <c r="U33" s="28">
        <v>1E-4</v>
      </c>
      <c r="V33" s="28">
        <v>2.7900000000000001E-2</v>
      </c>
      <c r="W33" s="28">
        <v>3.7199999999999997E-2</v>
      </c>
      <c r="X33" s="28">
        <v>-1E-4</v>
      </c>
      <c r="Y33" s="28">
        <v>-2.7900000000000001E-2</v>
      </c>
      <c r="Z33" s="28">
        <v>-3.7199999999999997E-2</v>
      </c>
      <c r="AA33" s="29">
        <v>300</v>
      </c>
      <c r="AB33" s="29">
        <v>475</v>
      </c>
      <c r="AC33" s="30">
        <v>40.640300000000003</v>
      </c>
      <c r="AD33" s="30">
        <v>0.16296862155388472</v>
      </c>
      <c r="AE33" s="29">
        <v>1</v>
      </c>
    </row>
    <row r="34" spans="2:31" x14ac:dyDescent="0.2">
      <c r="B34" s="27">
        <v>238</v>
      </c>
      <c r="C34" s="28" t="s">
        <v>426</v>
      </c>
      <c r="D34" s="28" t="s">
        <v>384</v>
      </c>
      <c r="E34" s="28">
        <v>1E-4</v>
      </c>
      <c r="F34" s="28">
        <v>2.7900000000000001E-2</v>
      </c>
      <c r="G34" s="28">
        <v>3.7199999999999997E-2</v>
      </c>
      <c r="H34" s="28">
        <v>-1E-4</v>
      </c>
      <c r="I34" s="28">
        <v>-2.7900000000000001E-2</v>
      </c>
      <c r="J34" s="28">
        <v>-3.7199999999999997E-2</v>
      </c>
      <c r="K34" s="29">
        <v>300</v>
      </c>
      <c r="L34" s="29">
        <v>475</v>
      </c>
      <c r="M34" s="30">
        <v>-19.149000000000001</v>
      </c>
      <c r="N34" s="30">
        <v>7.678796992481203E-2</v>
      </c>
      <c r="O34" s="29">
        <v>1</v>
      </c>
      <c r="R34" s="27">
        <v>238</v>
      </c>
      <c r="S34" s="28" t="s">
        <v>426</v>
      </c>
      <c r="T34" s="28" t="s">
        <v>384</v>
      </c>
      <c r="U34" s="28">
        <v>1E-4</v>
      </c>
      <c r="V34" s="28">
        <v>2.7900000000000001E-2</v>
      </c>
      <c r="W34" s="28">
        <v>3.7199999999999997E-2</v>
      </c>
      <c r="X34" s="28">
        <v>-1E-4</v>
      </c>
      <c r="Y34" s="28">
        <v>-2.7900000000000001E-2</v>
      </c>
      <c r="Z34" s="28">
        <v>-3.7199999999999997E-2</v>
      </c>
      <c r="AA34" s="29">
        <v>300</v>
      </c>
      <c r="AB34" s="29">
        <v>475</v>
      </c>
      <c r="AC34" s="30">
        <v>-19.731000000000002</v>
      </c>
      <c r="AD34" s="30">
        <v>7.912180451127819E-2</v>
      </c>
      <c r="AE34" s="29">
        <v>1</v>
      </c>
    </row>
    <row r="35" spans="2:31" x14ac:dyDescent="0.2">
      <c r="B35" s="27">
        <v>238</v>
      </c>
      <c r="C35" s="28" t="s">
        <v>427</v>
      </c>
      <c r="D35" s="28" t="s">
        <v>386</v>
      </c>
      <c r="E35" s="28">
        <v>1E-4</v>
      </c>
      <c r="F35" s="28">
        <v>2.8000000000000001E-2</v>
      </c>
      <c r="G35" s="28">
        <v>3.73E-2</v>
      </c>
      <c r="H35" s="28">
        <v>-1E-4</v>
      </c>
      <c r="I35" s="28">
        <v>-2.7799999999999998E-2</v>
      </c>
      <c r="J35" s="28">
        <v>-3.6999999999999998E-2</v>
      </c>
      <c r="K35" s="29">
        <v>300</v>
      </c>
      <c r="L35" s="29">
        <v>475</v>
      </c>
      <c r="M35" s="30">
        <v>40.738500000000002</v>
      </c>
      <c r="N35" s="30">
        <v>0.1633624060150376</v>
      </c>
      <c r="O35" s="29">
        <v>1</v>
      </c>
      <c r="R35" s="27">
        <v>238</v>
      </c>
      <c r="S35" s="28" t="s">
        <v>427</v>
      </c>
      <c r="T35" s="28" t="s">
        <v>386</v>
      </c>
      <c r="U35" s="28">
        <v>1E-4</v>
      </c>
      <c r="V35" s="28">
        <v>2.8000000000000001E-2</v>
      </c>
      <c r="W35" s="28">
        <v>3.73E-2</v>
      </c>
      <c r="X35" s="28">
        <v>-1E-4</v>
      </c>
      <c r="Y35" s="28">
        <v>-2.7799999999999998E-2</v>
      </c>
      <c r="Z35" s="28">
        <v>-3.6999999999999998E-2</v>
      </c>
      <c r="AA35" s="29">
        <v>300</v>
      </c>
      <c r="AB35" s="29">
        <v>475</v>
      </c>
      <c r="AC35" s="30">
        <v>40.640300000000003</v>
      </c>
      <c r="AD35" s="30">
        <v>0.16296862155388472</v>
      </c>
      <c r="AE35" s="29">
        <v>1</v>
      </c>
    </row>
    <row r="36" spans="2:31" x14ac:dyDescent="0.2">
      <c r="B36" s="27">
        <v>212</v>
      </c>
      <c r="C36" s="28" t="s">
        <v>429</v>
      </c>
      <c r="D36" s="28" t="s">
        <v>384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-34.8369</v>
      </c>
      <c r="N36" s="30">
        <v>0.13969684210526317</v>
      </c>
      <c r="O36" s="29">
        <v>1</v>
      </c>
      <c r="R36" s="27">
        <v>212</v>
      </c>
      <c r="S36" s="28" t="s">
        <v>429</v>
      </c>
      <c r="T36" s="28" t="s">
        <v>384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-34.939799999999998</v>
      </c>
      <c r="AD36" s="30">
        <v>0.14010947368421051</v>
      </c>
      <c r="AE36" s="29">
        <v>1</v>
      </c>
    </row>
    <row r="37" spans="2:31" x14ac:dyDescent="0.2">
      <c r="B37" s="27">
        <v>212</v>
      </c>
      <c r="C37" s="28" t="s">
        <v>430</v>
      </c>
      <c r="D37" s="28" t="s">
        <v>386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40.738500000000002</v>
      </c>
      <c r="N37" s="30">
        <v>0.1633624060150376</v>
      </c>
      <c r="O37" s="29">
        <v>1</v>
      </c>
      <c r="R37" s="27">
        <v>212</v>
      </c>
      <c r="S37" s="28" t="s">
        <v>430</v>
      </c>
      <c r="T37" s="28" t="s">
        <v>386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34.974899999999998</v>
      </c>
      <c r="AD37" s="30">
        <v>0.14025022556390979</v>
      </c>
      <c r="AE37" s="29">
        <v>1</v>
      </c>
    </row>
    <row r="38" spans="2:31" x14ac:dyDescent="0.2">
      <c r="B38" s="27">
        <v>215</v>
      </c>
      <c r="C38" s="28" t="s">
        <v>432</v>
      </c>
      <c r="D38" s="28" t="s">
        <v>384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-2.8899999999999999E-2</v>
      </c>
      <c r="J38" s="28">
        <v>-3.85E-2</v>
      </c>
      <c r="K38" s="29">
        <v>300</v>
      </c>
      <c r="L38" s="29">
        <v>475</v>
      </c>
      <c r="M38" s="30">
        <v>-57.807600000000001</v>
      </c>
      <c r="N38" s="30">
        <v>0.23180992481203008</v>
      </c>
      <c r="O38" s="29">
        <v>1</v>
      </c>
      <c r="R38" s="27">
        <v>215</v>
      </c>
      <c r="S38" s="28" t="s">
        <v>432</v>
      </c>
      <c r="T38" s="28" t="s">
        <v>384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-2.8899999999999999E-2</v>
      </c>
      <c r="Z38" s="28">
        <v>-3.85E-2</v>
      </c>
      <c r="AA38" s="29">
        <v>300</v>
      </c>
      <c r="AB38" s="29">
        <v>475</v>
      </c>
      <c r="AC38" s="30">
        <v>-57.8292</v>
      </c>
      <c r="AD38" s="30">
        <v>0.23189654135338345</v>
      </c>
      <c r="AE38" s="29">
        <v>1</v>
      </c>
    </row>
    <row r="39" spans="2:31" x14ac:dyDescent="0.2">
      <c r="B39" s="27">
        <v>215</v>
      </c>
      <c r="C39" s="28" t="s">
        <v>433</v>
      </c>
      <c r="D39" s="28" t="s">
        <v>386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-2.8899999999999999E-2</v>
      </c>
      <c r="J39" s="28">
        <v>-3.85E-2</v>
      </c>
      <c r="K39" s="29">
        <v>300</v>
      </c>
      <c r="L39" s="29">
        <v>475</v>
      </c>
      <c r="M39" s="30">
        <v>57.839599999999997</v>
      </c>
      <c r="N39" s="30">
        <v>0.23193824561403509</v>
      </c>
      <c r="O39" s="29">
        <v>1</v>
      </c>
      <c r="R39" s="27">
        <v>215</v>
      </c>
      <c r="S39" s="28" t="s">
        <v>433</v>
      </c>
      <c r="T39" s="28" t="s">
        <v>386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-2.8899999999999999E-2</v>
      </c>
      <c r="Z39" s="28">
        <v>-3.85E-2</v>
      </c>
      <c r="AA39" s="29">
        <v>300</v>
      </c>
      <c r="AB39" s="29">
        <v>475</v>
      </c>
      <c r="AC39" s="30">
        <v>34.974899999999998</v>
      </c>
      <c r="AD39" s="30">
        <v>0.14025022556390979</v>
      </c>
      <c r="AE39" s="29">
        <v>1</v>
      </c>
    </row>
    <row r="40" spans="2:31" x14ac:dyDescent="0.2">
      <c r="B40" s="27">
        <v>218</v>
      </c>
      <c r="C40" s="28" t="s">
        <v>435</v>
      </c>
      <c r="D40" s="28" t="s">
        <v>384</v>
      </c>
      <c r="E40" s="28">
        <v>1E-4</v>
      </c>
      <c r="F40" s="28">
        <v>2.8500000000000001E-2</v>
      </c>
      <c r="G40" s="28">
        <v>3.7999999999999999E-2</v>
      </c>
      <c r="H40" s="28">
        <v>-1E-4</v>
      </c>
      <c r="I40" s="28">
        <v>-2.8500000000000001E-2</v>
      </c>
      <c r="J40" s="28">
        <v>-3.7999999999999999E-2</v>
      </c>
      <c r="K40" s="29">
        <v>300</v>
      </c>
      <c r="L40" s="29">
        <v>475</v>
      </c>
      <c r="M40" s="30">
        <v>-57.946599999999997</v>
      </c>
      <c r="N40" s="30">
        <v>0.23236731829573934</v>
      </c>
      <c r="O40" s="29">
        <v>1</v>
      </c>
      <c r="R40" s="27">
        <v>218</v>
      </c>
      <c r="S40" s="28" t="s">
        <v>435</v>
      </c>
      <c r="T40" s="28" t="s">
        <v>384</v>
      </c>
      <c r="U40" s="28">
        <v>1E-4</v>
      </c>
      <c r="V40" s="28">
        <v>2.8500000000000001E-2</v>
      </c>
      <c r="W40" s="28">
        <v>3.7999999999999999E-2</v>
      </c>
      <c r="X40" s="28">
        <v>-1E-4</v>
      </c>
      <c r="Y40" s="28">
        <v>-2.8500000000000001E-2</v>
      </c>
      <c r="Z40" s="28">
        <v>-3.7999999999999999E-2</v>
      </c>
      <c r="AA40" s="29">
        <v>300</v>
      </c>
      <c r="AB40" s="29">
        <v>475</v>
      </c>
      <c r="AC40" s="30">
        <v>-57.9251</v>
      </c>
      <c r="AD40" s="30">
        <v>0.23228110275689223</v>
      </c>
      <c r="AE40" s="29">
        <v>1</v>
      </c>
    </row>
    <row r="41" spans="2:31" x14ac:dyDescent="0.2">
      <c r="B41" s="27">
        <v>218</v>
      </c>
      <c r="C41" s="28" t="s">
        <v>436</v>
      </c>
      <c r="D41" s="28" t="s">
        <v>386</v>
      </c>
      <c r="E41" s="28">
        <v>1E-4</v>
      </c>
      <c r="F41" s="28">
        <v>2.8500000000000001E-2</v>
      </c>
      <c r="G41" s="28">
        <v>3.7999999999999999E-2</v>
      </c>
      <c r="H41" s="28">
        <v>-1E-4</v>
      </c>
      <c r="I41" s="28">
        <v>-2.8500000000000001E-2</v>
      </c>
      <c r="J41" s="28">
        <v>-3.7999999999999999E-2</v>
      </c>
      <c r="K41" s="29">
        <v>300</v>
      </c>
      <c r="L41" s="29">
        <v>475</v>
      </c>
      <c r="M41" s="30">
        <v>57.839599999999997</v>
      </c>
      <c r="N41" s="30">
        <v>0.23193824561403509</v>
      </c>
      <c r="O41" s="29">
        <v>1</v>
      </c>
      <c r="R41" s="27">
        <v>218</v>
      </c>
      <c r="S41" s="28" t="s">
        <v>436</v>
      </c>
      <c r="T41" s="28" t="s">
        <v>386</v>
      </c>
      <c r="U41" s="28">
        <v>1E-4</v>
      </c>
      <c r="V41" s="28">
        <v>2.8500000000000001E-2</v>
      </c>
      <c r="W41" s="28">
        <v>3.7999999999999999E-2</v>
      </c>
      <c r="X41" s="28">
        <v>-1E-4</v>
      </c>
      <c r="Y41" s="28">
        <v>-2.8500000000000001E-2</v>
      </c>
      <c r="Z41" s="28">
        <v>-3.7999999999999999E-2</v>
      </c>
      <c r="AA41" s="29">
        <v>300</v>
      </c>
      <c r="AB41" s="29">
        <v>475</v>
      </c>
      <c r="AC41" s="30">
        <v>57.941099999999999</v>
      </c>
      <c r="AD41" s="30">
        <v>0.23234526315789472</v>
      </c>
      <c r="AE41" s="29">
        <v>1</v>
      </c>
    </row>
    <row r="42" spans="2:31" x14ac:dyDescent="0.2">
      <c r="B42" s="27">
        <v>221</v>
      </c>
      <c r="C42" s="28" t="s">
        <v>438</v>
      </c>
      <c r="D42" s="28" t="s">
        <v>384</v>
      </c>
      <c r="E42" s="28">
        <v>1E-4</v>
      </c>
      <c r="F42" s="28">
        <v>2.8500000000000001E-2</v>
      </c>
      <c r="G42" s="28">
        <v>3.7999999999999999E-2</v>
      </c>
      <c r="H42" s="28">
        <v>-1E-4</v>
      </c>
      <c r="I42" s="28">
        <v>-2.8500000000000001E-2</v>
      </c>
      <c r="J42" s="28">
        <v>-3.7999999999999999E-2</v>
      </c>
      <c r="K42" s="29">
        <v>300</v>
      </c>
      <c r="L42" s="29">
        <v>475</v>
      </c>
      <c r="M42" s="30">
        <v>-57.363700000000001</v>
      </c>
      <c r="N42" s="30">
        <v>0.23002987468671682</v>
      </c>
      <c r="O42" s="29">
        <v>1</v>
      </c>
      <c r="R42" s="27">
        <v>221</v>
      </c>
      <c r="S42" s="28" t="s">
        <v>438</v>
      </c>
      <c r="T42" s="28" t="s">
        <v>384</v>
      </c>
      <c r="U42" s="28">
        <v>1E-4</v>
      </c>
      <c r="V42" s="28">
        <v>2.8500000000000001E-2</v>
      </c>
      <c r="W42" s="28">
        <v>3.7999999999999999E-2</v>
      </c>
      <c r="X42" s="28">
        <v>-1E-4</v>
      </c>
      <c r="Y42" s="28">
        <v>-2.8500000000000001E-2</v>
      </c>
      <c r="Z42" s="28">
        <v>-3.7999999999999999E-2</v>
      </c>
      <c r="AA42" s="29">
        <v>300</v>
      </c>
      <c r="AB42" s="29">
        <v>475</v>
      </c>
      <c r="AC42" s="30">
        <v>-57.363700000000001</v>
      </c>
      <c r="AD42" s="30">
        <v>0.23002987468671682</v>
      </c>
      <c r="AE42" s="29">
        <v>1</v>
      </c>
    </row>
    <row r="43" spans="2:31" x14ac:dyDescent="0.2">
      <c r="B43" s="27">
        <v>221</v>
      </c>
      <c r="C43" s="28" t="s">
        <v>439</v>
      </c>
      <c r="D43" s="28" t="s">
        <v>386</v>
      </c>
      <c r="E43" s="28">
        <v>1E-4</v>
      </c>
      <c r="F43" s="28">
        <v>2.8500000000000001E-2</v>
      </c>
      <c r="G43" s="28">
        <v>3.7999999999999999E-2</v>
      </c>
      <c r="H43" s="28">
        <v>-1E-4</v>
      </c>
      <c r="I43" s="28">
        <v>-2.8500000000000001E-2</v>
      </c>
      <c r="J43" s="28">
        <v>-3.7999999999999999E-2</v>
      </c>
      <c r="K43" s="29">
        <v>300</v>
      </c>
      <c r="L43" s="29">
        <v>475</v>
      </c>
      <c r="M43" s="30">
        <v>57.839599999999997</v>
      </c>
      <c r="N43" s="30">
        <v>0.23193824561403509</v>
      </c>
      <c r="O43" s="29">
        <v>1</v>
      </c>
      <c r="R43" s="27">
        <v>221</v>
      </c>
      <c r="S43" s="28" t="s">
        <v>439</v>
      </c>
      <c r="T43" s="28" t="s">
        <v>386</v>
      </c>
      <c r="U43" s="28">
        <v>1E-4</v>
      </c>
      <c r="V43" s="28">
        <v>2.8500000000000001E-2</v>
      </c>
      <c r="W43" s="28">
        <v>3.7999999999999999E-2</v>
      </c>
      <c r="X43" s="28">
        <v>-1E-4</v>
      </c>
      <c r="Y43" s="28">
        <v>-2.8500000000000001E-2</v>
      </c>
      <c r="Z43" s="28">
        <v>-3.7999999999999999E-2</v>
      </c>
      <c r="AA43" s="29">
        <v>300</v>
      </c>
      <c r="AB43" s="29">
        <v>475</v>
      </c>
      <c r="AC43" s="30">
        <v>57.385199999999998</v>
      </c>
      <c r="AD43" s="30">
        <v>0.2301160902255639</v>
      </c>
      <c r="AE43" s="29">
        <v>1</v>
      </c>
    </row>
    <row r="44" spans="2:31" x14ac:dyDescent="0.2">
      <c r="B44" s="27">
        <v>224</v>
      </c>
      <c r="C44" s="28" t="s">
        <v>441</v>
      </c>
      <c r="D44" s="28" t="s">
        <v>384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-2.8899999999999999E-2</v>
      </c>
      <c r="J44" s="28">
        <v>-3.85E-2</v>
      </c>
      <c r="K44" s="29">
        <v>300</v>
      </c>
      <c r="L44" s="29">
        <v>475</v>
      </c>
      <c r="M44" s="30">
        <v>-58.918100000000003</v>
      </c>
      <c r="N44" s="30">
        <v>0.23626305764411029</v>
      </c>
      <c r="O44" s="29">
        <v>1</v>
      </c>
      <c r="R44" s="27">
        <v>224</v>
      </c>
      <c r="S44" s="28" t="s">
        <v>441</v>
      </c>
      <c r="T44" s="28" t="s">
        <v>384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-2.8899999999999999E-2</v>
      </c>
      <c r="Z44" s="28">
        <v>-3.85E-2</v>
      </c>
      <c r="AA44" s="29">
        <v>300</v>
      </c>
      <c r="AB44" s="29">
        <v>475</v>
      </c>
      <c r="AC44" s="30">
        <v>-58.906700000000001</v>
      </c>
      <c r="AD44" s="30">
        <v>0.23621734335839598</v>
      </c>
      <c r="AE44" s="29">
        <v>1</v>
      </c>
    </row>
    <row r="45" spans="2:31" x14ac:dyDescent="0.2">
      <c r="B45" s="27">
        <v>224</v>
      </c>
      <c r="C45" s="28" t="s">
        <v>442</v>
      </c>
      <c r="D45" s="28" t="s">
        <v>386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-2.8899999999999999E-2</v>
      </c>
      <c r="J45" s="28">
        <v>-3.85E-2</v>
      </c>
      <c r="K45" s="29">
        <v>300</v>
      </c>
      <c r="L45" s="29">
        <v>475</v>
      </c>
      <c r="M45" s="30">
        <v>59.116100000000003</v>
      </c>
      <c r="N45" s="30">
        <v>0.2370570426065163</v>
      </c>
      <c r="O45" s="29">
        <v>1</v>
      </c>
      <c r="R45" s="27">
        <v>224</v>
      </c>
      <c r="S45" s="28" t="s">
        <v>442</v>
      </c>
      <c r="T45" s="28" t="s">
        <v>386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-2.8899999999999999E-2</v>
      </c>
      <c r="Z45" s="28">
        <v>-3.85E-2</v>
      </c>
      <c r="AA45" s="29">
        <v>300</v>
      </c>
      <c r="AB45" s="29">
        <v>475</v>
      </c>
      <c r="AC45" s="30">
        <v>57.385199999999998</v>
      </c>
      <c r="AD45" s="30">
        <v>0.2301160902255639</v>
      </c>
      <c r="AE45" s="29">
        <v>1</v>
      </c>
    </row>
    <row r="46" spans="2:31" x14ac:dyDescent="0.2">
      <c r="B46" s="27">
        <v>227</v>
      </c>
      <c r="C46" s="28" t="s">
        <v>444</v>
      </c>
      <c r="D46" s="28" t="s">
        <v>384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-41.827599999999997</v>
      </c>
      <c r="N46" s="30">
        <v>0.16772972431077693</v>
      </c>
      <c r="O46" s="29">
        <v>1</v>
      </c>
      <c r="R46" s="27">
        <v>227</v>
      </c>
      <c r="S46" s="28" t="s">
        <v>444</v>
      </c>
      <c r="T46" s="28" t="s">
        <v>384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-41.715800000000002</v>
      </c>
      <c r="AD46" s="30">
        <v>0.16728140350877194</v>
      </c>
      <c r="AE46" s="29">
        <v>1</v>
      </c>
    </row>
    <row r="47" spans="2:31" x14ac:dyDescent="0.2">
      <c r="B47" s="27">
        <v>227</v>
      </c>
      <c r="C47" s="28" t="s">
        <v>445</v>
      </c>
      <c r="D47" s="28" t="s">
        <v>386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59.116100000000003</v>
      </c>
      <c r="N47" s="30">
        <v>0.2370570426065163</v>
      </c>
      <c r="O47" s="29">
        <v>1</v>
      </c>
      <c r="R47" s="27">
        <v>227</v>
      </c>
      <c r="S47" s="28" t="s">
        <v>445</v>
      </c>
      <c r="T47" s="28" t="s">
        <v>386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41.791800000000002</v>
      </c>
      <c r="AD47" s="30">
        <v>0.16758616541353386</v>
      </c>
      <c r="AE47" s="29">
        <v>1</v>
      </c>
    </row>
    <row r="48" spans="2:31" x14ac:dyDescent="0.2">
      <c r="B48" s="27">
        <v>239</v>
      </c>
      <c r="C48" s="28" t="s">
        <v>447</v>
      </c>
      <c r="D48" s="28" t="s">
        <v>384</v>
      </c>
      <c r="E48" s="28">
        <v>1E-4</v>
      </c>
      <c r="F48" s="28">
        <v>2.8000000000000001E-2</v>
      </c>
      <c r="G48" s="28">
        <v>3.73E-2</v>
      </c>
      <c r="H48" s="28">
        <v>-1E-4</v>
      </c>
      <c r="I48" s="28">
        <v>-2.7799999999999998E-2</v>
      </c>
      <c r="J48" s="28">
        <v>-3.6999999999999998E-2</v>
      </c>
      <c r="K48" s="29">
        <v>300</v>
      </c>
      <c r="L48" s="29">
        <v>475</v>
      </c>
      <c r="M48" s="30">
        <v>-14.901300000000001</v>
      </c>
      <c r="N48" s="30">
        <v>5.9754586466165417E-2</v>
      </c>
      <c r="O48" s="29">
        <v>1</v>
      </c>
      <c r="R48" s="27">
        <v>239</v>
      </c>
      <c r="S48" s="28" t="s">
        <v>447</v>
      </c>
      <c r="T48" s="28" t="s">
        <v>384</v>
      </c>
      <c r="U48" s="28">
        <v>1E-4</v>
      </c>
      <c r="V48" s="28">
        <v>2.8000000000000001E-2</v>
      </c>
      <c r="W48" s="28">
        <v>3.73E-2</v>
      </c>
      <c r="X48" s="28">
        <v>-1E-4</v>
      </c>
      <c r="Y48" s="28">
        <v>-2.7799999999999998E-2</v>
      </c>
      <c r="Z48" s="28">
        <v>-3.6999999999999998E-2</v>
      </c>
      <c r="AA48" s="29">
        <v>300</v>
      </c>
      <c r="AB48" s="29">
        <v>475</v>
      </c>
      <c r="AC48" s="30">
        <v>-15.473800000000001</v>
      </c>
      <c r="AD48" s="30">
        <v>6.2050325814536345E-2</v>
      </c>
      <c r="AE48" s="29">
        <v>1</v>
      </c>
    </row>
    <row r="49" spans="2:31" x14ac:dyDescent="0.2">
      <c r="B49" s="27">
        <v>239</v>
      </c>
      <c r="C49" s="28" t="s">
        <v>448</v>
      </c>
      <c r="D49" s="28" t="s">
        <v>386</v>
      </c>
      <c r="E49" s="28">
        <v>1E-4</v>
      </c>
      <c r="F49" s="28">
        <v>2.7900000000000001E-2</v>
      </c>
      <c r="G49" s="28">
        <v>3.7199999999999997E-2</v>
      </c>
      <c r="H49" s="28">
        <v>-1E-4</v>
      </c>
      <c r="I49" s="28">
        <v>-2.7900000000000001E-2</v>
      </c>
      <c r="J49" s="28">
        <v>-3.7199999999999997E-2</v>
      </c>
      <c r="K49" s="29">
        <v>300</v>
      </c>
      <c r="L49" s="29">
        <v>475</v>
      </c>
      <c r="M49" s="30">
        <v>59.116100000000003</v>
      </c>
      <c r="N49" s="30">
        <v>0.2370570426065163</v>
      </c>
      <c r="O49" s="29">
        <v>1</v>
      </c>
      <c r="R49" s="27">
        <v>239</v>
      </c>
      <c r="S49" s="28" t="s">
        <v>448</v>
      </c>
      <c r="T49" s="28" t="s">
        <v>386</v>
      </c>
      <c r="U49" s="28">
        <v>1E-4</v>
      </c>
      <c r="V49" s="28">
        <v>2.7900000000000001E-2</v>
      </c>
      <c r="W49" s="28">
        <v>3.7199999999999997E-2</v>
      </c>
      <c r="X49" s="28">
        <v>-1E-4</v>
      </c>
      <c r="Y49" s="28">
        <v>-2.7900000000000001E-2</v>
      </c>
      <c r="Z49" s="28">
        <v>-3.7199999999999997E-2</v>
      </c>
      <c r="AA49" s="29">
        <v>300</v>
      </c>
      <c r="AB49" s="29">
        <v>475</v>
      </c>
      <c r="AC49" s="30">
        <v>41.791800000000002</v>
      </c>
      <c r="AD49" s="30">
        <v>0.16758616541353386</v>
      </c>
      <c r="AE49" s="29">
        <v>1</v>
      </c>
    </row>
    <row r="50" spans="2:31" x14ac:dyDescent="0.2">
      <c r="B50" s="27">
        <v>240</v>
      </c>
      <c r="C50" s="28" t="s">
        <v>450</v>
      </c>
      <c r="D50" s="28" t="s">
        <v>384</v>
      </c>
      <c r="E50" s="28">
        <v>1E-4</v>
      </c>
      <c r="F50" s="28">
        <v>2.7900000000000001E-2</v>
      </c>
      <c r="G50" s="28">
        <v>3.7199999999999997E-2</v>
      </c>
      <c r="H50" s="28">
        <v>-1E-4</v>
      </c>
      <c r="I50" s="28">
        <v>-2.7900000000000001E-2</v>
      </c>
      <c r="J50" s="28">
        <v>-3.7199999999999997E-2</v>
      </c>
      <c r="K50" s="29">
        <v>300</v>
      </c>
      <c r="L50" s="29">
        <v>475</v>
      </c>
      <c r="M50" s="30">
        <v>-18.467199999999998</v>
      </c>
      <c r="N50" s="30">
        <v>7.4053934837092716E-2</v>
      </c>
      <c r="O50" s="29">
        <v>1</v>
      </c>
      <c r="R50" s="27">
        <v>240</v>
      </c>
      <c r="S50" s="28" t="s">
        <v>450</v>
      </c>
      <c r="T50" s="28" t="s">
        <v>384</v>
      </c>
      <c r="U50" s="28">
        <v>1E-4</v>
      </c>
      <c r="V50" s="28">
        <v>2.7900000000000001E-2</v>
      </c>
      <c r="W50" s="28">
        <v>3.7199999999999997E-2</v>
      </c>
      <c r="X50" s="28">
        <v>-1E-4</v>
      </c>
      <c r="Y50" s="28">
        <v>-2.7900000000000001E-2</v>
      </c>
      <c r="Z50" s="28">
        <v>-3.7199999999999997E-2</v>
      </c>
      <c r="AA50" s="29">
        <v>300</v>
      </c>
      <c r="AB50" s="29">
        <v>475</v>
      </c>
      <c r="AC50" s="30">
        <v>-19.082799999999999</v>
      </c>
      <c r="AD50" s="30">
        <v>7.6522506265664161E-2</v>
      </c>
      <c r="AE50" s="29">
        <v>1</v>
      </c>
    </row>
    <row r="51" spans="2:31" x14ac:dyDescent="0.2">
      <c r="B51" s="27">
        <v>240</v>
      </c>
      <c r="C51" s="28" t="s">
        <v>451</v>
      </c>
      <c r="D51" s="28" t="s">
        <v>386</v>
      </c>
      <c r="E51" s="28">
        <v>1E-4</v>
      </c>
      <c r="F51" s="28">
        <v>2.7900000000000001E-2</v>
      </c>
      <c r="G51" s="28">
        <v>3.7199999999999997E-2</v>
      </c>
      <c r="H51" s="28">
        <v>-1E-4</v>
      </c>
      <c r="I51" s="28">
        <v>-2.7900000000000001E-2</v>
      </c>
      <c r="J51" s="28">
        <v>-3.7199999999999997E-2</v>
      </c>
      <c r="K51" s="29">
        <v>300</v>
      </c>
      <c r="L51" s="29">
        <v>475</v>
      </c>
      <c r="M51" s="30">
        <v>59.116100000000003</v>
      </c>
      <c r="N51" s="30">
        <v>0.2370570426065163</v>
      </c>
      <c r="O51" s="29">
        <v>1</v>
      </c>
      <c r="R51" s="27">
        <v>240</v>
      </c>
      <c r="S51" s="28" t="s">
        <v>451</v>
      </c>
      <c r="T51" s="28" t="s">
        <v>386</v>
      </c>
      <c r="U51" s="28">
        <v>1E-4</v>
      </c>
      <c r="V51" s="28">
        <v>2.7900000000000001E-2</v>
      </c>
      <c r="W51" s="28">
        <v>3.7199999999999997E-2</v>
      </c>
      <c r="X51" s="28">
        <v>-1E-4</v>
      </c>
      <c r="Y51" s="28">
        <v>-2.7900000000000001E-2</v>
      </c>
      <c r="Z51" s="28">
        <v>-3.7199999999999997E-2</v>
      </c>
      <c r="AA51" s="29">
        <v>300</v>
      </c>
      <c r="AB51" s="29">
        <v>475</v>
      </c>
      <c r="AC51" s="30">
        <v>41.791800000000002</v>
      </c>
      <c r="AD51" s="30">
        <v>0.16758616541353386</v>
      </c>
      <c r="AE51" s="29">
        <v>1</v>
      </c>
    </row>
    <row r="52" spans="2:31" x14ac:dyDescent="0.2">
      <c r="B52" s="27">
        <v>241</v>
      </c>
      <c r="C52" s="28" t="s">
        <v>452</v>
      </c>
      <c r="D52" s="28" t="s">
        <v>384</v>
      </c>
      <c r="E52" s="28">
        <v>1E-4</v>
      </c>
      <c r="F52" s="28">
        <v>2.7900000000000001E-2</v>
      </c>
      <c r="G52" s="28">
        <v>3.7199999999999997E-2</v>
      </c>
      <c r="H52" s="28">
        <v>-1E-4</v>
      </c>
      <c r="I52" s="28">
        <v>-2.7900000000000001E-2</v>
      </c>
      <c r="J52" s="28">
        <v>-3.7199999999999997E-2</v>
      </c>
      <c r="K52" s="29">
        <v>300</v>
      </c>
      <c r="L52" s="29">
        <v>475</v>
      </c>
      <c r="M52" s="30">
        <v>-22.215199999999999</v>
      </c>
      <c r="N52" s="30">
        <v>8.9083508771929831E-2</v>
      </c>
      <c r="O52" s="29">
        <v>1</v>
      </c>
      <c r="R52" s="27">
        <v>241</v>
      </c>
      <c r="S52" s="28" t="s">
        <v>452</v>
      </c>
      <c r="T52" s="28" t="s">
        <v>384</v>
      </c>
      <c r="U52" s="28">
        <v>1E-4</v>
      </c>
      <c r="V52" s="28">
        <v>2.7900000000000001E-2</v>
      </c>
      <c r="W52" s="28">
        <v>3.7199999999999997E-2</v>
      </c>
      <c r="X52" s="28">
        <v>-1E-4</v>
      </c>
      <c r="Y52" s="28">
        <v>-2.7900000000000001E-2</v>
      </c>
      <c r="Z52" s="28">
        <v>-3.7199999999999997E-2</v>
      </c>
      <c r="AA52" s="29">
        <v>300</v>
      </c>
      <c r="AB52" s="29">
        <v>475</v>
      </c>
      <c r="AC52" s="30">
        <v>-22.667100000000001</v>
      </c>
      <c r="AD52" s="30">
        <v>9.0895639097744368E-2</v>
      </c>
      <c r="AE52" s="29">
        <v>1</v>
      </c>
    </row>
    <row r="53" spans="2:31" x14ac:dyDescent="0.2">
      <c r="B53" s="27">
        <v>241</v>
      </c>
      <c r="C53" s="28" t="s">
        <v>453</v>
      </c>
      <c r="D53" s="28" t="s">
        <v>386</v>
      </c>
      <c r="E53" s="28">
        <v>1E-4</v>
      </c>
      <c r="F53" s="28">
        <v>2.7900000000000001E-2</v>
      </c>
      <c r="G53" s="28">
        <v>3.7199999999999997E-2</v>
      </c>
      <c r="H53" s="28">
        <v>-1E-4</v>
      </c>
      <c r="I53" s="28">
        <v>-2.7900000000000001E-2</v>
      </c>
      <c r="J53" s="28">
        <v>-3.7199999999999997E-2</v>
      </c>
      <c r="K53" s="29">
        <v>300</v>
      </c>
      <c r="L53" s="29">
        <v>475</v>
      </c>
      <c r="M53" s="30">
        <v>59.116100000000003</v>
      </c>
      <c r="N53" s="30">
        <v>0.2370570426065163</v>
      </c>
      <c r="O53" s="29">
        <v>1</v>
      </c>
      <c r="R53" s="27">
        <v>241</v>
      </c>
      <c r="S53" s="28" t="s">
        <v>453</v>
      </c>
      <c r="T53" s="28" t="s">
        <v>386</v>
      </c>
      <c r="U53" s="28">
        <v>1E-4</v>
      </c>
      <c r="V53" s="28">
        <v>2.7900000000000001E-2</v>
      </c>
      <c r="W53" s="28">
        <v>3.7199999999999997E-2</v>
      </c>
      <c r="X53" s="28">
        <v>-1E-4</v>
      </c>
      <c r="Y53" s="28">
        <v>-2.7900000000000001E-2</v>
      </c>
      <c r="Z53" s="28">
        <v>-3.7199999999999997E-2</v>
      </c>
      <c r="AA53" s="29">
        <v>300</v>
      </c>
      <c r="AB53" s="29">
        <v>475</v>
      </c>
      <c r="AC53" s="30">
        <v>41.791800000000002</v>
      </c>
      <c r="AD53" s="30">
        <v>0.16758616541353386</v>
      </c>
      <c r="AE53" s="29">
        <v>1</v>
      </c>
    </row>
    <row r="54" spans="2:31" x14ac:dyDescent="0.2">
      <c r="B54" s="27">
        <v>242</v>
      </c>
      <c r="C54" s="28" t="s">
        <v>454</v>
      </c>
      <c r="D54" s="28" t="s">
        <v>384</v>
      </c>
      <c r="E54" s="28">
        <v>1E-4</v>
      </c>
      <c r="F54" s="28">
        <v>2.7900000000000001E-2</v>
      </c>
      <c r="G54" s="28">
        <v>3.7199999999999997E-2</v>
      </c>
      <c r="H54" s="28">
        <v>-1E-4</v>
      </c>
      <c r="I54" s="28">
        <v>-2.7900000000000001E-2</v>
      </c>
      <c r="J54" s="28">
        <v>-3.7199999999999997E-2</v>
      </c>
      <c r="K54" s="29">
        <v>300</v>
      </c>
      <c r="L54" s="29">
        <v>475</v>
      </c>
      <c r="M54" s="30">
        <v>-18.1252</v>
      </c>
      <c r="N54" s="30">
        <v>7.2682506265664165E-2</v>
      </c>
      <c r="O54" s="29">
        <v>1</v>
      </c>
      <c r="R54" s="27">
        <v>242</v>
      </c>
      <c r="S54" s="28" t="s">
        <v>454</v>
      </c>
      <c r="T54" s="28" t="s">
        <v>384</v>
      </c>
      <c r="U54" s="28">
        <v>1E-4</v>
      </c>
      <c r="V54" s="28">
        <v>2.7900000000000001E-2</v>
      </c>
      <c r="W54" s="28">
        <v>3.7199999999999997E-2</v>
      </c>
      <c r="X54" s="28">
        <v>-1E-4</v>
      </c>
      <c r="Y54" s="28">
        <v>-2.7900000000000001E-2</v>
      </c>
      <c r="Z54" s="28">
        <v>-3.7199999999999997E-2</v>
      </c>
      <c r="AA54" s="29">
        <v>300</v>
      </c>
      <c r="AB54" s="29">
        <v>475</v>
      </c>
      <c r="AC54" s="30">
        <v>-18.651399999999999</v>
      </c>
      <c r="AD54" s="30">
        <v>7.4792581453634072E-2</v>
      </c>
      <c r="AE54" s="29">
        <v>1</v>
      </c>
    </row>
    <row r="55" spans="2:31" x14ac:dyDescent="0.2">
      <c r="B55" s="27">
        <v>242</v>
      </c>
      <c r="C55" s="28" t="s">
        <v>455</v>
      </c>
      <c r="D55" s="28" t="s">
        <v>386</v>
      </c>
      <c r="E55" s="28">
        <v>1E-4</v>
      </c>
      <c r="F55" s="28">
        <v>2.7900000000000001E-2</v>
      </c>
      <c r="G55" s="28">
        <v>3.7199999999999997E-2</v>
      </c>
      <c r="H55" s="28">
        <v>-1E-4</v>
      </c>
      <c r="I55" s="28">
        <v>-2.7900000000000001E-2</v>
      </c>
      <c r="J55" s="28">
        <v>-3.7199999999999997E-2</v>
      </c>
      <c r="K55" s="29">
        <v>300</v>
      </c>
      <c r="L55" s="29">
        <v>475</v>
      </c>
      <c r="M55" s="30">
        <v>59.116100000000003</v>
      </c>
      <c r="N55" s="30">
        <v>0.2370570426065163</v>
      </c>
      <c r="O55" s="29">
        <v>1</v>
      </c>
      <c r="R55" s="27">
        <v>242</v>
      </c>
      <c r="S55" s="28" t="s">
        <v>455</v>
      </c>
      <c r="T55" s="28" t="s">
        <v>386</v>
      </c>
      <c r="U55" s="28">
        <v>1E-4</v>
      </c>
      <c r="V55" s="28">
        <v>2.7900000000000001E-2</v>
      </c>
      <c r="W55" s="28">
        <v>3.7199999999999997E-2</v>
      </c>
      <c r="X55" s="28">
        <v>-1E-4</v>
      </c>
      <c r="Y55" s="28">
        <v>-2.7900000000000001E-2</v>
      </c>
      <c r="Z55" s="28">
        <v>-3.7199999999999997E-2</v>
      </c>
      <c r="AA55" s="29">
        <v>300</v>
      </c>
      <c r="AB55" s="29">
        <v>475</v>
      </c>
      <c r="AC55" s="30">
        <v>41.791800000000002</v>
      </c>
      <c r="AD55" s="30">
        <v>0.16758616541353386</v>
      </c>
      <c r="AE55" s="29">
        <v>1</v>
      </c>
    </row>
    <row r="56" spans="2:31" x14ac:dyDescent="0.2">
      <c r="B56" s="27">
        <v>243</v>
      </c>
      <c r="C56" s="28" t="s">
        <v>457</v>
      </c>
      <c r="D56" s="28" t="s">
        <v>384</v>
      </c>
      <c r="E56" s="28">
        <v>1E-4</v>
      </c>
      <c r="F56" s="28">
        <v>2.7900000000000001E-2</v>
      </c>
      <c r="G56" s="28">
        <v>3.7199999999999997E-2</v>
      </c>
      <c r="H56" s="28">
        <v>-1E-4</v>
      </c>
      <c r="I56" s="28">
        <v>-2.7900000000000001E-2</v>
      </c>
      <c r="J56" s="28">
        <v>-3.7199999999999997E-2</v>
      </c>
      <c r="K56" s="29">
        <v>300</v>
      </c>
      <c r="L56" s="29">
        <v>475</v>
      </c>
      <c r="M56" s="30">
        <v>-20.559000000000001</v>
      </c>
      <c r="N56" s="30">
        <v>8.24421052631579E-2</v>
      </c>
      <c r="O56" s="29">
        <v>1</v>
      </c>
      <c r="R56" s="27">
        <v>243</v>
      </c>
      <c r="S56" s="28" t="s">
        <v>457</v>
      </c>
      <c r="T56" s="28" t="s">
        <v>384</v>
      </c>
      <c r="U56" s="28">
        <v>1E-4</v>
      </c>
      <c r="V56" s="28">
        <v>2.7900000000000001E-2</v>
      </c>
      <c r="W56" s="28">
        <v>3.7199999999999997E-2</v>
      </c>
      <c r="X56" s="28">
        <v>-1E-4</v>
      </c>
      <c r="Y56" s="28">
        <v>-2.7900000000000001E-2</v>
      </c>
      <c r="Z56" s="28">
        <v>-3.7199999999999997E-2</v>
      </c>
      <c r="AA56" s="29">
        <v>300</v>
      </c>
      <c r="AB56" s="29">
        <v>475</v>
      </c>
      <c r="AC56" s="30">
        <v>-21.145199999999999</v>
      </c>
      <c r="AD56" s="30">
        <v>8.4792781954887222E-2</v>
      </c>
      <c r="AE56" s="29">
        <v>1</v>
      </c>
    </row>
    <row r="57" spans="2:31" x14ac:dyDescent="0.2">
      <c r="B57" s="27">
        <v>243</v>
      </c>
      <c r="C57" s="28" t="s">
        <v>458</v>
      </c>
      <c r="D57" s="28" t="s">
        <v>386</v>
      </c>
      <c r="E57" s="28">
        <v>1E-4</v>
      </c>
      <c r="F57" s="28">
        <v>2.8000000000000001E-2</v>
      </c>
      <c r="G57" s="28">
        <v>3.73E-2</v>
      </c>
      <c r="H57" s="28">
        <v>-1E-4</v>
      </c>
      <c r="I57" s="28">
        <v>-2.7799999999999998E-2</v>
      </c>
      <c r="J57" s="28">
        <v>-3.6999999999999998E-2</v>
      </c>
      <c r="K57" s="29">
        <v>300</v>
      </c>
      <c r="L57" s="29">
        <v>475</v>
      </c>
      <c r="M57" s="30">
        <v>59.116100000000003</v>
      </c>
      <c r="N57" s="30">
        <v>0.2370570426065163</v>
      </c>
      <c r="O57" s="29">
        <v>1</v>
      </c>
      <c r="R57" s="27">
        <v>243</v>
      </c>
      <c r="S57" s="28" t="s">
        <v>458</v>
      </c>
      <c r="T57" s="28" t="s">
        <v>386</v>
      </c>
      <c r="U57" s="28">
        <v>1E-4</v>
      </c>
      <c r="V57" s="28">
        <v>2.8000000000000001E-2</v>
      </c>
      <c r="W57" s="28">
        <v>3.73E-2</v>
      </c>
      <c r="X57" s="28">
        <v>-1E-4</v>
      </c>
      <c r="Y57" s="28">
        <v>-2.7799999999999998E-2</v>
      </c>
      <c r="Z57" s="28">
        <v>-3.6999999999999998E-2</v>
      </c>
      <c r="AA57" s="29">
        <v>300</v>
      </c>
      <c r="AB57" s="29">
        <v>475</v>
      </c>
      <c r="AC57" s="30">
        <v>41.791800000000002</v>
      </c>
      <c r="AD57" s="30">
        <v>0.16758616541353386</v>
      </c>
      <c r="AE57" s="29">
        <v>1</v>
      </c>
    </row>
    <row r="58" spans="2:31" x14ac:dyDescent="0.2">
      <c r="B58" s="27">
        <v>213</v>
      </c>
      <c r="C58" s="28" t="s">
        <v>460</v>
      </c>
      <c r="D58" s="28" t="s">
        <v>384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-35.738100000000003</v>
      </c>
      <c r="N58" s="30">
        <v>0.14331067669172934</v>
      </c>
      <c r="O58" s="29">
        <v>1</v>
      </c>
      <c r="R58" s="27">
        <v>213</v>
      </c>
      <c r="S58" s="28" t="s">
        <v>460</v>
      </c>
      <c r="T58" s="28" t="s">
        <v>384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-35.848700000000001</v>
      </c>
      <c r="AD58" s="30">
        <v>0.14375418546365917</v>
      </c>
      <c r="AE58" s="29">
        <v>1</v>
      </c>
    </row>
    <row r="59" spans="2:31" x14ac:dyDescent="0.2">
      <c r="B59" s="27">
        <v>213</v>
      </c>
      <c r="C59" s="28" t="s">
        <v>461</v>
      </c>
      <c r="D59" s="28" t="s">
        <v>386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-2.8199999999999999E-2</v>
      </c>
      <c r="J59" s="28">
        <v>-3.7600000000000001E-2</v>
      </c>
      <c r="K59" s="29">
        <v>300</v>
      </c>
      <c r="L59" s="29">
        <v>475</v>
      </c>
      <c r="M59" s="30">
        <v>59.116100000000003</v>
      </c>
      <c r="N59" s="30">
        <v>0.2370570426065163</v>
      </c>
      <c r="O59" s="29">
        <v>1</v>
      </c>
      <c r="R59" s="27">
        <v>213</v>
      </c>
      <c r="S59" s="28" t="s">
        <v>461</v>
      </c>
      <c r="T59" s="28" t="s">
        <v>386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-2.8199999999999999E-2</v>
      </c>
      <c r="Z59" s="28">
        <v>-3.7600000000000001E-2</v>
      </c>
      <c r="AA59" s="29">
        <v>300</v>
      </c>
      <c r="AB59" s="29">
        <v>475</v>
      </c>
      <c r="AC59" s="30">
        <v>41.791800000000002</v>
      </c>
      <c r="AD59" s="30">
        <v>0.16758616541353386</v>
      </c>
      <c r="AE59" s="29">
        <v>1</v>
      </c>
    </row>
    <row r="60" spans="2:31" x14ac:dyDescent="0.2">
      <c r="B60" s="27">
        <v>216</v>
      </c>
      <c r="C60" s="28" t="s">
        <v>463</v>
      </c>
      <c r="D60" s="28" t="s">
        <v>384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-2.8899999999999999E-2</v>
      </c>
      <c r="J60" s="28">
        <v>-3.85E-2</v>
      </c>
      <c r="K60" s="29">
        <v>300</v>
      </c>
      <c r="L60" s="29">
        <v>475</v>
      </c>
      <c r="M60" s="30">
        <v>-58.627299999999998</v>
      </c>
      <c r="N60" s="30">
        <v>0.23509694235588971</v>
      </c>
      <c r="O60" s="29">
        <v>1</v>
      </c>
      <c r="R60" s="27">
        <v>216</v>
      </c>
      <c r="S60" s="28" t="s">
        <v>463</v>
      </c>
      <c r="T60" s="28" t="s">
        <v>384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-2.8899999999999999E-2</v>
      </c>
      <c r="Z60" s="28">
        <v>-3.85E-2</v>
      </c>
      <c r="AA60" s="29">
        <v>300</v>
      </c>
      <c r="AB60" s="29">
        <v>475</v>
      </c>
      <c r="AC60" s="30">
        <v>-58.655799999999999</v>
      </c>
      <c r="AD60" s="30">
        <v>0.23521122807017544</v>
      </c>
      <c r="AE60" s="29">
        <v>1</v>
      </c>
    </row>
    <row r="61" spans="2:31" x14ac:dyDescent="0.2">
      <c r="B61" s="27">
        <v>216</v>
      </c>
      <c r="C61" s="28" t="s">
        <v>464</v>
      </c>
      <c r="D61" s="28" t="s">
        <v>386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59.116100000000003</v>
      </c>
      <c r="N61" s="30">
        <v>0.2370570426065163</v>
      </c>
      <c r="O61" s="29">
        <v>1</v>
      </c>
      <c r="R61" s="27">
        <v>216</v>
      </c>
      <c r="S61" s="28" t="s">
        <v>464</v>
      </c>
      <c r="T61" s="28" t="s">
        <v>386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41.791800000000002</v>
      </c>
      <c r="AD61" s="30">
        <v>0.16758616541353386</v>
      </c>
      <c r="AE61" s="29">
        <v>1</v>
      </c>
    </row>
    <row r="62" spans="2:31" x14ac:dyDescent="0.2">
      <c r="B62" s="27">
        <v>219</v>
      </c>
      <c r="C62" s="28" t="s">
        <v>466</v>
      </c>
      <c r="D62" s="28" t="s">
        <v>384</v>
      </c>
      <c r="E62" s="28">
        <v>1E-4</v>
      </c>
      <c r="F62" s="28">
        <v>2.8500000000000001E-2</v>
      </c>
      <c r="G62" s="28">
        <v>3.7999999999999999E-2</v>
      </c>
      <c r="H62" s="28">
        <v>-1E-4</v>
      </c>
      <c r="I62" s="28">
        <v>-2.8500000000000001E-2</v>
      </c>
      <c r="J62" s="28">
        <v>-3.7999999999999999E-2</v>
      </c>
      <c r="K62" s="29">
        <v>300</v>
      </c>
      <c r="L62" s="29">
        <v>475</v>
      </c>
      <c r="M62" s="30">
        <v>-58.6738</v>
      </c>
      <c r="N62" s="30">
        <v>0.23528340852130328</v>
      </c>
      <c r="O62" s="29">
        <v>1</v>
      </c>
      <c r="R62" s="27">
        <v>219</v>
      </c>
      <c r="S62" s="28" t="s">
        <v>466</v>
      </c>
      <c r="T62" s="28" t="s">
        <v>384</v>
      </c>
      <c r="U62" s="28">
        <v>1E-4</v>
      </c>
      <c r="V62" s="28">
        <v>2.8500000000000001E-2</v>
      </c>
      <c r="W62" s="28">
        <v>3.7999999999999999E-2</v>
      </c>
      <c r="X62" s="28">
        <v>-1E-4</v>
      </c>
      <c r="Y62" s="28">
        <v>-2.8500000000000001E-2</v>
      </c>
      <c r="Z62" s="28">
        <v>-3.7999999999999999E-2</v>
      </c>
      <c r="AA62" s="29">
        <v>300</v>
      </c>
      <c r="AB62" s="29">
        <v>475</v>
      </c>
      <c r="AC62" s="30">
        <v>-58.619100000000003</v>
      </c>
      <c r="AD62" s="30">
        <v>0.23506406015037595</v>
      </c>
      <c r="AE62" s="29">
        <v>1</v>
      </c>
    </row>
    <row r="63" spans="2:31" x14ac:dyDescent="0.2">
      <c r="B63" s="27">
        <v>219</v>
      </c>
      <c r="C63" s="28" t="s">
        <v>467</v>
      </c>
      <c r="D63" s="28" t="s">
        <v>386</v>
      </c>
      <c r="E63" s="28">
        <v>1E-4</v>
      </c>
      <c r="F63" s="28">
        <v>2.86E-2</v>
      </c>
      <c r="G63" s="28">
        <v>3.8100000000000002E-2</v>
      </c>
      <c r="H63" s="28">
        <v>-1E-4</v>
      </c>
      <c r="I63" s="28">
        <v>-2.8400000000000002E-2</v>
      </c>
      <c r="J63" s="28">
        <v>-3.78E-2</v>
      </c>
      <c r="K63" s="29">
        <v>300</v>
      </c>
      <c r="L63" s="29">
        <v>475</v>
      </c>
      <c r="M63" s="30">
        <v>59.116100000000003</v>
      </c>
      <c r="N63" s="30">
        <v>0.2370570426065163</v>
      </c>
      <c r="O63" s="29">
        <v>1</v>
      </c>
      <c r="R63" s="27">
        <v>219</v>
      </c>
      <c r="S63" s="28" t="s">
        <v>467</v>
      </c>
      <c r="T63" s="28" t="s">
        <v>386</v>
      </c>
      <c r="U63" s="28">
        <v>1E-4</v>
      </c>
      <c r="V63" s="28">
        <v>2.86E-2</v>
      </c>
      <c r="W63" s="28">
        <v>3.8100000000000002E-2</v>
      </c>
      <c r="X63" s="28">
        <v>-1E-4</v>
      </c>
      <c r="Y63" s="28">
        <v>-2.8400000000000002E-2</v>
      </c>
      <c r="Z63" s="28">
        <v>-3.78E-2</v>
      </c>
      <c r="AA63" s="29">
        <v>300</v>
      </c>
      <c r="AB63" s="29">
        <v>475</v>
      </c>
      <c r="AC63" s="30">
        <v>41.791800000000002</v>
      </c>
      <c r="AD63" s="30">
        <v>0.16758616541353386</v>
      </c>
      <c r="AE63" s="29">
        <v>1</v>
      </c>
    </row>
    <row r="64" spans="2:31" x14ac:dyDescent="0.2">
      <c r="B64" s="27">
        <v>222</v>
      </c>
      <c r="C64" s="28" t="s">
        <v>469</v>
      </c>
      <c r="D64" s="28" t="s">
        <v>384</v>
      </c>
      <c r="E64" s="28">
        <v>1E-4</v>
      </c>
      <c r="F64" s="28">
        <v>2.8500000000000001E-2</v>
      </c>
      <c r="G64" s="28">
        <v>3.7999999999999999E-2</v>
      </c>
      <c r="H64" s="28">
        <v>-1E-4</v>
      </c>
      <c r="I64" s="28">
        <v>-2.8500000000000001E-2</v>
      </c>
      <c r="J64" s="28">
        <v>-3.7999999999999999E-2</v>
      </c>
      <c r="K64" s="29">
        <v>300</v>
      </c>
      <c r="L64" s="29">
        <v>475</v>
      </c>
      <c r="M64" s="30">
        <v>-57.764699999999998</v>
      </c>
      <c r="N64" s="30">
        <v>0.2316378947368421</v>
      </c>
      <c r="O64" s="29">
        <v>1</v>
      </c>
      <c r="R64" s="27">
        <v>222</v>
      </c>
      <c r="S64" s="28" t="s">
        <v>469</v>
      </c>
      <c r="T64" s="28" t="s">
        <v>384</v>
      </c>
      <c r="U64" s="28">
        <v>1E-4</v>
      </c>
      <c r="V64" s="28">
        <v>2.8500000000000001E-2</v>
      </c>
      <c r="W64" s="28">
        <v>3.7999999999999999E-2</v>
      </c>
      <c r="X64" s="28">
        <v>-1E-4</v>
      </c>
      <c r="Y64" s="28">
        <v>-2.8500000000000001E-2</v>
      </c>
      <c r="Z64" s="28">
        <v>-3.7999999999999999E-2</v>
      </c>
      <c r="AA64" s="29">
        <v>300</v>
      </c>
      <c r="AB64" s="29">
        <v>475</v>
      </c>
      <c r="AC64" s="30">
        <v>-57.741900000000001</v>
      </c>
      <c r="AD64" s="30">
        <v>0.23154646616541355</v>
      </c>
      <c r="AE64" s="29">
        <v>1</v>
      </c>
    </row>
    <row r="65" spans="2:31" x14ac:dyDescent="0.2">
      <c r="B65" s="27">
        <v>222</v>
      </c>
      <c r="C65" s="28" t="s">
        <v>470</v>
      </c>
      <c r="D65" s="28" t="s">
        <v>386</v>
      </c>
      <c r="E65" s="28">
        <v>1E-4</v>
      </c>
      <c r="F65" s="28">
        <v>2.86E-2</v>
      </c>
      <c r="G65" s="28">
        <v>3.8100000000000002E-2</v>
      </c>
      <c r="H65" s="28">
        <v>-1E-4</v>
      </c>
      <c r="I65" s="28">
        <v>-2.8400000000000002E-2</v>
      </c>
      <c r="J65" s="28">
        <v>-3.78E-2</v>
      </c>
      <c r="K65" s="29">
        <v>300</v>
      </c>
      <c r="L65" s="29">
        <v>475</v>
      </c>
      <c r="M65" s="30">
        <v>59.116100000000003</v>
      </c>
      <c r="N65" s="30">
        <v>0.2370570426065163</v>
      </c>
      <c r="O65" s="29">
        <v>1</v>
      </c>
      <c r="R65" s="27">
        <v>222</v>
      </c>
      <c r="S65" s="28" t="s">
        <v>470</v>
      </c>
      <c r="T65" s="28" t="s">
        <v>386</v>
      </c>
      <c r="U65" s="28">
        <v>1E-4</v>
      </c>
      <c r="V65" s="28">
        <v>2.86E-2</v>
      </c>
      <c r="W65" s="28">
        <v>3.8100000000000002E-2</v>
      </c>
      <c r="X65" s="28">
        <v>-1E-4</v>
      </c>
      <c r="Y65" s="28">
        <v>-2.8400000000000002E-2</v>
      </c>
      <c r="Z65" s="28">
        <v>-3.78E-2</v>
      </c>
      <c r="AA65" s="29">
        <v>300</v>
      </c>
      <c r="AB65" s="29">
        <v>475</v>
      </c>
      <c r="AC65" s="30">
        <v>41.791800000000002</v>
      </c>
      <c r="AD65" s="30">
        <v>0.16758616541353386</v>
      </c>
      <c r="AE65" s="29">
        <v>1</v>
      </c>
    </row>
    <row r="66" spans="2:31" x14ac:dyDescent="0.2">
      <c r="B66" s="27">
        <v>225</v>
      </c>
      <c r="C66" s="28" t="s">
        <v>472</v>
      </c>
      <c r="D66" s="28" t="s">
        <v>384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-2.8899999999999999E-2</v>
      </c>
      <c r="J66" s="28">
        <v>-3.85E-2</v>
      </c>
      <c r="K66" s="29">
        <v>300</v>
      </c>
      <c r="L66" s="29">
        <v>475</v>
      </c>
      <c r="M66" s="30">
        <v>-59.686799999999998</v>
      </c>
      <c r="N66" s="30">
        <v>0.23934556390977441</v>
      </c>
      <c r="O66" s="29">
        <v>1</v>
      </c>
      <c r="R66" s="27">
        <v>225</v>
      </c>
      <c r="S66" s="28" t="s">
        <v>472</v>
      </c>
      <c r="T66" s="28" t="s">
        <v>384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-2.8899999999999999E-2</v>
      </c>
      <c r="Z66" s="28">
        <v>-3.85E-2</v>
      </c>
      <c r="AA66" s="29">
        <v>300</v>
      </c>
      <c r="AB66" s="29">
        <v>475</v>
      </c>
      <c r="AC66" s="30">
        <v>-59.692399999999999</v>
      </c>
      <c r="AD66" s="30">
        <v>0.23936802005012531</v>
      </c>
      <c r="AE66" s="29">
        <v>1</v>
      </c>
    </row>
    <row r="67" spans="2:31" x14ac:dyDescent="0.2">
      <c r="B67" s="27">
        <v>225</v>
      </c>
      <c r="C67" s="28" t="s">
        <v>473</v>
      </c>
      <c r="D67" s="28" t="s">
        <v>386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59.116100000000003</v>
      </c>
      <c r="N67" s="30">
        <v>0.2370570426065163</v>
      </c>
      <c r="O67" s="29">
        <v>1</v>
      </c>
      <c r="R67" s="27">
        <v>225</v>
      </c>
      <c r="S67" s="28" t="s">
        <v>473</v>
      </c>
      <c r="T67" s="28" t="s">
        <v>386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41.791800000000002</v>
      </c>
      <c r="AD67" s="30">
        <v>0.16758616541353386</v>
      </c>
      <c r="AE67" s="29">
        <v>1</v>
      </c>
    </row>
    <row r="68" spans="2:31" x14ac:dyDescent="0.2">
      <c r="B68" s="27">
        <v>228</v>
      </c>
      <c r="C68" s="28" t="s">
        <v>475</v>
      </c>
      <c r="D68" s="28" t="s">
        <v>384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-43.214599999999997</v>
      </c>
      <c r="N68" s="30">
        <v>0.1732916290726817</v>
      </c>
      <c r="O68" s="29">
        <v>1</v>
      </c>
      <c r="R68" s="27">
        <v>228</v>
      </c>
      <c r="S68" s="28" t="s">
        <v>475</v>
      </c>
      <c r="T68" s="28" t="s">
        <v>384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-43.099899999999998</v>
      </c>
      <c r="AD68" s="30">
        <v>0.172831679197995</v>
      </c>
      <c r="AE68" s="29">
        <v>1</v>
      </c>
    </row>
    <row r="69" spans="2:31" x14ac:dyDescent="0.2">
      <c r="B69" s="27">
        <v>228</v>
      </c>
      <c r="C69" s="28" t="s">
        <v>476</v>
      </c>
      <c r="D69" s="28" t="s">
        <v>386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-2.8199999999999999E-2</v>
      </c>
      <c r="J69" s="28">
        <v>-3.7600000000000001E-2</v>
      </c>
      <c r="K69" s="29">
        <v>300</v>
      </c>
      <c r="L69" s="29">
        <v>475</v>
      </c>
      <c r="M69" s="30">
        <v>59.116100000000003</v>
      </c>
      <c r="N69" s="30">
        <v>0.2370570426065163</v>
      </c>
      <c r="O69" s="29">
        <v>1</v>
      </c>
      <c r="R69" s="27">
        <v>228</v>
      </c>
      <c r="S69" s="28" t="s">
        <v>476</v>
      </c>
      <c r="T69" s="28" t="s">
        <v>386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-2.8199999999999999E-2</v>
      </c>
      <c r="Z69" s="28">
        <v>-3.7600000000000001E-2</v>
      </c>
      <c r="AA69" s="29">
        <v>300</v>
      </c>
      <c r="AB69" s="29">
        <v>475</v>
      </c>
      <c r="AC69" s="30">
        <v>41.791800000000002</v>
      </c>
      <c r="AD69" s="30">
        <v>0.16758616541353386</v>
      </c>
      <c r="AE69" s="29">
        <v>1</v>
      </c>
    </row>
    <row r="70" spans="2:31" x14ac:dyDescent="0.2">
      <c r="B70" s="27">
        <v>244</v>
      </c>
      <c r="C70" s="28" t="s">
        <v>478</v>
      </c>
      <c r="D70" s="28" t="s">
        <v>384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-9.0536999999999992</v>
      </c>
      <c r="N70" s="30">
        <v>3.6305563909774428E-2</v>
      </c>
      <c r="O70" s="29">
        <v>1</v>
      </c>
      <c r="R70" s="27">
        <v>244</v>
      </c>
      <c r="S70" s="28" t="s">
        <v>478</v>
      </c>
      <c r="T70" s="28" t="s">
        <v>384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-9.4628999999999994</v>
      </c>
      <c r="AD70" s="30">
        <v>3.7946466165413535E-2</v>
      </c>
      <c r="AE70" s="29">
        <v>1</v>
      </c>
    </row>
    <row r="71" spans="2:31" x14ac:dyDescent="0.2">
      <c r="B71" s="27">
        <v>244</v>
      </c>
      <c r="C71" s="28" t="s">
        <v>479</v>
      </c>
      <c r="D71" s="28" t="s">
        <v>386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59.116100000000003</v>
      </c>
      <c r="N71" s="30">
        <v>0.2370570426065163</v>
      </c>
      <c r="O71" s="29">
        <v>1</v>
      </c>
      <c r="R71" s="27">
        <v>244</v>
      </c>
      <c r="S71" s="28" t="s">
        <v>479</v>
      </c>
      <c r="T71" s="28" t="s">
        <v>386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41.791800000000002</v>
      </c>
      <c r="AD71" s="30">
        <v>0.16758616541353386</v>
      </c>
      <c r="AE71" s="29">
        <v>1</v>
      </c>
    </row>
    <row r="72" spans="2:31" x14ac:dyDescent="0.2">
      <c r="B72" s="27">
        <v>245</v>
      </c>
      <c r="C72" s="28" t="s">
        <v>481</v>
      </c>
      <c r="D72" s="28" t="s">
        <v>384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-9.3925999999999998</v>
      </c>
      <c r="N72" s="30">
        <v>3.7664561403508774E-2</v>
      </c>
      <c r="O72" s="29">
        <v>1</v>
      </c>
      <c r="R72" s="27">
        <v>245</v>
      </c>
      <c r="S72" s="28" t="s">
        <v>481</v>
      </c>
      <c r="T72" s="28" t="s">
        <v>384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-9.8114000000000008</v>
      </c>
      <c r="AD72" s="30">
        <v>3.9343959899749377E-2</v>
      </c>
      <c r="AE72" s="29">
        <v>1</v>
      </c>
    </row>
    <row r="73" spans="2:31" x14ac:dyDescent="0.2">
      <c r="B73" s="27">
        <v>245</v>
      </c>
      <c r="C73" s="28" t="s">
        <v>482</v>
      </c>
      <c r="D73" s="28" t="s">
        <v>386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59.116100000000003</v>
      </c>
      <c r="N73" s="30">
        <v>0.2370570426065163</v>
      </c>
      <c r="O73" s="29">
        <v>1</v>
      </c>
      <c r="R73" s="27">
        <v>245</v>
      </c>
      <c r="S73" s="28" t="s">
        <v>482</v>
      </c>
      <c r="T73" s="28" t="s">
        <v>386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41.791800000000002</v>
      </c>
      <c r="AD73" s="30">
        <v>0.16758616541353386</v>
      </c>
      <c r="AE73" s="29">
        <v>1</v>
      </c>
    </row>
    <row r="74" spans="2:31" x14ac:dyDescent="0.2">
      <c r="B74" s="27">
        <v>246</v>
      </c>
      <c r="C74" s="28" t="s">
        <v>483</v>
      </c>
      <c r="D74" s="28" t="s">
        <v>384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-8.0589999999999993</v>
      </c>
      <c r="N74" s="30">
        <v>3.2316791979949869E-2</v>
      </c>
      <c r="O74" s="29">
        <v>1</v>
      </c>
      <c r="R74" s="27">
        <v>246</v>
      </c>
      <c r="S74" s="28" t="s">
        <v>483</v>
      </c>
      <c r="T74" s="28" t="s">
        <v>384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-8.5367999999999995</v>
      </c>
      <c r="AD74" s="30">
        <v>3.4232781954887215E-2</v>
      </c>
      <c r="AE74" s="29">
        <v>1</v>
      </c>
    </row>
    <row r="75" spans="2:31" x14ac:dyDescent="0.2">
      <c r="B75" s="27">
        <v>246</v>
      </c>
      <c r="C75" s="28" t="s">
        <v>484</v>
      </c>
      <c r="D75" s="28" t="s">
        <v>386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59.116100000000003</v>
      </c>
      <c r="N75" s="30">
        <v>0.2370570426065163</v>
      </c>
      <c r="O75" s="29">
        <v>1</v>
      </c>
      <c r="R75" s="27">
        <v>246</v>
      </c>
      <c r="S75" s="28" t="s">
        <v>484</v>
      </c>
      <c r="T75" s="28" t="s">
        <v>386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41.791800000000002</v>
      </c>
      <c r="AD75" s="30">
        <v>0.16758616541353386</v>
      </c>
      <c r="AE75" s="29">
        <v>1</v>
      </c>
    </row>
    <row r="76" spans="2:31" x14ac:dyDescent="0.2">
      <c r="B76" s="27">
        <v>247</v>
      </c>
      <c r="C76" s="28" t="s">
        <v>485</v>
      </c>
      <c r="D76" s="28" t="s">
        <v>384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-9.4740000000000002</v>
      </c>
      <c r="N76" s="30">
        <v>3.799097744360902E-2</v>
      </c>
      <c r="O76" s="29">
        <v>1</v>
      </c>
      <c r="R76" s="27">
        <v>247</v>
      </c>
      <c r="S76" s="28" t="s">
        <v>485</v>
      </c>
      <c r="T76" s="28" t="s">
        <v>384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-9.9644999999999992</v>
      </c>
      <c r="AD76" s="30">
        <v>3.9957894736842102E-2</v>
      </c>
      <c r="AE76" s="29">
        <v>1</v>
      </c>
    </row>
    <row r="77" spans="2:31" x14ac:dyDescent="0.2">
      <c r="B77" s="27">
        <v>247</v>
      </c>
      <c r="C77" s="28" t="s">
        <v>486</v>
      </c>
      <c r="D77" s="28" t="s">
        <v>386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59.116100000000003</v>
      </c>
      <c r="N77" s="30">
        <v>0.2370570426065163</v>
      </c>
      <c r="O77" s="29">
        <v>1</v>
      </c>
      <c r="R77" s="27">
        <v>247</v>
      </c>
      <c r="S77" s="28" t="s">
        <v>486</v>
      </c>
      <c r="T77" s="28" t="s">
        <v>386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41.791800000000002</v>
      </c>
      <c r="AD77" s="30">
        <v>0.16758616541353386</v>
      </c>
      <c r="AE77" s="29">
        <v>1</v>
      </c>
    </row>
    <row r="78" spans="2:31" x14ac:dyDescent="0.2">
      <c r="B78" s="27">
        <v>248</v>
      </c>
      <c r="C78" s="28" t="s">
        <v>488</v>
      </c>
      <c r="D78" s="28" t="s">
        <v>384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-15.098599999999999</v>
      </c>
      <c r="N78" s="30">
        <v>6.0545764411027561E-2</v>
      </c>
      <c r="O78" s="29">
        <v>1</v>
      </c>
      <c r="R78" s="27">
        <v>248</v>
      </c>
      <c r="S78" s="28" t="s">
        <v>488</v>
      </c>
      <c r="T78" s="28" t="s">
        <v>384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-15.4815</v>
      </c>
      <c r="AD78" s="30">
        <v>6.20812030075188E-2</v>
      </c>
      <c r="AE78" s="29">
        <v>1</v>
      </c>
    </row>
    <row r="79" spans="2:31" x14ac:dyDescent="0.2">
      <c r="B79" s="27">
        <v>248</v>
      </c>
      <c r="C79" s="28" t="s">
        <v>489</v>
      </c>
      <c r="D79" s="28" t="s">
        <v>386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59.116100000000003</v>
      </c>
      <c r="N79" s="30">
        <v>0.2370570426065163</v>
      </c>
      <c r="O79" s="29">
        <v>1</v>
      </c>
      <c r="R79" s="27">
        <v>248</v>
      </c>
      <c r="S79" s="28" t="s">
        <v>489</v>
      </c>
      <c r="T79" s="28" t="s">
        <v>386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41.791800000000002</v>
      </c>
      <c r="AD79" s="30">
        <v>0.16758616541353386</v>
      </c>
      <c r="AE79" s="29">
        <v>1</v>
      </c>
    </row>
    <row r="80" spans="2:31" x14ac:dyDescent="0.2">
      <c r="B80" s="27">
        <v>291</v>
      </c>
      <c r="C80" s="28" t="s">
        <v>491</v>
      </c>
      <c r="D80" s="28" t="s">
        <v>384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-2.7799999999999998E-2</v>
      </c>
      <c r="J80" s="28">
        <v>-3.6999999999999998E-2</v>
      </c>
      <c r="K80" s="29">
        <v>300</v>
      </c>
      <c r="L80" s="29">
        <v>475</v>
      </c>
      <c r="M80" s="30">
        <v>-10.914199999999999</v>
      </c>
      <c r="N80" s="30">
        <v>4.376621553884711E-2</v>
      </c>
      <c r="O80" s="29">
        <v>1</v>
      </c>
      <c r="R80" s="27">
        <v>291</v>
      </c>
      <c r="S80" s="28" t="s">
        <v>491</v>
      </c>
      <c r="T80" s="28" t="s">
        <v>384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-2.7799999999999998E-2</v>
      </c>
      <c r="Z80" s="28">
        <v>-3.6999999999999998E-2</v>
      </c>
      <c r="AA80" s="29">
        <v>300</v>
      </c>
      <c r="AB80" s="29">
        <v>475</v>
      </c>
      <c r="AC80" s="30">
        <v>-11.5077</v>
      </c>
      <c r="AD80" s="30">
        <v>4.6146165413533835E-2</v>
      </c>
      <c r="AE80" s="29">
        <v>1</v>
      </c>
    </row>
    <row r="81" spans="2:31" x14ac:dyDescent="0.2">
      <c r="B81" s="27">
        <v>291</v>
      </c>
      <c r="C81" s="28" t="s">
        <v>492</v>
      </c>
      <c r="D81" s="28" t="s">
        <v>386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59.116100000000003</v>
      </c>
      <c r="N81" s="30">
        <v>0.2370570426065163</v>
      </c>
      <c r="O81" s="29">
        <v>1</v>
      </c>
      <c r="R81" s="27">
        <v>291</v>
      </c>
      <c r="S81" s="28" t="s">
        <v>492</v>
      </c>
      <c r="T81" s="28" t="s">
        <v>386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41.791800000000002</v>
      </c>
      <c r="AD81" s="30">
        <v>0.16758616541353386</v>
      </c>
      <c r="AE81" s="29">
        <v>1</v>
      </c>
    </row>
    <row r="82" spans="2:31" x14ac:dyDescent="0.2">
      <c r="B82" s="27">
        <v>292</v>
      </c>
      <c r="C82" s="28" t="s">
        <v>494</v>
      </c>
      <c r="D82" s="28" t="s">
        <v>384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-9.4132999999999996</v>
      </c>
      <c r="N82" s="30">
        <v>3.7747568922305762E-2</v>
      </c>
      <c r="O82" s="29">
        <v>1</v>
      </c>
      <c r="R82" s="27">
        <v>292</v>
      </c>
      <c r="S82" s="28" t="s">
        <v>494</v>
      </c>
      <c r="T82" s="28" t="s">
        <v>384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-10.0418</v>
      </c>
      <c r="AD82" s="30">
        <v>4.0267869674185469E-2</v>
      </c>
      <c r="AE82" s="29">
        <v>1</v>
      </c>
    </row>
    <row r="83" spans="2:31" x14ac:dyDescent="0.2">
      <c r="B83" s="27">
        <v>292</v>
      </c>
      <c r="C83" s="28" t="s">
        <v>495</v>
      </c>
      <c r="D83" s="28" t="s">
        <v>386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59.116100000000003</v>
      </c>
      <c r="N83" s="30">
        <v>0.2370570426065163</v>
      </c>
      <c r="O83" s="29">
        <v>1</v>
      </c>
      <c r="R83" s="27">
        <v>292</v>
      </c>
      <c r="S83" s="28" t="s">
        <v>495</v>
      </c>
      <c r="T83" s="28" t="s">
        <v>386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41.791800000000002</v>
      </c>
      <c r="AD83" s="30">
        <v>0.16758616541353386</v>
      </c>
      <c r="AE83" s="29">
        <v>1</v>
      </c>
    </row>
    <row r="84" spans="2:31" x14ac:dyDescent="0.2">
      <c r="B84" s="27">
        <v>293</v>
      </c>
      <c r="C84" s="28" t="s">
        <v>496</v>
      </c>
      <c r="D84" s="28" t="s">
        <v>384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-7.4340000000000002</v>
      </c>
      <c r="N84" s="30">
        <v>2.9810526315789475E-2</v>
      </c>
      <c r="O84" s="29">
        <v>1</v>
      </c>
      <c r="R84" s="27">
        <v>293</v>
      </c>
      <c r="S84" s="28" t="s">
        <v>496</v>
      </c>
      <c r="T84" s="28" t="s">
        <v>384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-8.1231000000000009</v>
      </c>
      <c r="AD84" s="30">
        <v>3.257383458646617E-2</v>
      </c>
      <c r="AE84" s="29">
        <v>1</v>
      </c>
    </row>
    <row r="85" spans="2:31" x14ac:dyDescent="0.2">
      <c r="B85" s="27">
        <v>293</v>
      </c>
      <c r="C85" s="28" t="s">
        <v>497</v>
      </c>
      <c r="D85" s="28" t="s">
        <v>386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59.116100000000003</v>
      </c>
      <c r="N85" s="30">
        <v>0.2370570426065163</v>
      </c>
      <c r="O85" s="29">
        <v>1</v>
      </c>
      <c r="R85" s="27">
        <v>293</v>
      </c>
      <c r="S85" s="28" t="s">
        <v>497</v>
      </c>
      <c r="T85" s="28" t="s">
        <v>386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41.791800000000002</v>
      </c>
      <c r="AD85" s="30">
        <v>0.16758616541353386</v>
      </c>
      <c r="AE85" s="29">
        <v>1</v>
      </c>
    </row>
    <row r="86" spans="2:31" x14ac:dyDescent="0.2">
      <c r="B86" s="27">
        <v>294</v>
      </c>
      <c r="C86" s="28" t="s">
        <v>498</v>
      </c>
      <c r="D86" s="28" t="s">
        <v>384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-8.9307999999999996</v>
      </c>
      <c r="N86" s="30">
        <v>3.5812731829573931E-2</v>
      </c>
      <c r="O86" s="29">
        <v>1</v>
      </c>
      <c r="R86" s="27">
        <v>294</v>
      </c>
      <c r="S86" s="28" t="s">
        <v>498</v>
      </c>
      <c r="T86" s="28" t="s">
        <v>384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-9.6410999999999998</v>
      </c>
      <c r="AD86" s="30">
        <v>3.866105263157895E-2</v>
      </c>
      <c r="AE86" s="29">
        <v>1</v>
      </c>
    </row>
    <row r="87" spans="2:31" x14ac:dyDescent="0.2">
      <c r="B87" s="27">
        <v>294</v>
      </c>
      <c r="C87" s="28" t="s">
        <v>499</v>
      </c>
      <c r="D87" s="28" t="s">
        <v>386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59.116100000000003</v>
      </c>
      <c r="N87" s="30">
        <v>0.2370570426065163</v>
      </c>
      <c r="O87" s="29">
        <v>1</v>
      </c>
      <c r="R87" s="27">
        <v>294</v>
      </c>
      <c r="S87" s="28" t="s">
        <v>499</v>
      </c>
      <c r="T87" s="28" t="s">
        <v>386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41.791800000000002</v>
      </c>
      <c r="AD87" s="30">
        <v>0.16758616541353386</v>
      </c>
      <c r="AE87" s="29">
        <v>1</v>
      </c>
    </row>
    <row r="88" spans="2:31" x14ac:dyDescent="0.2">
      <c r="B88" s="27">
        <v>295</v>
      </c>
      <c r="C88" s="28" t="s">
        <v>501</v>
      </c>
      <c r="D88" s="28" t="s">
        <v>384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-16.942599999999999</v>
      </c>
      <c r="N88" s="30">
        <v>6.7940250626566404E-2</v>
      </c>
      <c r="O88" s="29">
        <v>1</v>
      </c>
      <c r="R88" s="27">
        <v>295</v>
      </c>
      <c r="S88" s="28" t="s">
        <v>501</v>
      </c>
      <c r="T88" s="28" t="s">
        <v>384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-17.546500000000002</v>
      </c>
      <c r="AD88" s="30">
        <v>7.0361904761904764E-2</v>
      </c>
      <c r="AE88" s="29">
        <v>1</v>
      </c>
    </row>
    <row r="89" spans="2:31" x14ac:dyDescent="0.2">
      <c r="B89" s="27">
        <v>295</v>
      </c>
      <c r="C89" s="28" t="s">
        <v>502</v>
      </c>
      <c r="D89" s="28" t="s">
        <v>386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-2.7799999999999998E-2</v>
      </c>
      <c r="J89" s="28">
        <v>-3.6999999999999998E-2</v>
      </c>
      <c r="K89" s="29">
        <v>300</v>
      </c>
      <c r="L89" s="29">
        <v>475</v>
      </c>
      <c r="M89" s="30">
        <v>59.116100000000003</v>
      </c>
      <c r="N89" s="30">
        <v>0.2370570426065163</v>
      </c>
      <c r="O89" s="29">
        <v>1</v>
      </c>
      <c r="R89" s="27">
        <v>295</v>
      </c>
      <c r="S89" s="28" t="s">
        <v>502</v>
      </c>
      <c r="T89" s="28" t="s">
        <v>386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-2.7799999999999998E-2</v>
      </c>
      <c r="Z89" s="28">
        <v>-3.6999999999999998E-2</v>
      </c>
      <c r="AA89" s="29">
        <v>300</v>
      </c>
      <c r="AB89" s="29">
        <v>475</v>
      </c>
      <c r="AC89" s="30">
        <v>41.791800000000002</v>
      </c>
      <c r="AD89" s="30">
        <v>0.16758616541353386</v>
      </c>
      <c r="AE89" s="29">
        <v>1</v>
      </c>
    </row>
    <row r="90" spans="2:31" x14ac:dyDescent="0.2">
      <c r="B90" s="27">
        <v>273</v>
      </c>
      <c r="C90" s="28" t="s">
        <v>504</v>
      </c>
      <c r="D90" s="28" t="s">
        <v>384</v>
      </c>
      <c r="E90" s="28">
        <v>1E-4</v>
      </c>
      <c r="F90" s="28">
        <v>2.8400000000000002E-2</v>
      </c>
      <c r="G90" s="28">
        <v>3.7900000000000003E-2</v>
      </c>
      <c r="H90" s="28">
        <v>-1E-4</v>
      </c>
      <c r="I90" s="28">
        <v>-2.8400000000000002E-2</v>
      </c>
      <c r="J90" s="28">
        <v>-3.7900000000000003E-2</v>
      </c>
      <c r="K90" s="29">
        <v>300</v>
      </c>
      <c r="L90" s="29">
        <v>475</v>
      </c>
      <c r="M90" s="30">
        <v>-49.951900000000002</v>
      </c>
      <c r="N90" s="30">
        <v>0.20030837092731829</v>
      </c>
      <c r="O90" s="29">
        <v>1</v>
      </c>
      <c r="R90" s="27">
        <v>273</v>
      </c>
      <c r="S90" s="28" t="s">
        <v>504</v>
      </c>
      <c r="T90" s="28" t="s">
        <v>384</v>
      </c>
      <c r="U90" s="28">
        <v>1E-4</v>
      </c>
      <c r="V90" s="28">
        <v>2.8400000000000002E-2</v>
      </c>
      <c r="W90" s="28">
        <v>3.7900000000000003E-2</v>
      </c>
      <c r="X90" s="28">
        <v>-1E-4</v>
      </c>
      <c r="Y90" s="28">
        <v>-2.8400000000000002E-2</v>
      </c>
      <c r="Z90" s="28">
        <v>-3.7900000000000003E-2</v>
      </c>
      <c r="AA90" s="29">
        <v>300</v>
      </c>
      <c r="AB90" s="29">
        <v>475</v>
      </c>
      <c r="AC90" s="30">
        <v>-50.0715</v>
      </c>
      <c r="AD90" s="30">
        <v>0.20078796992481204</v>
      </c>
      <c r="AE90" s="29">
        <v>1</v>
      </c>
    </row>
    <row r="91" spans="2:31" x14ac:dyDescent="0.2">
      <c r="B91" s="27">
        <v>273</v>
      </c>
      <c r="C91" s="28" t="s">
        <v>505</v>
      </c>
      <c r="D91" s="28" t="s">
        <v>386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59.116100000000003</v>
      </c>
      <c r="N91" s="30">
        <v>0.2370570426065163</v>
      </c>
      <c r="O91" s="29">
        <v>1</v>
      </c>
      <c r="R91" s="27">
        <v>273</v>
      </c>
      <c r="S91" s="28" t="s">
        <v>505</v>
      </c>
      <c r="T91" s="28" t="s">
        <v>386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41.791800000000002</v>
      </c>
      <c r="AD91" s="30">
        <v>0.16758616541353386</v>
      </c>
      <c r="AE91" s="29">
        <v>1</v>
      </c>
    </row>
    <row r="92" spans="2:31" x14ac:dyDescent="0.2">
      <c r="B92" s="27">
        <v>276</v>
      </c>
      <c r="C92" s="28" t="s">
        <v>507</v>
      </c>
      <c r="D92" s="28" t="s">
        <v>384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-67.724400000000003</v>
      </c>
      <c r="N92" s="30">
        <v>0.27157654135338349</v>
      </c>
      <c r="O92" s="29">
        <v>1</v>
      </c>
      <c r="R92" s="27">
        <v>276</v>
      </c>
      <c r="S92" s="28" t="s">
        <v>507</v>
      </c>
      <c r="T92" s="28" t="s">
        <v>384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-67.734700000000004</v>
      </c>
      <c r="AD92" s="30">
        <v>0.27161784461152882</v>
      </c>
      <c r="AE92" s="29">
        <v>1</v>
      </c>
    </row>
    <row r="93" spans="2:31" x14ac:dyDescent="0.2">
      <c r="B93" s="27">
        <v>276</v>
      </c>
      <c r="C93" s="28" t="s">
        <v>508</v>
      </c>
      <c r="D93" s="28" t="s">
        <v>386</v>
      </c>
      <c r="E93" s="28">
        <v>1E-4</v>
      </c>
      <c r="F93" s="28">
        <v>2.8500000000000001E-2</v>
      </c>
      <c r="G93" s="28">
        <v>3.7900000000000003E-2</v>
      </c>
      <c r="H93" s="28">
        <v>-1E-4</v>
      </c>
      <c r="I93" s="28">
        <v>-2.9000000000000001E-2</v>
      </c>
      <c r="J93" s="28">
        <v>-3.8600000000000002E-2</v>
      </c>
      <c r="K93" s="29">
        <v>300</v>
      </c>
      <c r="L93" s="29">
        <v>475</v>
      </c>
      <c r="M93" s="30">
        <v>59.116100000000003</v>
      </c>
      <c r="N93" s="30">
        <v>0.2370570426065163</v>
      </c>
      <c r="O93" s="29">
        <v>1</v>
      </c>
      <c r="R93" s="27">
        <v>276</v>
      </c>
      <c r="S93" s="28" t="s">
        <v>508</v>
      </c>
      <c r="T93" s="28" t="s">
        <v>386</v>
      </c>
      <c r="U93" s="28">
        <v>1E-4</v>
      </c>
      <c r="V93" s="28">
        <v>2.8500000000000001E-2</v>
      </c>
      <c r="W93" s="28">
        <v>3.7900000000000003E-2</v>
      </c>
      <c r="X93" s="28">
        <v>-1E-4</v>
      </c>
      <c r="Y93" s="28">
        <v>-2.9000000000000001E-2</v>
      </c>
      <c r="Z93" s="28">
        <v>-3.8600000000000002E-2</v>
      </c>
      <c r="AA93" s="29">
        <v>300</v>
      </c>
      <c r="AB93" s="29">
        <v>475</v>
      </c>
      <c r="AC93" s="30">
        <v>41.791800000000002</v>
      </c>
      <c r="AD93" s="30">
        <v>0.16758616541353386</v>
      </c>
      <c r="AE93" s="29">
        <v>1</v>
      </c>
    </row>
    <row r="94" spans="2:31" x14ac:dyDescent="0.2">
      <c r="B94" s="27">
        <v>279</v>
      </c>
      <c r="C94" s="28" t="s">
        <v>510</v>
      </c>
      <c r="D94" s="28" t="s">
        <v>384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-70.790400000000005</v>
      </c>
      <c r="N94" s="30">
        <v>0.28387127819548874</v>
      </c>
      <c r="O94" s="29">
        <v>1</v>
      </c>
      <c r="R94" s="27">
        <v>279</v>
      </c>
      <c r="S94" s="28" t="s">
        <v>510</v>
      </c>
      <c r="T94" s="28" t="s">
        <v>384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-70.835300000000004</v>
      </c>
      <c r="AD94" s="30">
        <v>0.28405132832080204</v>
      </c>
      <c r="AE94" s="29">
        <v>1</v>
      </c>
    </row>
    <row r="95" spans="2:31" x14ac:dyDescent="0.2">
      <c r="B95" s="27">
        <v>279</v>
      </c>
      <c r="C95" s="28" t="s">
        <v>511</v>
      </c>
      <c r="D95" s="28" t="s">
        <v>386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59.116100000000003</v>
      </c>
      <c r="N95" s="30">
        <v>0.2370570426065163</v>
      </c>
      <c r="O95" s="29">
        <v>1</v>
      </c>
      <c r="R95" s="27">
        <v>279</v>
      </c>
      <c r="S95" s="28" t="s">
        <v>511</v>
      </c>
      <c r="T95" s="28" t="s">
        <v>386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41.791800000000002</v>
      </c>
      <c r="AD95" s="30">
        <v>0.16758616541353386</v>
      </c>
      <c r="AE95" s="29">
        <v>1</v>
      </c>
    </row>
    <row r="96" spans="2:31" x14ac:dyDescent="0.2">
      <c r="B96" s="27">
        <v>282</v>
      </c>
      <c r="C96" s="28" t="s">
        <v>513</v>
      </c>
      <c r="D96" s="28" t="s">
        <v>384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-72.0501</v>
      </c>
      <c r="N96" s="30">
        <v>0.28892270676691734</v>
      </c>
      <c r="O96" s="29">
        <v>1</v>
      </c>
      <c r="R96" s="27">
        <v>282</v>
      </c>
      <c r="S96" s="28" t="s">
        <v>513</v>
      </c>
      <c r="T96" s="28" t="s">
        <v>384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-72.065700000000007</v>
      </c>
      <c r="AD96" s="30">
        <v>0.2889852631578948</v>
      </c>
      <c r="AE96" s="29">
        <v>1</v>
      </c>
    </row>
    <row r="97" spans="2:31" x14ac:dyDescent="0.2">
      <c r="B97" s="27">
        <v>282</v>
      </c>
      <c r="C97" s="28" t="s">
        <v>514</v>
      </c>
      <c r="D97" s="28" t="s">
        <v>386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59.116100000000003</v>
      </c>
      <c r="N97" s="30">
        <v>0.2370570426065163</v>
      </c>
      <c r="O97" s="29">
        <v>1</v>
      </c>
      <c r="R97" s="27">
        <v>282</v>
      </c>
      <c r="S97" s="28" t="s">
        <v>514</v>
      </c>
      <c r="T97" s="28" t="s">
        <v>386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41.791800000000002</v>
      </c>
      <c r="AD97" s="30">
        <v>0.16758616541353386</v>
      </c>
      <c r="AE97" s="29">
        <v>1</v>
      </c>
    </row>
    <row r="98" spans="2:31" x14ac:dyDescent="0.2">
      <c r="B98" s="27">
        <v>285</v>
      </c>
      <c r="C98" s="28" t="s">
        <v>516</v>
      </c>
      <c r="D98" s="28" t="s">
        <v>384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-73.2059</v>
      </c>
      <c r="N98" s="30">
        <v>0.29355749373433582</v>
      </c>
      <c r="O98" s="29">
        <v>1</v>
      </c>
      <c r="R98" s="27">
        <v>285</v>
      </c>
      <c r="S98" s="28" t="s">
        <v>516</v>
      </c>
      <c r="T98" s="28" t="s">
        <v>384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-73.122799999999998</v>
      </c>
      <c r="AD98" s="30">
        <v>0.2932242606516291</v>
      </c>
      <c r="AE98" s="29">
        <v>1</v>
      </c>
    </row>
    <row r="99" spans="2:31" x14ac:dyDescent="0.2">
      <c r="B99" s="27">
        <v>285</v>
      </c>
      <c r="C99" s="28" t="s">
        <v>517</v>
      </c>
      <c r="D99" s="28" t="s">
        <v>386</v>
      </c>
      <c r="E99" s="28">
        <v>1E-4</v>
      </c>
      <c r="F99" s="28">
        <v>2.8500000000000001E-2</v>
      </c>
      <c r="G99" s="28">
        <v>3.7900000000000003E-2</v>
      </c>
      <c r="H99" s="28">
        <v>-1E-4</v>
      </c>
      <c r="I99" s="28">
        <v>-2.9000000000000001E-2</v>
      </c>
      <c r="J99" s="28">
        <v>-3.8600000000000002E-2</v>
      </c>
      <c r="K99" s="29">
        <v>300</v>
      </c>
      <c r="L99" s="29">
        <v>475</v>
      </c>
      <c r="M99" s="30">
        <v>59.116100000000003</v>
      </c>
      <c r="N99" s="30">
        <v>0.2370570426065163</v>
      </c>
      <c r="O99" s="29">
        <v>1</v>
      </c>
      <c r="R99" s="27">
        <v>285</v>
      </c>
      <c r="S99" s="28" t="s">
        <v>517</v>
      </c>
      <c r="T99" s="28" t="s">
        <v>386</v>
      </c>
      <c r="U99" s="28">
        <v>1E-4</v>
      </c>
      <c r="V99" s="28">
        <v>2.8500000000000001E-2</v>
      </c>
      <c r="W99" s="28">
        <v>3.7900000000000003E-2</v>
      </c>
      <c r="X99" s="28">
        <v>-1E-4</v>
      </c>
      <c r="Y99" s="28">
        <v>-2.9000000000000001E-2</v>
      </c>
      <c r="Z99" s="28">
        <v>-3.8600000000000002E-2</v>
      </c>
      <c r="AA99" s="29">
        <v>300</v>
      </c>
      <c r="AB99" s="29">
        <v>475</v>
      </c>
      <c r="AC99" s="30">
        <v>41.791800000000002</v>
      </c>
      <c r="AD99" s="30">
        <v>0.16758616541353386</v>
      </c>
      <c r="AE99" s="29">
        <v>1</v>
      </c>
    </row>
    <row r="100" spans="2:31" x14ac:dyDescent="0.2">
      <c r="B100" s="27">
        <v>288</v>
      </c>
      <c r="C100" s="28" t="s">
        <v>519</v>
      </c>
      <c r="D100" s="28" t="s">
        <v>384</v>
      </c>
      <c r="E100" s="28">
        <v>1E-4</v>
      </c>
      <c r="F100" s="28">
        <v>2.8400000000000002E-2</v>
      </c>
      <c r="G100" s="28">
        <v>3.7900000000000003E-2</v>
      </c>
      <c r="H100" s="28">
        <v>-1E-4</v>
      </c>
      <c r="I100" s="28">
        <v>-2.8400000000000002E-2</v>
      </c>
      <c r="J100" s="28">
        <v>-3.7900000000000003E-2</v>
      </c>
      <c r="K100" s="29">
        <v>300</v>
      </c>
      <c r="L100" s="29">
        <v>475</v>
      </c>
      <c r="M100" s="30">
        <v>-62.030299999999997</v>
      </c>
      <c r="N100" s="30">
        <v>0.24874305764411025</v>
      </c>
      <c r="O100" s="29">
        <v>1</v>
      </c>
      <c r="R100" s="27">
        <v>288</v>
      </c>
      <c r="S100" s="28" t="s">
        <v>519</v>
      </c>
      <c r="T100" s="28" t="s">
        <v>384</v>
      </c>
      <c r="U100" s="28">
        <v>1E-4</v>
      </c>
      <c r="V100" s="28">
        <v>2.8400000000000002E-2</v>
      </c>
      <c r="W100" s="28">
        <v>3.7900000000000003E-2</v>
      </c>
      <c r="X100" s="28">
        <v>-1E-4</v>
      </c>
      <c r="Y100" s="28">
        <v>-2.8400000000000002E-2</v>
      </c>
      <c r="Z100" s="28">
        <v>-3.7900000000000003E-2</v>
      </c>
      <c r="AA100" s="29">
        <v>300</v>
      </c>
      <c r="AB100" s="29">
        <v>475</v>
      </c>
      <c r="AC100" s="30">
        <v>-61.891199999999998</v>
      </c>
      <c r="AD100" s="30">
        <v>0.24818526315789471</v>
      </c>
      <c r="AE100" s="29">
        <v>1</v>
      </c>
    </row>
    <row r="101" spans="2:31" x14ac:dyDescent="0.2">
      <c r="B101" s="27">
        <v>288</v>
      </c>
      <c r="C101" s="28" t="s">
        <v>520</v>
      </c>
      <c r="D101" s="28" t="s">
        <v>386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59.116100000000003</v>
      </c>
      <c r="N101" s="30">
        <v>0.2370570426065163</v>
      </c>
      <c r="O101" s="29">
        <v>1</v>
      </c>
      <c r="R101" s="27">
        <v>288</v>
      </c>
      <c r="S101" s="28" t="s">
        <v>520</v>
      </c>
      <c r="T101" s="28" t="s">
        <v>386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41.791800000000002</v>
      </c>
      <c r="AD101" s="30">
        <v>0.16758616541353386</v>
      </c>
      <c r="AE101" s="29">
        <v>1</v>
      </c>
    </row>
    <row r="102" spans="2:31" x14ac:dyDescent="0.2">
      <c r="B102" s="27">
        <v>296</v>
      </c>
      <c r="C102" s="28" t="s">
        <v>522</v>
      </c>
      <c r="D102" s="28" t="s">
        <v>384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-11.327500000000001</v>
      </c>
      <c r="N102" s="30">
        <v>4.5423558897243109E-2</v>
      </c>
      <c r="O102" s="29">
        <v>1</v>
      </c>
      <c r="R102" s="27">
        <v>296</v>
      </c>
      <c r="S102" s="28" t="s">
        <v>522</v>
      </c>
      <c r="T102" s="28" t="s">
        <v>384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-12.105600000000001</v>
      </c>
      <c r="AD102" s="30">
        <v>4.8543759398496242E-2</v>
      </c>
      <c r="AE102" s="29">
        <v>1</v>
      </c>
    </row>
    <row r="103" spans="2:31" x14ac:dyDescent="0.2">
      <c r="B103" s="27">
        <v>296</v>
      </c>
      <c r="C103" s="28" t="s">
        <v>523</v>
      </c>
      <c r="D103" s="28" t="s">
        <v>386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59.116100000000003</v>
      </c>
      <c r="N103" s="30">
        <v>0.2370570426065163</v>
      </c>
      <c r="O103" s="29">
        <v>1</v>
      </c>
      <c r="R103" s="27">
        <v>296</v>
      </c>
      <c r="S103" s="28" t="s">
        <v>523</v>
      </c>
      <c r="T103" s="28" t="s">
        <v>386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41.791800000000002</v>
      </c>
      <c r="AD103" s="30">
        <v>0.16758616541353386</v>
      </c>
      <c r="AE103" s="29">
        <v>1</v>
      </c>
    </row>
    <row r="104" spans="2:31" x14ac:dyDescent="0.2">
      <c r="B104" s="27">
        <v>297</v>
      </c>
      <c r="C104" s="28" t="s">
        <v>525</v>
      </c>
      <c r="D104" s="28" t="s">
        <v>384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-12.7263</v>
      </c>
      <c r="N104" s="30">
        <v>5.1032781954887217E-2</v>
      </c>
      <c r="O104" s="29">
        <v>1</v>
      </c>
      <c r="R104" s="27">
        <v>297</v>
      </c>
      <c r="S104" s="28" t="s">
        <v>525</v>
      </c>
      <c r="T104" s="28" t="s">
        <v>384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-13.5267</v>
      </c>
      <c r="AD104" s="30">
        <v>5.4242406015037596E-2</v>
      </c>
      <c r="AE104" s="29">
        <v>1</v>
      </c>
    </row>
    <row r="105" spans="2:31" x14ac:dyDescent="0.2">
      <c r="B105" s="27">
        <v>297</v>
      </c>
      <c r="C105" s="28" t="s">
        <v>526</v>
      </c>
      <c r="D105" s="28" t="s">
        <v>386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59.116100000000003</v>
      </c>
      <c r="N105" s="30">
        <v>0.2370570426065163</v>
      </c>
      <c r="O105" s="29">
        <v>1</v>
      </c>
      <c r="R105" s="27">
        <v>297</v>
      </c>
      <c r="S105" s="28" t="s">
        <v>526</v>
      </c>
      <c r="T105" s="28" t="s">
        <v>386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41.791800000000002</v>
      </c>
      <c r="AD105" s="30">
        <v>0.16758616541353386</v>
      </c>
      <c r="AE105" s="29">
        <v>1</v>
      </c>
    </row>
    <row r="106" spans="2:31" x14ac:dyDescent="0.2">
      <c r="B106" s="27">
        <v>298</v>
      </c>
      <c r="C106" s="28" t="s">
        <v>527</v>
      </c>
      <c r="D106" s="28" t="s">
        <v>384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-16.47</v>
      </c>
      <c r="N106" s="30">
        <v>6.6045112781954893E-2</v>
      </c>
      <c r="O106" s="29">
        <v>1</v>
      </c>
      <c r="R106" s="27">
        <v>298</v>
      </c>
      <c r="S106" s="28" t="s">
        <v>527</v>
      </c>
      <c r="T106" s="28" t="s">
        <v>384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-17.171900000000001</v>
      </c>
      <c r="AD106" s="30">
        <v>6.8859749373433587E-2</v>
      </c>
      <c r="AE106" s="29">
        <v>1</v>
      </c>
    </row>
    <row r="107" spans="2:31" x14ac:dyDescent="0.2">
      <c r="B107" s="27">
        <v>298</v>
      </c>
      <c r="C107" s="28" t="s">
        <v>528</v>
      </c>
      <c r="D107" s="28" t="s">
        <v>386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59.116100000000003</v>
      </c>
      <c r="N107" s="30">
        <v>0.2370570426065163</v>
      </c>
      <c r="O107" s="29">
        <v>1</v>
      </c>
      <c r="R107" s="27">
        <v>298</v>
      </c>
      <c r="S107" s="28" t="s">
        <v>528</v>
      </c>
      <c r="T107" s="28" t="s">
        <v>386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41.791800000000002</v>
      </c>
      <c r="AD107" s="30">
        <v>0.16758616541353386</v>
      </c>
      <c r="AE107" s="29">
        <v>1</v>
      </c>
    </row>
    <row r="108" spans="2:31" x14ac:dyDescent="0.2">
      <c r="B108" s="27">
        <v>299</v>
      </c>
      <c r="C108" s="28" t="s">
        <v>529</v>
      </c>
      <c r="D108" s="28" t="s">
        <v>384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-12.801399999999999</v>
      </c>
      <c r="N108" s="30">
        <v>5.1333934837092733E-2</v>
      </c>
      <c r="O108" s="29">
        <v>1</v>
      </c>
      <c r="R108" s="27">
        <v>299</v>
      </c>
      <c r="S108" s="28" t="s">
        <v>529</v>
      </c>
      <c r="T108" s="28" t="s">
        <v>384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-13.4886</v>
      </c>
      <c r="AD108" s="30">
        <v>5.4089624060150381E-2</v>
      </c>
      <c r="AE108" s="29">
        <v>1</v>
      </c>
    </row>
    <row r="109" spans="2:31" x14ac:dyDescent="0.2">
      <c r="B109" s="27">
        <v>299</v>
      </c>
      <c r="C109" s="28" t="s">
        <v>530</v>
      </c>
      <c r="D109" s="28" t="s">
        <v>386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59.116100000000003</v>
      </c>
      <c r="N109" s="30">
        <v>0.2370570426065163</v>
      </c>
      <c r="O109" s="29">
        <v>1</v>
      </c>
      <c r="R109" s="27">
        <v>299</v>
      </c>
      <c r="S109" s="28" t="s">
        <v>530</v>
      </c>
      <c r="T109" s="28" t="s">
        <v>386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41.791800000000002</v>
      </c>
      <c r="AD109" s="30">
        <v>0.16758616541353386</v>
      </c>
      <c r="AE109" s="29">
        <v>1</v>
      </c>
    </row>
    <row r="110" spans="2:31" x14ac:dyDescent="0.2">
      <c r="B110" s="27">
        <v>300</v>
      </c>
      <c r="C110" s="28" t="s">
        <v>532</v>
      </c>
      <c r="D110" s="28" t="s">
        <v>384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-14.3879</v>
      </c>
      <c r="N110" s="30">
        <v>5.7695839598997489E-2</v>
      </c>
      <c r="O110" s="29">
        <v>1</v>
      </c>
      <c r="R110" s="27">
        <v>300</v>
      </c>
      <c r="S110" s="28" t="s">
        <v>532</v>
      </c>
      <c r="T110" s="28" t="s">
        <v>384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-15.239100000000001</v>
      </c>
      <c r="AD110" s="30">
        <v>6.1109172932330827E-2</v>
      </c>
      <c r="AE110" s="29">
        <v>1</v>
      </c>
    </row>
    <row r="111" spans="2:31" x14ac:dyDescent="0.2">
      <c r="B111" s="27">
        <v>300</v>
      </c>
      <c r="C111" s="28" t="s">
        <v>533</v>
      </c>
      <c r="D111" s="28" t="s">
        <v>386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59.116100000000003</v>
      </c>
      <c r="N111" s="30">
        <v>0.2370570426065163</v>
      </c>
      <c r="O111" s="29">
        <v>1</v>
      </c>
      <c r="R111" s="27">
        <v>300</v>
      </c>
      <c r="S111" s="28" t="s">
        <v>533</v>
      </c>
      <c r="T111" s="28" t="s">
        <v>386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41.791800000000002</v>
      </c>
      <c r="AD111" s="30">
        <v>0.16758616541353386</v>
      </c>
      <c r="AE111" s="29">
        <v>1</v>
      </c>
    </row>
    <row r="112" spans="2:31" x14ac:dyDescent="0.2">
      <c r="B112" s="27">
        <v>274</v>
      </c>
      <c r="C112" s="28" t="s">
        <v>535</v>
      </c>
      <c r="D112" s="28" t="s">
        <v>384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-49.04</v>
      </c>
      <c r="N112" s="30">
        <v>0.19665162907268172</v>
      </c>
      <c r="O112" s="29">
        <v>1</v>
      </c>
      <c r="R112" s="27">
        <v>274</v>
      </c>
      <c r="S112" s="28" t="s">
        <v>535</v>
      </c>
      <c r="T112" s="28" t="s">
        <v>384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-49.177999999999997</v>
      </c>
      <c r="AD112" s="30">
        <v>0.19720501253132833</v>
      </c>
      <c r="AE112" s="29">
        <v>1</v>
      </c>
    </row>
    <row r="113" spans="2:31" x14ac:dyDescent="0.2">
      <c r="B113" s="27">
        <v>274</v>
      </c>
      <c r="C113" s="28" t="s">
        <v>536</v>
      </c>
      <c r="D113" s="28" t="s">
        <v>386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59.116100000000003</v>
      </c>
      <c r="N113" s="30">
        <v>0.2370570426065163</v>
      </c>
      <c r="O113" s="29">
        <v>1</v>
      </c>
      <c r="R113" s="27">
        <v>274</v>
      </c>
      <c r="S113" s="28" t="s">
        <v>536</v>
      </c>
      <c r="T113" s="28" t="s">
        <v>386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49.218499999999999</v>
      </c>
      <c r="AD113" s="30">
        <v>0.19736741854636591</v>
      </c>
      <c r="AE113" s="29">
        <v>1</v>
      </c>
    </row>
    <row r="114" spans="2:31" x14ac:dyDescent="0.2">
      <c r="B114" s="27">
        <v>277</v>
      </c>
      <c r="C114" s="28" t="s">
        <v>538</v>
      </c>
      <c r="D114" s="28" t="s">
        <v>384</v>
      </c>
      <c r="E114" s="28">
        <v>1E-4</v>
      </c>
      <c r="F114" s="28">
        <v>2.8500000000000001E-2</v>
      </c>
      <c r="G114" s="28">
        <v>3.7900000000000003E-2</v>
      </c>
      <c r="H114" s="28">
        <v>-1E-4</v>
      </c>
      <c r="I114" s="28">
        <v>-2.9000000000000001E-2</v>
      </c>
      <c r="J114" s="28">
        <v>-3.8600000000000002E-2</v>
      </c>
      <c r="K114" s="29">
        <v>300</v>
      </c>
      <c r="L114" s="29">
        <v>475</v>
      </c>
      <c r="M114" s="30">
        <v>-73.152900000000002</v>
      </c>
      <c r="N114" s="30">
        <v>0.2933449624060151</v>
      </c>
      <c r="O114" s="29">
        <v>1</v>
      </c>
      <c r="R114" s="27">
        <v>277</v>
      </c>
      <c r="S114" s="28" t="s">
        <v>538</v>
      </c>
      <c r="T114" s="28" t="s">
        <v>384</v>
      </c>
      <c r="U114" s="28">
        <v>1E-4</v>
      </c>
      <c r="V114" s="28">
        <v>2.8500000000000001E-2</v>
      </c>
      <c r="W114" s="28">
        <v>3.7900000000000003E-2</v>
      </c>
      <c r="X114" s="28">
        <v>-1E-4</v>
      </c>
      <c r="Y114" s="28">
        <v>-2.9000000000000001E-2</v>
      </c>
      <c r="Z114" s="28">
        <v>-3.8600000000000002E-2</v>
      </c>
      <c r="AA114" s="29">
        <v>300</v>
      </c>
      <c r="AB114" s="29">
        <v>475</v>
      </c>
      <c r="AC114" s="30">
        <v>-73.188599999999994</v>
      </c>
      <c r="AD114" s="30">
        <v>0.29348812030075183</v>
      </c>
      <c r="AE114" s="29">
        <v>1</v>
      </c>
    </row>
    <row r="115" spans="2:31" x14ac:dyDescent="0.2">
      <c r="B115" s="27">
        <v>277</v>
      </c>
      <c r="C115" s="28" t="s">
        <v>539</v>
      </c>
      <c r="D115" s="28" t="s">
        <v>386</v>
      </c>
      <c r="E115" s="28">
        <v>1E-4</v>
      </c>
      <c r="F115" s="28">
        <v>2.8500000000000001E-2</v>
      </c>
      <c r="G115" s="28">
        <v>3.7900000000000003E-2</v>
      </c>
      <c r="H115" s="28">
        <v>-1E-4</v>
      </c>
      <c r="I115" s="28">
        <v>-2.9000000000000001E-2</v>
      </c>
      <c r="J115" s="28">
        <v>-3.8600000000000002E-2</v>
      </c>
      <c r="K115" s="29">
        <v>300</v>
      </c>
      <c r="L115" s="29">
        <v>475</v>
      </c>
      <c r="M115" s="30">
        <v>73.195800000000006</v>
      </c>
      <c r="N115" s="30">
        <v>0.293516992481203</v>
      </c>
      <c r="O115" s="29">
        <v>1</v>
      </c>
      <c r="R115" s="27">
        <v>277</v>
      </c>
      <c r="S115" s="28" t="s">
        <v>539</v>
      </c>
      <c r="T115" s="28" t="s">
        <v>386</v>
      </c>
      <c r="U115" s="28">
        <v>1E-4</v>
      </c>
      <c r="V115" s="28">
        <v>2.8500000000000001E-2</v>
      </c>
      <c r="W115" s="28">
        <v>3.7900000000000003E-2</v>
      </c>
      <c r="X115" s="28">
        <v>-1E-4</v>
      </c>
      <c r="Y115" s="28">
        <v>-2.9000000000000001E-2</v>
      </c>
      <c r="Z115" s="28">
        <v>-3.8600000000000002E-2</v>
      </c>
      <c r="AA115" s="29">
        <v>300</v>
      </c>
      <c r="AB115" s="29">
        <v>475</v>
      </c>
      <c r="AC115" s="30">
        <v>49.218499999999999</v>
      </c>
      <c r="AD115" s="30">
        <v>0.19736741854636591</v>
      </c>
      <c r="AE115" s="29">
        <v>1</v>
      </c>
    </row>
    <row r="116" spans="2:31" x14ac:dyDescent="0.2">
      <c r="B116" s="27">
        <v>280</v>
      </c>
      <c r="C116" s="28" t="s">
        <v>541</v>
      </c>
      <c r="D116" s="28" t="s">
        <v>384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-68.944800000000001</v>
      </c>
      <c r="N116" s="30">
        <v>0.27647037593984963</v>
      </c>
      <c r="O116" s="29">
        <v>1</v>
      </c>
      <c r="R116" s="27">
        <v>280</v>
      </c>
      <c r="S116" s="28" t="s">
        <v>541</v>
      </c>
      <c r="T116" s="28" t="s">
        <v>384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-68.929400000000001</v>
      </c>
      <c r="AD116" s="30">
        <v>0.27640862155388468</v>
      </c>
      <c r="AE116" s="29">
        <v>1</v>
      </c>
    </row>
    <row r="117" spans="2:31" x14ac:dyDescent="0.2">
      <c r="B117" s="27">
        <v>280</v>
      </c>
      <c r="C117" s="28" t="s">
        <v>542</v>
      </c>
      <c r="D117" s="28" t="s">
        <v>386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73.195800000000006</v>
      </c>
      <c r="N117" s="30">
        <v>0.293516992481203</v>
      </c>
      <c r="O117" s="29">
        <v>1</v>
      </c>
      <c r="R117" s="27">
        <v>280</v>
      </c>
      <c r="S117" s="28" t="s">
        <v>542</v>
      </c>
      <c r="T117" s="28" t="s">
        <v>386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68.938199999999995</v>
      </c>
      <c r="AD117" s="30">
        <v>0.27644390977443606</v>
      </c>
      <c r="AE117" s="29">
        <v>1</v>
      </c>
    </row>
    <row r="118" spans="2:31" x14ac:dyDescent="0.2">
      <c r="B118" s="27">
        <v>283</v>
      </c>
      <c r="C118" s="28" t="s">
        <v>544</v>
      </c>
      <c r="D118" s="28" t="s">
        <v>384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-68.804500000000004</v>
      </c>
      <c r="N118" s="30">
        <v>0.27590776942355888</v>
      </c>
      <c r="O118" s="29">
        <v>1</v>
      </c>
      <c r="R118" s="27">
        <v>283</v>
      </c>
      <c r="S118" s="28" t="s">
        <v>544</v>
      </c>
      <c r="T118" s="28" t="s">
        <v>384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-68.791700000000006</v>
      </c>
      <c r="AD118" s="30">
        <v>0.27585644110275692</v>
      </c>
      <c r="AE118" s="29">
        <v>1</v>
      </c>
    </row>
    <row r="119" spans="2:31" x14ac:dyDescent="0.2">
      <c r="B119" s="27">
        <v>283</v>
      </c>
      <c r="C119" s="28" t="s">
        <v>545</v>
      </c>
      <c r="D119" s="28" t="s">
        <v>386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73.195800000000006</v>
      </c>
      <c r="N119" s="30">
        <v>0.293516992481203</v>
      </c>
      <c r="O119" s="29">
        <v>1</v>
      </c>
      <c r="R119" s="27">
        <v>283</v>
      </c>
      <c r="S119" s="28" t="s">
        <v>545</v>
      </c>
      <c r="T119" s="28" t="s">
        <v>386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68.752300000000005</v>
      </c>
      <c r="AD119" s="30">
        <v>0.27569844611528821</v>
      </c>
      <c r="AE119" s="29">
        <v>1</v>
      </c>
    </row>
    <row r="120" spans="2:31" x14ac:dyDescent="0.2">
      <c r="B120" s="27">
        <v>286</v>
      </c>
      <c r="C120" s="28" t="s">
        <v>547</v>
      </c>
      <c r="D120" s="28" t="s">
        <v>384</v>
      </c>
      <c r="E120" s="28">
        <v>1E-4</v>
      </c>
      <c r="F120" s="28">
        <v>2.8500000000000001E-2</v>
      </c>
      <c r="G120" s="28">
        <v>3.7900000000000003E-2</v>
      </c>
      <c r="H120" s="28">
        <v>-1E-4</v>
      </c>
      <c r="I120" s="28">
        <v>-2.9000000000000001E-2</v>
      </c>
      <c r="J120" s="28">
        <v>-3.8600000000000002E-2</v>
      </c>
      <c r="K120" s="29">
        <v>300</v>
      </c>
      <c r="L120" s="29">
        <v>475</v>
      </c>
      <c r="M120" s="30">
        <v>-75.346599999999995</v>
      </c>
      <c r="N120" s="30">
        <v>0.30214175438596486</v>
      </c>
      <c r="O120" s="29">
        <v>1</v>
      </c>
      <c r="R120" s="27">
        <v>286</v>
      </c>
      <c r="S120" s="28" t="s">
        <v>547</v>
      </c>
      <c r="T120" s="28" t="s">
        <v>384</v>
      </c>
      <c r="U120" s="28">
        <v>1E-4</v>
      </c>
      <c r="V120" s="28">
        <v>2.8500000000000001E-2</v>
      </c>
      <c r="W120" s="28">
        <v>3.7900000000000003E-2</v>
      </c>
      <c r="X120" s="28">
        <v>-1E-4</v>
      </c>
      <c r="Y120" s="28">
        <v>-2.9000000000000001E-2</v>
      </c>
      <c r="Z120" s="28">
        <v>-3.8600000000000002E-2</v>
      </c>
      <c r="AA120" s="29">
        <v>300</v>
      </c>
      <c r="AB120" s="29">
        <v>475</v>
      </c>
      <c r="AC120" s="30">
        <v>-75.329300000000003</v>
      </c>
      <c r="AD120" s="30">
        <v>0.30207238095238098</v>
      </c>
      <c r="AE120" s="29">
        <v>1</v>
      </c>
    </row>
    <row r="121" spans="2:31" x14ac:dyDescent="0.2">
      <c r="B121" s="27">
        <v>286</v>
      </c>
      <c r="C121" s="28" t="s">
        <v>548</v>
      </c>
      <c r="D121" s="28" t="s">
        <v>386</v>
      </c>
      <c r="E121" s="28">
        <v>1E-4</v>
      </c>
      <c r="F121" s="28">
        <v>2.8500000000000001E-2</v>
      </c>
      <c r="G121" s="28">
        <v>3.7900000000000003E-2</v>
      </c>
      <c r="H121" s="28">
        <v>-1E-4</v>
      </c>
      <c r="I121" s="28">
        <v>-2.9000000000000001E-2</v>
      </c>
      <c r="J121" s="28">
        <v>-3.8600000000000002E-2</v>
      </c>
      <c r="K121" s="29">
        <v>300</v>
      </c>
      <c r="L121" s="29">
        <v>475</v>
      </c>
      <c r="M121" s="30">
        <v>75.064400000000006</v>
      </c>
      <c r="N121" s="30">
        <v>0.30101012531328325</v>
      </c>
      <c r="O121" s="29">
        <v>1</v>
      </c>
      <c r="R121" s="27">
        <v>286</v>
      </c>
      <c r="S121" s="28" t="s">
        <v>548</v>
      </c>
      <c r="T121" s="28" t="s">
        <v>386</v>
      </c>
      <c r="U121" s="28">
        <v>1E-4</v>
      </c>
      <c r="V121" s="28">
        <v>2.8500000000000001E-2</v>
      </c>
      <c r="W121" s="28">
        <v>3.7900000000000003E-2</v>
      </c>
      <c r="X121" s="28">
        <v>-1E-4</v>
      </c>
      <c r="Y121" s="28">
        <v>-2.9000000000000001E-2</v>
      </c>
      <c r="Z121" s="28">
        <v>-3.8600000000000002E-2</v>
      </c>
      <c r="AA121" s="29">
        <v>300</v>
      </c>
      <c r="AB121" s="29">
        <v>475</v>
      </c>
      <c r="AC121" s="30">
        <v>68.752300000000005</v>
      </c>
      <c r="AD121" s="30">
        <v>0.27569844611528821</v>
      </c>
      <c r="AE121" s="29">
        <v>1</v>
      </c>
    </row>
    <row r="122" spans="2:31" x14ac:dyDescent="0.2">
      <c r="B122" s="27">
        <v>289</v>
      </c>
      <c r="C122" s="28" t="s">
        <v>550</v>
      </c>
      <c r="D122" s="28" t="s">
        <v>384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-60.126600000000003</v>
      </c>
      <c r="N122" s="30">
        <v>0.24110917293233086</v>
      </c>
      <c r="O122" s="29">
        <v>1</v>
      </c>
      <c r="R122" s="27">
        <v>289</v>
      </c>
      <c r="S122" s="28" t="s">
        <v>550</v>
      </c>
      <c r="T122" s="28" t="s">
        <v>384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-59.967399999999998</v>
      </c>
      <c r="AD122" s="30">
        <v>0.24047077694235586</v>
      </c>
      <c r="AE122" s="29">
        <v>1</v>
      </c>
    </row>
    <row r="123" spans="2:31" x14ac:dyDescent="0.2">
      <c r="B123" s="27">
        <v>289</v>
      </c>
      <c r="C123" s="28" t="s">
        <v>551</v>
      </c>
      <c r="D123" s="28" t="s">
        <v>386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75.064400000000006</v>
      </c>
      <c r="N123" s="30">
        <v>0.30101012531328325</v>
      </c>
      <c r="O123" s="29">
        <v>1</v>
      </c>
      <c r="R123" s="27">
        <v>289</v>
      </c>
      <c r="S123" s="28" t="s">
        <v>551</v>
      </c>
      <c r="T123" s="28" t="s">
        <v>386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59.823500000000003</v>
      </c>
      <c r="AD123" s="30">
        <v>0.2398937343358396</v>
      </c>
      <c r="AE123" s="29">
        <v>1</v>
      </c>
    </row>
    <row r="124" spans="2:31" x14ac:dyDescent="0.2">
      <c r="B124" s="27">
        <v>301</v>
      </c>
      <c r="C124" s="28" t="s">
        <v>553</v>
      </c>
      <c r="D124" s="28" t="s">
        <v>384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-11.292199999999999</v>
      </c>
      <c r="N124" s="30">
        <v>4.5282005012531323E-2</v>
      </c>
      <c r="O124" s="29">
        <v>1</v>
      </c>
      <c r="R124" s="27">
        <v>301</v>
      </c>
      <c r="S124" s="28" t="s">
        <v>553</v>
      </c>
      <c r="T124" s="28" t="s">
        <v>384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-12.0806</v>
      </c>
      <c r="AD124" s="30">
        <v>4.8443508771929829E-2</v>
      </c>
      <c r="AE124" s="29">
        <v>1</v>
      </c>
    </row>
    <row r="125" spans="2:31" x14ac:dyDescent="0.2">
      <c r="B125" s="27">
        <v>301</v>
      </c>
      <c r="C125" s="28" t="s">
        <v>554</v>
      </c>
      <c r="D125" s="28" t="s">
        <v>386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75.064400000000006</v>
      </c>
      <c r="N125" s="30">
        <v>0.30101012531328325</v>
      </c>
      <c r="O125" s="29">
        <v>1</v>
      </c>
      <c r="R125" s="27">
        <v>301</v>
      </c>
      <c r="S125" s="28" t="s">
        <v>554</v>
      </c>
      <c r="T125" s="28" t="s">
        <v>386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59.823500000000003</v>
      </c>
      <c r="AD125" s="30">
        <v>0.2398937343358396</v>
      </c>
      <c r="AE125" s="29">
        <v>1</v>
      </c>
    </row>
    <row r="126" spans="2:31" x14ac:dyDescent="0.2">
      <c r="B126" s="27">
        <v>302</v>
      </c>
      <c r="C126" s="28" t="s">
        <v>556</v>
      </c>
      <c r="D126" s="28" t="s">
        <v>384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-12.6943</v>
      </c>
      <c r="N126" s="30">
        <v>5.0904461152882205E-2</v>
      </c>
      <c r="O126" s="29">
        <v>1</v>
      </c>
      <c r="R126" s="27">
        <v>302</v>
      </c>
      <c r="S126" s="28" t="s">
        <v>556</v>
      </c>
      <c r="T126" s="28" t="s">
        <v>384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-13.5038</v>
      </c>
      <c r="AD126" s="30">
        <v>5.4150576441102757E-2</v>
      </c>
      <c r="AE126" s="29">
        <v>1</v>
      </c>
    </row>
    <row r="127" spans="2:31" x14ac:dyDescent="0.2">
      <c r="B127" s="27">
        <v>302</v>
      </c>
      <c r="C127" s="28" t="s">
        <v>557</v>
      </c>
      <c r="D127" s="28" t="s">
        <v>386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75.064400000000006</v>
      </c>
      <c r="N127" s="30">
        <v>0.30101012531328325</v>
      </c>
      <c r="O127" s="29">
        <v>1</v>
      </c>
      <c r="R127" s="27">
        <v>302</v>
      </c>
      <c r="S127" s="28" t="s">
        <v>557</v>
      </c>
      <c r="T127" s="28" t="s">
        <v>386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59.823500000000003</v>
      </c>
      <c r="AD127" s="30">
        <v>0.2398937343358396</v>
      </c>
      <c r="AE127" s="29">
        <v>1</v>
      </c>
    </row>
    <row r="128" spans="2:31" x14ac:dyDescent="0.2">
      <c r="B128" s="27">
        <v>303</v>
      </c>
      <c r="C128" s="28" t="s">
        <v>558</v>
      </c>
      <c r="D128" s="28" t="s">
        <v>384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-16.447199999999999</v>
      </c>
      <c r="N128" s="30">
        <v>6.5953684210526303E-2</v>
      </c>
      <c r="O128" s="29">
        <v>1</v>
      </c>
      <c r="R128" s="27">
        <v>303</v>
      </c>
      <c r="S128" s="28" t="s">
        <v>558</v>
      </c>
      <c r="T128" s="28" t="s">
        <v>384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-17.158200000000001</v>
      </c>
      <c r="AD128" s="30">
        <v>6.8804812030075185E-2</v>
      </c>
      <c r="AE128" s="29">
        <v>1</v>
      </c>
    </row>
    <row r="129" spans="2:31" x14ac:dyDescent="0.2">
      <c r="B129" s="27">
        <v>303</v>
      </c>
      <c r="C129" s="28" t="s">
        <v>559</v>
      </c>
      <c r="D129" s="28" t="s">
        <v>386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75.064400000000006</v>
      </c>
      <c r="N129" s="30">
        <v>0.30101012531328325</v>
      </c>
      <c r="O129" s="29">
        <v>1</v>
      </c>
      <c r="R129" s="27">
        <v>303</v>
      </c>
      <c r="S129" s="28" t="s">
        <v>559</v>
      </c>
      <c r="T129" s="28" t="s">
        <v>386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59.823500000000003</v>
      </c>
      <c r="AD129" s="30">
        <v>0.2398937343358396</v>
      </c>
      <c r="AE129" s="29">
        <v>1</v>
      </c>
    </row>
    <row r="130" spans="2:31" x14ac:dyDescent="0.2">
      <c r="B130" s="27">
        <v>304</v>
      </c>
      <c r="C130" s="28" t="s">
        <v>560</v>
      </c>
      <c r="D130" s="28" t="s">
        <v>384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-12.845700000000001</v>
      </c>
      <c r="N130" s="30">
        <v>5.1511578947368422E-2</v>
      </c>
      <c r="O130" s="29">
        <v>1</v>
      </c>
      <c r="R130" s="27">
        <v>304</v>
      </c>
      <c r="S130" s="28" t="s">
        <v>560</v>
      </c>
      <c r="T130" s="28" t="s">
        <v>384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-13.5412</v>
      </c>
      <c r="AD130" s="30">
        <v>5.4300551378446117E-2</v>
      </c>
      <c r="AE130" s="29">
        <v>1</v>
      </c>
    </row>
    <row r="131" spans="2:31" x14ac:dyDescent="0.2">
      <c r="B131" s="27">
        <v>304</v>
      </c>
      <c r="C131" s="28" t="s">
        <v>561</v>
      </c>
      <c r="D131" s="28" t="s">
        <v>386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75.064400000000006</v>
      </c>
      <c r="N131" s="30">
        <v>0.30101012531328325</v>
      </c>
      <c r="O131" s="29">
        <v>1</v>
      </c>
      <c r="R131" s="27">
        <v>304</v>
      </c>
      <c r="S131" s="28" t="s">
        <v>561</v>
      </c>
      <c r="T131" s="28" t="s">
        <v>386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59.823500000000003</v>
      </c>
      <c r="AD131" s="30">
        <v>0.2398937343358396</v>
      </c>
      <c r="AE131" s="29">
        <v>1</v>
      </c>
    </row>
    <row r="132" spans="2:31" x14ac:dyDescent="0.2">
      <c r="B132" s="27">
        <v>305</v>
      </c>
      <c r="C132" s="28" t="s">
        <v>563</v>
      </c>
      <c r="D132" s="28" t="s">
        <v>384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-12.9222</v>
      </c>
      <c r="N132" s="30">
        <v>5.1818345864661657E-2</v>
      </c>
      <c r="O132" s="29">
        <v>1</v>
      </c>
      <c r="R132" s="27">
        <v>305</v>
      </c>
      <c r="S132" s="28" t="s">
        <v>563</v>
      </c>
      <c r="T132" s="28" t="s">
        <v>384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-13.782999999999999</v>
      </c>
      <c r="AD132" s="30">
        <v>5.527017543859649E-2</v>
      </c>
      <c r="AE132" s="29">
        <v>1</v>
      </c>
    </row>
    <row r="133" spans="2:31" x14ac:dyDescent="0.2">
      <c r="B133" s="27">
        <v>305</v>
      </c>
      <c r="C133" s="28" t="s">
        <v>564</v>
      </c>
      <c r="D133" s="28" t="s">
        <v>386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75.064400000000006</v>
      </c>
      <c r="N133" s="30">
        <v>0.30101012531328325</v>
      </c>
      <c r="O133" s="29">
        <v>1</v>
      </c>
      <c r="R133" s="27">
        <v>305</v>
      </c>
      <c r="S133" s="28" t="s">
        <v>564</v>
      </c>
      <c r="T133" s="28" t="s">
        <v>386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59.823500000000003</v>
      </c>
      <c r="AD133" s="30">
        <v>0.2398937343358396</v>
      </c>
      <c r="AE133" s="29">
        <v>1</v>
      </c>
    </row>
    <row r="134" spans="2:31" x14ac:dyDescent="0.2">
      <c r="B134" s="27">
        <v>275</v>
      </c>
      <c r="C134" s="28" t="s">
        <v>566</v>
      </c>
      <c r="D134" s="28" t="s">
        <v>384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-49.488799999999998</v>
      </c>
      <c r="N134" s="30">
        <v>0.19845132832080198</v>
      </c>
      <c r="O134" s="29">
        <v>1</v>
      </c>
      <c r="R134" s="27">
        <v>275</v>
      </c>
      <c r="S134" s="28" t="s">
        <v>566</v>
      </c>
      <c r="T134" s="28" t="s">
        <v>384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-49.638599999999997</v>
      </c>
      <c r="AD134" s="30">
        <v>0.19905203007518796</v>
      </c>
      <c r="AE134" s="29">
        <v>1</v>
      </c>
    </row>
    <row r="135" spans="2:31" x14ac:dyDescent="0.2">
      <c r="B135" s="27">
        <v>275</v>
      </c>
      <c r="C135" s="28" t="s">
        <v>567</v>
      </c>
      <c r="D135" s="28" t="s">
        <v>386</v>
      </c>
      <c r="E135" s="28">
        <v>1E-4</v>
      </c>
      <c r="F135" s="28">
        <v>2.8400000000000002E-2</v>
      </c>
      <c r="G135" s="28">
        <v>3.7900000000000003E-2</v>
      </c>
      <c r="H135" s="28">
        <v>-1E-4</v>
      </c>
      <c r="I135" s="28">
        <v>-2.8400000000000002E-2</v>
      </c>
      <c r="J135" s="28">
        <v>-3.7900000000000003E-2</v>
      </c>
      <c r="K135" s="29">
        <v>300</v>
      </c>
      <c r="L135" s="29">
        <v>475</v>
      </c>
      <c r="M135" s="30">
        <v>75.064400000000006</v>
      </c>
      <c r="N135" s="30">
        <v>0.30101012531328325</v>
      </c>
      <c r="O135" s="29">
        <v>1</v>
      </c>
      <c r="R135" s="27">
        <v>275</v>
      </c>
      <c r="S135" s="28" t="s">
        <v>567</v>
      </c>
      <c r="T135" s="28" t="s">
        <v>386</v>
      </c>
      <c r="U135" s="28">
        <v>1E-4</v>
      </c>
      <c r="V135" s="28">
        <v>2.8400000000000002E-2</v>
      </c>
      <c r="W135" s="28">
        <v>3.7900000000000003E-2</v>
      </c>
      <c r="X135" s="28">
        <v>-1E-4</v>
      </c>
      <c r="Y135" s="28">
        <v>-2.8400000000000002E-2</v>
      </c>
      <c r="Z135" s="28">
        <v>-3.7900000000000003E-2</v>
      </c>
      <c r="AA135" s="29">
        <v>300</v>
      </c>
      <c r="AB135" s="29">
        <v>475</v>
      </c>
      <c r="AC135" s="30">
        <v>59.823500000000003</v>
      </c>
      <c r="AD135" s="30">
        <v>0.2398937343358396</v>
      </c>
      <c r="AE135" s="29">
        <v>1</v>
      </c>
    </row>
    <row r="136" spans="2:31" x14ac:dyDescent="0.2">
      <c r="B136" s="27">
        <v>278</v>
      </c>
      <c r="C136" s="28" t="s">
        <v>569</v>
      </c>
      <c r="D136" s="28" t="s">
        <v>384</v>
      </c>
      <c r="E136" s="28">
        <v>1E-4</v>
      </c>
      <c r="F136" s="28">
        <v>2.8500000000000001E-2</v>
      </c>
      <c r="G136" s="28">
        <v>3.7900000000000003E-2</v>
      </c>
      <c r="H136" s="28">
        <v>-1E-4</v>
      </c>
      <c r="I136" s="28">
        <v>-2.9000000000000001E-2</v>
      </c>
      <c r="J136" s="28">
        <v>-3.8600000000000002E-2</v>
      </c>
      <c r="K136" s="29">
        <v>300</v>
      </c>
      <c r="L136" s="29">
        <v>475</v>
      </c>
      <c r="M136" s="30">
        <v>-73.098399999999998</v>
      </c>
      <c r="N136" s="30">
        <v>0.2931264160401002</v>
      </c>
      <c r="O136" s="29">
        <v>1</v>
      </c>
      <c r="R136" s="27">
        <v>278</v>
      </c>
      <c r="S136" s="28" t="s">
        <v>569</v>
      </c>
      <c r="T136" s="28" t="s">
        <v>384</v>
      </c>
      <c r="U136" s="28">
        <v>1E-4</v>
      </c>
      <c r="V136" s="28">
        <v>2.8500000000000001E-2</v>
      </c>
      <c r="W136" s="28">
        <v>3.7900000000000003E-2</v>
      </c>
      <c r="X136" s="28">
        <v>-1E-4</v>
      </c>
      <c r="Y136" s="28">
        <v>-2.9000000000000001E-2</v>
      </c>
      <c r="Z136" s="28">
        <v>-3.8600000000000002E-2</v>
      </c>
      <c r="AA136" s="29">
        <v>300</v>
      </c>
      <c r="AB136" s="29">
        <v>475</v>
      </c>
      <c r="AC136" s="30">
        <v>-73.155799999999999</v>
      </c>
      <c r="AD136" s="30">
        <v>0.29335659147869675</v>
      </c>
      <c r="AE136" s="29">
        <v>1</v>
      </c>
    </row>
    <row r="137" spans="2:31" x14ac:dyDescent="0.2">
      <c r="B137" s="27">
        <v>278</v>
      </c>
      <c r="C137" s="28" t="s">
        <v>570</v>
      </c>
      <c r="D137" s="28" t="s">
        <v>386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75.064400000000006</v>
      </c>
      <c r="N137" s="30">
        <v>0.30101012531328325</v>
      </c>
      <c r="O137" s="29">
        <v>1</v>
      </c>
      <c r="R137" s="27">
        <v>278</v>
      </c>
      <c r="S137" s="28" t="s">
        <v>570</v>
      </c>
      <c r="T137" s="28" t="s">
        <v>386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59.823500000000003</v>
      </c>
      <c r="AD137" s="30">
        <v>0.2398937343358396</v>
      </c>
      <c r="AE137" s="29">
        <v>1</v>
      </c>
    </row>
    <row r="138" spans="2:31" x14ac:dyDescent="0.2">
      <c r="B138" s="27">
        <v>281</v>
      </c>
      <c r="C138" s="28" t="s">
        <v>572</v>
      </c>
      <c r="D138" s="28" t="s">
        <v>384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-68.124200000000002</v>
      </c>
      <c r="N138" s="30">
        <v>0.27317974937343359</v>
      </c>
      <c r="O138" s="29">
        <v>1</v>
      </c>
      <c r="R138" s="27">
        <v>281</v>
      </c>
      <c r="S138" s="28" t="s">
        <v>572</v>
      </c>
      <c r="T138" s="28" t="s">
        <v>384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-68.081699999999998</v>
      </c>
      <c r="AD138" s="30">
        <v>0.27300932330827066</v>
      </c>
      <c r="AE138" s="29">
        <v>1</v>
      </c>
    </row>
    <row r="139" spans="2:31" x14ac:dyDescent="0.2">
      <c r="B139" s="27">
        <v>281</v>
      </c>
      <c r="C139" s="28" t="s">
        <v>573</v>
      </c>
      <c r="D139" s="28" t="s">
        <v>386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75.064400000000006</v>
      </c>
      <c r="N139" s="30">
        <v>0.30101012531328325</v>
      </c>
      <c r="O139" s="29">
        <v>1</v>
      </c>
      <c r="R139" s="27">
        <v>281</v>
      </c>
      <c r="S139" s="28" t="s">
        <v>573</v>
      </c>
      <c r="T139" s="28" t="s">
        <v>386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59.823500000000003</v>
      </c>
      <c r="AD139" s="30">
        <v>0.2398937343358396</v>
      </c>
      <c r="AE139" s="29">
        <v>1</v>
      </c>
    </row>
    <row r="140" spans="2:31" x14ac:dyDescent="0.2">
      <c r="B140" s="27">
        <v>284</v>
      </c>
      <c r="C140" s="28" t="s">
        <v>575</v>
      </c>
      <c r="D140" s="28" t="s">
        <v>384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-67.8018</v>
      </c>
      <c r="N140" s="30">
        <v>0.27188691729323311</v>
      </c>
      <c r="O140" s="29">
        <v>1</v>
      </c>
      <c r="R140" s="27">
        <v>284</v>
      </c>
      <c r="S140" s="28" t="s">
        <v>575</v>
      </c>
      <c r="T140" s="28" t="s">
        <v>384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-67.764899999999997</v>
      </c>
      <c r="AD140" s="30">
        <v>0.27173894736842102</v>
      </c>
      <c r="AE140" s="29">
        <v>1</v>
      </c>
    </row>
    <row r="141" spans="2:31" x14ac:dyDescent="0.2">
      <c r="B141" s="27">
        <v>284</v>
      </c>
      <c r="C141" s="28" t="s">
        <v>576</v>
      </c>
      <c r="D141" s="28" t="s">
        <v>386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75.064400000000006</v>
      </c>
      <c r="N141" s="30">
        <v>0.30101012531328325</v>
      </c>
      <c r="O141" s="29">
        <v>1</v>
      </c>
      <c r="R141" s="27">
        <v>284</v>
      </c>
      <c r="S141" s="28" t="s">
        <v>576</v>
      </c>
      <c r="T141" s="28" t="s">
        <v>386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59.823500000000003</v>
      </c>
      <c r="AD141" s="30">
        <v>0.2398937343358396</v>
      </c>
      <c r="AE141" s="29">
        <v>1</v>
      </c>
    </row>
    <row r="142" spans="2:31" x14ac:dyDescent="0.2">
      <c r="B142" s="27">
        <v>287</v>
      </c>
      <c r="C142" s="28" t="s">
        <v>578</v>
      </c>
      <c r="D142" s="28" t="s">
        <v>384</v>
      </c>
      <c r="E142" s="28">
        <v>1E-4</v>
      </c>
      <c r="F142" s="28">
        <v>2.8500000000000001E-2</v>
      </c>
      <c r="G142" s="28">
        <v>3.7900000000000003E-2</v>
      </c>
      <c r="H142" s="28">
        <v>-1E-4</v>
      </c>
      <c r="I142" s="28">
        <v>-2.9000000000000001E-2</v>
      </c>
      <c r="J142" s="28">
        <v>-3.8600000000000002E-2</v>
      </c>
      <c r="K142" s="29">
        <v>300</v>
      </c>
      <c r="L142" s="29">
        <v>475</v>
      </c>
      <c r="M142" s="30">
        <v>-75.084400000000002</v>
      </c>
      <c r="N142" s="30">
        <v>0.30109032581453637</v>
      </c>
      <c r="O142" s="29">
        <v>1</v>
      </c>
      <c r="R142" s="27">
        <v>287</v>
      </c>
      <c r="S142" s="28" t="s">
        <v>578</v>
      </c>
      <c r="T142" s="28" t="s">
        <v>384</v>
      </c>
      <c r="U142" s="28">
        <v>1E-4</v>
      </c>
      <c r="V142" s="28">
        <v>2.8500000000000001E-2</v>
      </c>
      <c r="W142" s="28">
        <v>3.7900000000000003E-2</v>
      </c>
      <c r="X142" s="28">
        <v>-1E-4</v>
      </c>
      <c r="Y142" s="28">
        <v>-2.9000000000000001E-2</v>
      </c>
      <c r="Z142" s="28">
        <v>-3.8600000000000002E-2</v>
      </c>
      <c r="AA142" s="29">
        <v>300</v>
      </c>
      <c r="AB142" s="29">
        <v>475</v>
      </c>
      <c r="AC142" s="30">
        <v>-75.093299999999999</v>
      </c>
      <c r="AD142" s="30">
        <v>0.30112601503759401</v>
      </c>
      <c r="AE142" s="29">
        <v>1</v>
      </c>
    </row>
    <row r="143" spans="2:31" x14ac:dyDescent="0.2">
      <c r="B143" s="27">
        <v>287</v>
      </c>
      <c r="C143" s="28" t="s">
        <v>579</v>
      </c>
      <c r="D143" s="28" t="s">
        <v>386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75.064400000000006</v>
      </c>
      <c r="N143" s="30">
        <v>0.30101012531328325</v>
      </c>
      <c r="O143" s="29">
        <v>1</v>
      </c>
      <c r="R143" s="27">
        <v>287</v>
      </c>
      <c r="S143" s="28" t="s">
        <v>579</v>
      </c>
      <c r="T143" s="28" t="s">
        <v>386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59.823500000000003</v>
      </c>
      <c r="AD143" s="30">
        <v>0.2398937343358396</v>
      </c>
      <c r="AE143" s="29">
        <v>1</v>
      </c>
    </row>
    <row r="144" spans="2:31" x14ac:dyDescent="0.2">
      <c r="B144" s="27">
        <v>290</v>
      </c>
      <c r="C144" s="28" t="s">
        <v>581</v>
      </c>
      <c r="D144" s="28" t="s">
        <v>384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-60.912100000000002</v>
      </c>
      <c r="N144" s="30">
        <v>0.24425904761904765</v>
      </c>
      <c r="O144" s="29">
        <v>1</v>
      </c>
      <c r="R144" s="27">
        <v>290</v>
      </c>
      <c r="S144" s="28" t="s">
        <v>581</v>
      </c>
      <c r="T144" s="28" t="s">
        <v>384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-60.753599999999999</v>
      </c>
      <c r="AD144" s="30">
        <v>0.24362345864661653</v>
      </c>
      <c r="AE144" s="29">
        <v>1</v>
      </c>
    </row>
    <row r="145" spans="2:31" x14ac:dyDescent="0.2">
      <c r="B145" s="27">
        <v>290</v>
      </c>
      <c r="C145" s="28" t="s">
        <v>582</v>
      </c>
      <c r="D145" s="28" t="s">
        <v>386</v>
      </c>
      <c r="E145" s="28">
        <v>1E-4</v>
      </c>
      <c r="F145" s="28">
        <v>2.8400000000000002E-2</v>
      </c>
      <c r="G145" s="28">
        <v>3.7900000000000003E-2</v>
      </c>
      <c r="H145" s="28">
        <v>-1E-4</v>
      </c>
      <c r="I145" s="28">
        <v>-2.8400000000000002E-2</v>
      </c>
      <c r="J145" s="28">
        <v>-3.7900000000000003E-2</v>
      </c>
      <c r="K145" s="29">
        <v>300</v>
      </c>
      <c r="L145" s="29">
        <v>475</v>
      </c>
      <c r="M145" s="30">
        <v>75.064400000000006</v>
      </c>
      <c r="N145" s="30">
        <v>0.30101012531328325</v>
      </c>
      <c r="O145" s="29">
        <v>1</v>
      </c>
      <c r="R145" s="27">
        <v>290</v>
      </c>
      <c r="S145" s="28" t="s">
        <v>582</v>
      </c>
      <c r="T145" s="28" t="s">
        <v>386</v>
      </c>
      <c r="U145" s="28">
        <v>1E-4</v>
      </c>
      <c r="V145" s="28">
        <v>2.8400000000000002E-2</v>
      </c>
      <c r="W145" s="28">
        <v>3.7900000000000003E-2</v>
      </c>
      <c r="X145" s="28">
        <v>-1E-4</v>
      </c>
      <c r="Y145" s="28">
        <v>-2.8400000000000002E-2</v>
      </c>
      <c r="Z145" s="28">
        <v>-3.7900000000000003E-2</v>
      </c>
      <c r="AA145" s="29">
        <v>300</v>
      </c>
      <c r="AB145" s="29">
        <v>475</v>
      </c>
      <c r="AC145" s="30">
        <v>59.823500000000003</v>
      </c>
      <c r="AD145" s="30">
        <v>0.2398937343358396</v>
      </c>
      <c r="AE145" s="29">
        <v>1</v>
      </c>
    </row>
    <row r="146" spans="2:31" x14ac:dyDescent="0.2">
      <c r="B146" s="27">
        <v>306</v>
      </c>
      <c r="C146" s="28" t="s">
        <v>584</v>
      </c>
      <c r="D146" s="28" t="s">
        <v>384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-2.7799999999999998E-2</v>
      </c>
      <c r="J146" s="28">
        <v>-3.6999999999999998E-2</v>
      </c>
      <c r="K146" s="29">
        <v>300</v>
      </c>
      <c r="L146" s="29">
        <v>475</v>
      </c>
      <c r="M146" s="30">
        <v>-10.852</v>
      </c>
      <c r="N146" s="30">
        <v>4.3516791979949877E-2</v>
      </c>
      <c r="O146" s="29">
        <v>1</v>
      </c>
      <c r="R146" s="27">
        <v>306</v>
      </c>
      <c r="S146" s="28" t="s">
        <v>584</v>
      </c>
      <c r="T146" s="28" t="s">
        <v>384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-2.7799999999999998E-2</v>
      </c>
      <c r="Z146" s="28">
        <v>-3.6999999999999998E-2</v>
      </c>
      <c r="AA146" s="29">
        <v>300</v>
      </c>
      <c r="AB146" s="29">
        <v>475</v>
      </c>
      <c r="AC146" s="30">
        <v>-11.4627</v>
      </c>
      <c r="AD146" s="30">
        <v>4.596571428571429E-2</v>
      </c>
      <c r="AE146" s="29">
        <v>1</v>
      </c>
    </row>
    <row r="147" spans="2:31" x14ac:dyDescent="0.2">
      <c r="B147" s="27">
        <v>306</v>
      </c>
      <c r="C147" s="28" t="s">
        <v>585</v>
      </c>
      <c r="D147" s="28" t="s">
        <v>386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75.064400000000006</v>
      </c>
      <c r="N147" s="30">
        <v>0.30101012531328325</v>
      </c>
      <c r="O147" s="29">
        <v>1</v>
      </c>
      <c r="R147" s="27">
        <v>306</v>
      </c>
      <c r="S147" s="28" t="s">
        <v>585</v>
      </c>
      <c r="T147" s="28" t="s">
        <v>386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59.823500000000003</v>
      </c>
      <c r="AD147" s="30">
        <v>0.2398937343358396</v>
      </c>
      <c r="AE147" s="29">
        <v>1</v>
      </c>
    </row>
    <row r="148" spans="2:31" x14ac:dyDescent="0.2">
      <c r="B148" s="27">
        <v>307</v>
      </c>
      <c r="C148" s="28" t="s">
        <v>587</v>
      </c>
      <c r="D148" s="28" t="s">
        <v>384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-9.3397000000000006</v>
      </c>
      <c r="N148" s="30">
        <v>3.7452431077694241E-2</v>
      </c>
      <c r="O148" s="29">
        <v>1</v>
      </c>
      <c r="R148" s="27">
        <v>307</v>
      </c>
      <c r="S148" s="28" t="s">
        <v>587</v>
      </c>
      <c r="T148" s="28" t="s">
        <v>384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-9.9913000000000007</v>
      </c>
      <c r="AD148" s="30">
        <v>4.0065363408521307E-2</v>
      </c>
      <c r="AE148" s="29">
        <v>1</v>
      </c>
    </row>
    <row r="149" spans="2:31" x14ac:dyDescent="0.2">
      <c r="B149" s="27">
        <v>307</v>
      </c>
      <c r="C149" s="28" t="s">
        <v>588</v>
      </c>
      <c r="D149" s="28" t="s">
        <v>386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75.064400000000006</v>
      </c>
      <c r="N149" s="30">
        <v>0.30101012531328325</v>
      </c>
      <c r="O149" s="29">
        <v>1</v>
      </c>
      <c r="R149" s="27">
        <v>307</v>
      </c>
      <c r="S149" s="28" t="s">
        <v>588</v>
      </c>
      <c r="T149" s="28" t="s">
        <v>386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59.823500000000003</v>
      </c>
      <c r="AD149" s="30">
        <v>0.2398937343358396</v>
      </c>
      <c r="AE149" s="29">
        <v>1</v>
      </c>
    </row>
    <row r="150" spans="2:31" x14ac:dyDescent="0.2">
      <c r="B150" s="27">
        <v>308</v>
      </c>
      <c r="C150" s="28" t="s">
        <v>589</v>
      </c>
      <c r="D150" s="28" t="s">
        <v>384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-7.3665000000000003</v>
      </c>
      <c r="N150" s="30">
        <v>2.9539849624060151E-2</v>
      </c>
      <c r="O150" s="29">
        <v>1</v>
      </c>
      <c r="R150" s="27">
        <v>308</v>
      </c>
      <c r="S150" s="28" t="s">
        <v>589</v>
      </c>
      <c r="T150" s="28" t="s">
        <v>384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-8.0739000000000001</v>
      </c>
      <c r="AD150" s="30">
        <v>3.2376541353383456E-2</v>
      </c>
      <c r="AE150" s="29">
        <v>1</v>
      </c>
    </row>
    <row r="151" spans="2:31" x14ac:dyDescent="0.2">
      <c r="B151" s="27">
        <v>308</v>
      </c>
      <c r="C151" s="28" t="s">
        <v>590</v>
      </c>
      <c r="D151" s="28" t="s">
        <v>386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75.064400000000006</v>
      </c>
      <c r="N151" s="30">
        <v>0.30101012531328325</v>
      </c>
      <c r="O151" s="29">
        <v>1</v>
      </c>
      <c r="R151" s="27">
        <v>308</v>
      </c>
      <c r="S151" s="28" t="s">
        <v>590</v>
      </c>
      <c r="T151" s="28" t="s">
        <v>386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59.823500000000003</v>
      </c>
      <c r="AD151" s="30">
        <v>0.2398937343358396</v>
      </c>
      <c r="AE151" s="29">
        <v>1</v>
      </c>
    </row>
    <row r="152" spans="2:31" x14ac:dyDescent="0.2">
      <c r="B152" s="27">
        <v>309</v>
      </c>
      <c r="C152" s="28" t="s">
        <v>591</v>
      </c>
      <c r="D152" s="28" t="s">
        <v>384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-8.9883000000000006</v>
      </c>
      <c r="N152" s="30">
        <v>3.6043308270676699E-2</v>
      </c>
      <c r="O152" s="29">
        <v>1</v>
      </c>
      <c r="R152" s="27">
        <v>309</v>
      </c>
      <c r="S152" s="28" t="s">
        <v>591</v>
      </c>
      <c r="T152" s="28" t="s">
        <v>384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-9.7189999999999994</v>
      </c>
      <c r="AD152" s="30">
        <v>3.8973433583959903E-2</v>
      </c>
      <c r="AE152" s="29">
        <v>1</v>
      </c>
    </row>
    <row r="153" spans="2:31" x14ac:dyDescent="0.2">
      <c r="B153" s="27">
        <v>309</v>
      </c>
      <c r="C153" s="28" t="s">
        <v>592</v>
      </c>
      <c r="D153" s="28" t="s">
        <v>386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75.064400000000006</v>
      </c>
      <c r="N153" s="30">
        <v>0.30101012531328325</v>
      </c>
      <c r="O153" s="29">
        <v>1</v>
      </c>
      <c r="R153" s="27">
        <v>309</v>
      </c>
      <c r="S153" s="28" t="s">
        <v>592</v>
      </c>
      <c r="T153" s="28" t="s">
        <v>386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59.823500000000003</v>
      </c>
      <c r="AD153" s="30">
        <v>0.2398937343358396</v>
      </c>
      <c r="AE153" s="29">
        <v>1</v>
      </c>
    </row>
    <row r="154" spans="2:31" x14ac:dyDescent="0.2">
      <c r="B154" s="27">
        <v>310</v>
      </c>
      <c r="C154" s="28" t="s">
        <v>594</v>
      </c>
      <c r="D154" s="28" t="s">
        <v>384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-14.9687</v>
      </c>
      <c r="N154" s="30">
        <v>6.0024862155388471E-2</v>
      </c>
      <c r="O154" s="29">
        <v>1</v>
      </c>
      <c r="R154" s="27">
        <v>310</v>
      </c>
      <c r="S154" s="28" t="s">
        <v>594</v>
      </c>
      <c r="T154" s="28" t="s">
        <v>384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-15.5953</v>
      </c>
      <c r="AD154" s="30">
        <v>6.2537543859649117E-2</v>
      </c>
      <c r="AE154" s="29">
        <v>1</v>
      </c>
    </row>
    <row r="155" spans="2:31" x14ac:dyDescent="0.2">
      <c r="B155" s="27">
        <v>310</v>
      </c>
      <c r="C155" s="28" t="s">
        <v>595</v>
      </c>
      <c r="D155" s="28" t="s">
        <v>386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-2.7799999999999998E-2</v>
      </c>
      <c r="J155" s="28">
        <v>-3.6999999999999998E-2</v>
      </c>
      <c r="K155" s="29">
        <v>300</v>
      </c>
      <c r="L155" s="29">
        <v>475</v>
      </c>
      <c r="M155" s="30">
        <v>75.064400000000006</v>
      </c>
      <c r="N155" s="30">
        <v>0.30101012531328325</v>
      </c>
      <c r="O155" s="29">
        <v>1</v>
      </c>
      <c r="R155" s="27">
        <v>310</v>
      </c>
      <c r="S155" s="28" t="s">
        <v>595</v>
      </c>
      <c r="T155" s="28" t="s">
        <v>386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-2.7799999999999998E-2</v>
      </c>
      <c r="Z155" s="28">
        <v>-3.6999999999999998E-2</v>
      </c>
      <c r="AA155" s="29">
        <v>300</v>
      </c>
      <c r="AB155" s="29">
        <v>475</v>
      </c>
      <c r="AC155" s="30">
        <v>59.823500000000003</v>
      </c>
      <c r="AD155" s="30">
        <v>0.2398937343358396</v>
      </c>
      <c r="AE155" s="29">
        <v>1</v>
      </c>
    </row>
    <row r="156" spans="2:31" x14ac:dyDescent="0.2">
      <c r="B156" s="27">
        <v>105</v>
      </c>
      <c r="C156" s="28" t="s">
        <v>597</v>
      </c>
      <c r="D156" s="28" t="s">
        <v>384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-2.7799999999999998E-2</v>
      </c>
      <c r="J156" s="28">
        <v>-3.6999999999999998E-2</v>
      </c>
      <c r="K156" s="29">
        <v>300</v>
      </c>
      <c r="L156" s="29">
        <v>475</v>
      </c>
      <c r="M156" s="30">
        <v>-1.9544999999999999</v>
      </c>
      <c r="N156" s="30">
        <v>7.8375939849624054E-3</v>
      </c>
      <c r="O156" s="29">
        <v>1</v>
      </c>
      <c r="R156" s="27">
        <v>105</v>
      </c>
      <c r="S156" s="28" t="s">
        <v>597</v>
      </c>
      <c r="T156" s="28" t="s">
        <v>384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-2.7799999999999998E-2</v>
      </c>
      <c r="Z156" s="28">
        <v>-3.6999999999999998E-2</v>
      </c>
      <c r="AA156" s="29">
        <v>300</v>
      </c>
      <c r="AB156" s="29">
        <v>475</v>
      </c>
      <c r="AC156" s="30">
        <v>-2.4083000000000001</v>
      </c>
      <c r="AD156" s="30">
        <v>9.6573433583959905E-3</v>
      </c>
      <c r="AE156" s="29">
        <v>1</v>
      </c>
    </row>
    <row r="157" spans="2:31" x14ac:dyDescent="0.2">
      <c r="B157" s="27">
        <v>105</v>
      </c>
      <c r="C157" s="28" t="s">
        <v>598</v>
      </c>
      <c r="D157" s="28" t="s">
        <v>386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75.064400000000006</v>
      </c>
      <c r="N157" s="30">
        <v>0.30101012531328325</v>
      </c>
      <c r="O157" s="29">
        <v>1</v>
      </c>
      <c r="R157" s="27">
        <v>105</v>
      </c>
      <c r="S157" s="28" t="s">
        <v>598</v>
      </c>
      <c r="T157" s="28" t="s">
        <v>386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59.823500000000003</v>
      </c>
      <c r="AD157" s="30">
        <v>0.2398937343358396</v>
      </c>
      <c r="AE157" s="29">
        <v>1</v>
      </c>
    </row>
    <row r="158" spans="2:31" x14ac:dyDescent="0.2">
      <c r="B158" s="27">
        <v>106</v>
      </c>
      <c r="C158" s="28" t="s">
        <v>600</v>
      </c>
      <c r="D158" s="28" t="s">
        <v>384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0.63249999999999995</v>
      </c>
      <c r="N158" s="30">
        <v>2.5363408521303257E-3</v>
      </c>
      <c r="O158" s="29">
        <v>1</v>
      </c>
      <c r="R158" s="27">
        <v>106</v>
      </c>
      <c r="S158" s="28" t="s">
        <v>600</v>
      </c>
      <c r="T158" s="28" t="s">
        <v>384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0.126</v>
      </c>
      <c r="AD158" s="30">
        <v>5.0526315789473683E-4</v>
      </c>
      <c r="AE158" s="29">
        <v>1</v>
      </c>
    </row>
    <row r="159" spans="2:31" x14ac:dyDescent="0.2">
      <c r="B159" s="27">
        <v>106</v>
      </c>
      <c r="C159" s="28" t="s">
        <v>601</v>
      </c>
      <c r="D159" s="28" t="s">
        <v>386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75.064400000000006</v>
      </c>
      <c r="N159" s="30">
        <v>0.30101012531328325</v>
      </c>
      <c r="O159" s="29">
        <v>1</v>
      </c>
      <c r="R159" s="27">
        <v>106</v>
      </c>
      <c r="S159" s="28" t="s">
        <v>601</v>
      </c>
      <c r="T159" s="28" t="s">
        <v>386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59.823500000000003</v>
      </c>
      <c r="AD159" s="30">
        <v>0.2398937343358396</v>
      </c>
      <c r="AE159" s="29">
        <v>1</v>
      </c>
    </row>
    <row r="160" spans="2:31" x14ac:dyDescent="0.2">
      <c r="B160" s="27">
        <v>107</v>
      </c>
      <c r="C160" s="28" t="s">
        <v>602</v>
      </c>
      <c r="D160" s="28" t="s">
        <v>384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3.1675</v>
      </c>
      <c r="N160" s="30">
        <v>1.2701754385964912E-2</v>
      </c>
      <c r="O160" s="29">
        <v>1</v>
      </c>
      <c r="R160" s="27">
        <v>107</v>
      </c>
      <c r="S160" s="28" t="s">
        <v>602</v>
      </c>
      <c r="T160" s="28" t="s">
        <v>384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2.6046999999999998</v>
      </c>
      <c r="AD160" s="30">
        <v>1.0444912280701754E-2</v>
      </c>
      <c r="AE160" s="29">
        <v>1</v>
      </c>
    </row>
    <row r="161" spans="2:31" x14ac:dyDescent="0.2">
      <c r="B161" s="27">
        <v>107</v>
      </c>
      <c r="C161" s="28" t="s">
        <v>603</v>
      </c>
      <c r="D161" s="28" t="s">
        <v>386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75.064400000000006</v>
      </c>
      <c r="N161" s="30">
        <v>0.30101012531328325</v>
      </c>
      <c r="O161" s="29">
        <v>1</v>
      </c>
      <c r="R161" s="27">
        <v>107</v>
      </c>
      <c r="S161" s="28" t="s">
        <v>603</v>
      </c>
      <c r="T161" s="28" t="s">
        <v>386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59.823500000000003</v>
      </c>
      <c r="AD161" s="30">
        <v>0.2398937343358396</v>
      </c>
      <c r="AE161" s="29">
        <v>1</v>
      </c>
    </row>
    <row r="162" spans="2:31" x14ac:dyDescent="0.2">
      <c r="B162" s="27">
        <v>108</v>
      </c>
      <c r="C162" s="28" t="s">
        <v>604</v>
      </c>
      <c r="D162" s="28" t="s">
        <v>384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1.1021000000000001</v>
      </c>
      <c r="N162" s="30">
        <v>4.419448621553885E-3</v>
      </c>
      <c r="O162" s="29">
        <v>1</v>
      </c>
      <c r="R162" s="27">
        <v>108</v>
      </c>
      <c r="S162" s="28" t="s">
        <v>604</v>
      </c>
      <c r="T162" s="28" t="s">
        <v>384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0.5252</v>
      </c>
      <c r="AD162" s="30">
        <v>2.1060651629072683E-3</v>
      </c>
      <c r="AE162" s="29">
        <v>1</v>
      </c>
    </row>
    <row r="163" spans="2:31" x14ac:dyDescent="0.2">
      <c r="B163" s="27">
        <v>108</v>
      </c>
      <c r="C163" s="28" t="s">
        <v>605</v>
      </c>
      <c r="D163" s="28" t="s">
        <v>386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75.064400000000006</v>
      </c>
      <c r="N163" s="30">
        <v>0.30101012531328325</v>
      </c>
      <c r="O163" s="29">
        <v>1</v>
      </c>
      <c r="R163" s="27">
        <v>108</v>
      </c>
      <c r="S163" s="28" t="s">
        <v>605</v>
      </c>
      <c r="T163" s="28" t="s">
        <v>386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59.823500000000003</v>
      </c>
      <c r="AD163" s="30">
        <v>0.2398937343358396</v>
      </c>
      <c r="AE163" s="29">
        <v>1</v>
      </c>
    </row>
    <row r="164" spans="2:31" x14ac:dyDescent="0.2">
      <c r="B164" s="27">
        <v>109</v>
      </c>
      <c r="C164" s="28" t="s">
        <v>607</v>
      </c>
      <c r="D164" s="28" t="s">
        <v>384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-6.3474000000000004</v>
      </c>
      <c r="N164" s="30">
        <v>2.5453233082706771E-2</v>
      </c>
      <c r="O164" s="29">
        <v>1</v>
      </c>
      <c r="R164" s="27">
        <v>109</v>
      </c>
      <c r="S164" s="28" t="s">
        <v>607</v>
      </c>
      <c r="T164" s="28" t="s">
        <v>384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-6.7983000000000002</v>
      </c>
      <c r="AD164" s="30">
        <v>2.7261353383458649E-2</v>
      </c>
      <c r="AE164" s="29">
        <v>1</v>
      </c>
    </row>
    <row r="165" spans="2:31" x14ac:dyDescent="0.2">
      <c r="B165" s="27">
        <v>109</v>
      </c>
      <c r="C165" s="28" t="s">
        <v>608</v>
      </c>
      <c r="D165" s="28" t="s">
        <v>386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-2.7799999999999998E-2</v>
      </c>
      <c r="J165" s="28">
        <v>-3.6999999999999998E-2</v>
      </c>
      <c r="K165" s="29">
        <v>300</v>
      </c>
      <c r="L165" s="29">
        <v>475</v>
      </c>
      <c r="M165" s="30">
        <v>75.064400000000006</v>
      </c>
      <c r="N165" s="30">
        <v>0.30101012531328325</v>
      </c>
      <c r="O165" s="29">
        <v>1</v>
      </c>
      <c r="R165" s="27">
        <v>109</v>
      </c>
      <c r="S165" s="28" t="s">
        <v>608</v>
      </c>
      <c r="T165" s="28" t="s">
        <v>386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-2.7799999999999998E-2</v>
      </c>
      <c r="Z165" s="28">
        <v>-3.6999999999999998E-2</v>
      </c>
      <c r="AA165" s="29">
        <v>300</v>
      </c>
      <c r="AB165" s="29">
        <v>475</v>
      </c>
      <c r="AC165" s="30">
        <v>59.823500000000003</v>
      </c>
      <c r="AD165" s="30">
        <v>0.2398937343358396</v>
      </c>
      <c r="AE165" s="29">
        <v>1</v>
      </c>
    </row>
    <row r="166" spans="2:31" x14ac:dyDescent="0.2">
      <c r="B166" s="27">
        <v>87</v>
      </c>
      <c r="C166" s="28" t="s">
        <v>610</v>
      </c>
      <c r="D166" s="28" t="s">
        <v>384</v>
      </c>
      <c r="E166" s="28">
        <v>1E-4</v>
      </c>
      <c r="F166" s="28">
        <v>2.8400000000000002E-2</v>
      </c>
      <c r="G166" s="28">
        <v>3.7900000000000003E-2</v>
      </c>
      <c r="H166" s="28">
        <v>-1E-4</v>
      </c>
      <c r="I166" s="28">
        <v>-2.8400000000000002E-2</v>
      </c>
      <c r="J166" s="28">
        <v>-3.7900000000000003E-2</v>
      </c>
      <c r="K166" s="29">
        <v>300</v>
      </c>
      <c r="L166" s="29">
        <v>475</v>
      </c>
      <c r="M166" s="30">
        <v>-48.0366</v>
      </c>
      <c r="N166" s="30">
        <v>0.19262796992481201</v>
      </c>
      <c r="O166" s="29">
        <v>1</v>
      </c>
      <c r="R166" s="27">
        <v>87</v>
      </c>
      <c r="S166" s="28" t="s">
        <v>610</v>
      </c>
      <c r="T166" s="28" t="s">
        <v>384</v>
      </c>
      <c r="U166" s="28">
        <v>1E-4</v>
      </c>
      <c r="V166" s="28">
        <v>2.8400000000000002E-2</v>
      </c>
      <c r="W166" s="28">
        <v>3.7900000000000003E-2</v>
      </c>
      <c r="X166" s="28">
        <v>-1E-4</v>
      </c>
      <c r="Y166" s="28">
        <v>-2.8400000000000002E-2</v>
      </c>
      <c r="Z166" s="28">
        <v>-3.7900000000000003E-2</v>
      </c>
      <c r="AA166" s="29">
        <v>300</v>
      </c>
      <c r="AB166" s="29">
        <v>475</v>
      </c>
      <c r="AC166" s="30">
        <v>-48.1312</v>
      </c>
      <c r="AD166" s="30">
        <v>0.19300731829573933</v>
      </c>
      <c r="AE166" s="29">
        <v>1</v>
      </c>
    </row>
    <row r="167" spans="2:31" x14ac:dyDescent="0.2">
      <c r="B167" s="27">
        <v>87</v>
      </c>
      <c r="C167" s="28" t="s">
        <v>611</v>
      </c>
      <c r="D167" s="28" t="s">
        <v>386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-2.86E-2</v>
      </c>
      <c r="J167" s="28">
        <v>-3.8100000000000002E-2</v>
      </c>
      <c r="K167" s="29">
        <v>300</v>
      </c>
      <c r="L167" s="29">
        <v>475</v>
      </c>
      <c r="M167" s="30">
        <v>75.064400000000006</v>
      </c>
      <c r="N167" s="30">
        <v>0.30101012531328325</v>
      </c>
      <c r="O167" s="29">
        <v>1</v>
      </c>
      <c r="R167" s="27">
        <v>87</v>
      </c>
      <c r="S167" s="28" t="s">
        <v>611</v>
      </c>
      <c r="T167" s="28" t="s">
        <v>386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-2.86E-2</v>
      </c>
      <c r="Z167" s="28">
        <v>-3.8100000000000002E-2</v>
      </c>
      <c r="AA167" s="29">
        <v>300</v>
      </c>
      <c r="AB167" s="29">
        <v>475</v>
      </c>
      <c r="AC167" s="30">
        <v>59.823500000000003</v>
      </c>
      <c r="AD167" s="30">
        <v>0.2398937343358396</v>
      </c>
      <c r="AE167" s="29">
        <v>1</v>
      </c>
    </row>
    <row r="168" spans="2:31" x14ac:dyDescent="0.2">
      <c r="B168" s="27">
        <v>90</v>
      </c>
      <c r="C168" s="28" t="s">
        <v>613</v>
      </c>
      <c r="D168" s="28" t="s">
        <v>384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-66.834500000000006</v>
      </c>
      <c r="N168" s="30">
        <v>0.26800802005012531</v>
      </c>
      <c r="O168" s="29">
        <v>1</v>
      </c>
      <c r="R168" s="27">
        <v>90</v>
      </c>
      <c r="S168" s="28" t="s">
        <v>613</v>
      </c>
      <c r="T168" s="28" t="s">
        <v>384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-66.852599999999995</v>
      </c>
      <c r="AD168" s="30">
        <v>0.26808060150375934</v>
      </c>
      <c r="AE168" s="29">
        <v>1</v>
      </c>
    </row>
    <row r="169" spans="2:31" x14ac:dyDescent="0.2">
      <c r="B169" s="27">
        <v>90</v>
      </c>
      <c r="C169" s="28" t="s">
        <v>614</v>
      </c>
      <c r="D169" s="28" t="s">
        <v>386</v>
      </c>
      <c r="E169" s="28">
        <v>1E-4</v>
      </c>
      <c r="F169" s="28">
        <v>2.8500000000000001E-2</v>
      </c>
      <c r="G169" s="28">
        <v>3.7900000000000003E-2</v>
      </c>
      <c r="H169" s="28">
        <v>-1E-4</v>
      </c>
      <c r="I169" s="28">
        <v>-2.9000000000000001E-2</v>
      </c>
      <c r="J169" s="28">
        <v>-3.8600000000000002E-2</v>
      </c>
      <c r="K169" s="29">
        <v>300</v>
      </c>
      <c r="L169" s="29">
        <v>475</v>
      </c>
      <c r="M169" s="30">
        <v>75.064400000000006</v>
      </c>
      <c r="N169" s="30">
        <v>0.30101012531328325</v>
      </c>
      <c r="O169" s="29">
        <v>1</v>
      </c>
      <c r="R169" s="27">
        <v>90</v>
      </c>
      <c r="S169" s="28" t="s">
        <v>614</v>
      </c>
      <c r="T169" s="28" t="s">
        <v>386</v>
      </c>
      <c r="U169" s="28">
        <v>1E-4</v>
      </c>
      <c r="V169" s="28">
        <v>2.8500000000000001E-2</v>
      </c>
      <c r="W169" s="28">
        <v>3.7900000000000003E-2</v>
      </c>
      <c r="X169" s="28">
        <v>-1E-4</v>
      </c>
      <c r="Y169" s="28">
        <v>-2.9000000000000001E-2</v>
      </c>
      <c r="Z169" s="28">
        <v>-3.8600000000000002E-2</v>
      </c>
      <c r="AA169" s="29">
        <v>300</v>
      </c>
      <c r="AB169" s="29">
        <v>475</v>
      </c>
      <c r="AC169" s="30">
        <v>59.823500000000003</v>
      </c>
      <c r="AD169" s="30">
        <v>0.2398937343358396</v>
      </c>
      <c r="AE169" s="29">
        <v>1</v>
      </c>
    </row>
    <row r="170" spans="2:31" x14ac:dyDescent="0.2">
      <c r="B170" s="27">
        <v>93</v>
      </c>
      <c r="C170" s="28" t="s">
        <v>616</v>
      </c>
      <c r="D170" s="28" t="s">
        <v>384</v>
      </c>
      <c r="E170" s="28">
        <v>1E-4</v>
      </c>
      <c r="F170" s="28">
        <v>2.8500000000000001E-2</v>
      </c>
      <c r="G170" s="28">
        <v>3.7999999999999999E-2</v>
      </c>
      <c r="H170" s="28">
        <v>-1E-4</v>
      </c>
      <c r="I170" s="28">
        <v>-2.87E-2</v>
      </c>
      <c r="J170" s="28">
        <v>-3.8300000000000001E-2</v>
      </c>
      <c r="K170" s="29">
        <v>300</v>
      </c>
      <c r="L170" s="29">
        <v>475</v>
      </c>
      <c r="M170" s="30">
        <v>-70.089100000000002</v>
      </c>
      <c r="N170" s="30">
        <v>0.28105904761904765</v>
      </c>
      <c r="O170" s="29">
        <v>1</v>
      </c>
      <c r="R170" s="27">
        <v>93</v>
      </c>
      <c r="S170" s="28" t="s">
        <v>616</v>
      </c>
      <c r="T170" s="28" t="s">
        <v>384</v>
      </c>
      <c r="U170" s="28">
        <v>1E-4</v>
      </c>
      <c r="V170" s="28">
        <v>2.8500000000000001E-2</v>
      </c>
      <c r="W170" s="28">
        <v>3.7999999999999999E-2</v>
      </c>
      <c r="X170" s="28">
        <v>-1E-4</v>
      </c>
      <c r="Y170" s="28">
        <v>-2.87E-2</v>
      </c>
      <c r="Z170" s="28">
        <v>-3.8300000000000001E-2</v>
      </c>
      <c r="AA170" s="29">
        <v>300</v>
      </c>
      <c r="AB170" s="29">
        <v>475</v>
      </c>
      <c r="AC170" s="30">
        <v>-70.134200000000007</v>
      </c>
      <c r="AD170" s="30">
        <v>0.28123989974937347</v>
      </c>
      <c r="AE170" s="29">
        <v>1</v>
      </c>
    </row>
    <row r="171" spans="2:31" x14ac:dyDescent="0.2">
      <c r="B171" s="27">
        <v>93</v>
      </c>
      <c r="C171" s="28" t="s">
        <v>617</v>
      </c>
      <c r="D171" s="28" t="s">
        <v>386</v>
      </c>
      <c r="E171" s="28">
        <v>1E-4</v>
      </c>
      <c r="F171" s="28">
        <v>2.8500000000000001E-2</v>
      </c>
      <c r="G171" s="28">
        <v>3.7999999999999999E-2</v>
      </c>
      <c r="H171" s="28">
        <v>-1E-4</v>
      </c>
      <c r="I171" s="28">
        <v>-2.87E-2</v>
      </c>
      <c r="J171" s="28">
        <v>-3.8300000000000001E-2</v>
      </c>
      <c r="K171" s="29">
        <v>300</v>
      </c>
      <c r="L171" s="29">
        <v>475</v>
      </c>
      <c r="M171" s="30">
        <v>75.064400000000006</v>
      </c>
      <c r="N171" s="30">
        <v>0.30101012531328325</v>
      </c>
      <c r="O171" s="29">
        <v>1</v>
      </c>
      <c r="R171" s="27">
        <v>93</v>
      </c>
      <c r="S171" s="28" t="s">
        <v>617</v>
      </c>
      <c r="T171" s="28" t="s">
        <v>386</v>
      </c>
      <c r="U171" s="28">
        <v>1E-4</v>
      </c>
      <c r="V171" s="28">
        <v>2.8500000000000001E-2</v>
      </c>
      <c r="W171" s="28">
        <v>3.7999999999999999E-2</v>
      </c>
      <c r="X171" s="28">
        <v>-1E-4</v>
      </c>
      <c r="Y171" s="28">
        <v>-2.87E-2</v>
      </c>
      <c r="Z171" s="28">
        <v>-3.8300000000000001E-2</v>
      </c>
      <c r="AA171" s="29">
        <v>300</v>
      </c>
      <c r="AB171" s="29">
        <v>475</v>
      </c>
      <c r="AC171" s="30">
        <v>59.823500000000003</v>
      </c>
      <c r="AD171" s="30">
        <v>0.2398937343358396</v>
      </c>
      <c r="AE171" s="29">
        <v>1</v>
      </c>
    </row>
    <row r="172" spans="2:31" x14ac:dyDescent="0.2">
      <c r="B172" s="27">
        <v>96</v>
      </c>
      <c r="C172" s="28" t="s">
        <v>619</v>
      </c>
      <c r="D172" s="28" t="s">
        <v>384</v>
      </c>
      <c r="E172" s="28">
        <v>1E-4</v>
      </c>
      <c r="F172" s="28">
        <v>2.8500000000000001E-2</v>
      </c>
      <c r="G172" s="28">
        <v>3.7999999999999999E-2</v>
      </c>
      <c r="H172" s="28">
        <v>-1E-4</v>
      </c>
      <c r="I172" s="28">
        <v>-2.87E-2</v>
      </c>
      <c r="J172" s="28">
        <v>-3.8300000000000001E-2</v>
      </c>
      <c r="K172" s="29">
        <v>300</v>
      </c>
      <c r="L172" s="29">
        <v>475</v>
      </c>
      <c r="M172" s="30">
        <v>-71.706299999999999</v>
      </c>
      <c r="N172" s="30">
        <v>0.28754406015037592</v>
      </c>
      <c r="O172" s="29">
        <v>1</v>
      </c>
      <c r="R172" s="27">
        <v>96</v>
      </c>
      <c r="S172" s="28" t="s">
        <v>619</v>
      </c>
      <c r="T172" s="28" t="s">
        <v>384</v>
      </c>
      <c r="U172" s="28">
        <v>1E-4</v>
      </c>
      <c r="V172" s="28">
        <v>2.8500000000000001E-2</v>
      </c>
      <c r="W172" s="28">
        <v>3.7999999999999999E-2</v>
      </c>
      <c r="X172" s="28">
        <v>-1E-4</v>
      </c>
      <c r="Y172" s="28">
        <v>-2.87E-2</v>
      </c>
      <c r="Z172" s="28">
        <v>-3.8300000000000001E-2</v>
      </c>
      <c r="AA172" s="29">
        <v>300</v>
      </c>
      <c r="AB172" s="29">
        <v>475</v>
      </c>
      <c r="AC172" s="30">
        <v>-71.710300000000004</v>
      </c>
      <c r="AD172" s="30">
        <v>0.28756010025062656</v>
      </c>
      <c r="AE172" s="29">
        <v>1</v>
      </c>
    </row>
    <row r="173" spans="2:31" x14ac:dyDescent="0.2">
      <c r="B173" s="27">
        <v>96</v>
      </c>
      <c r="C173" s="28" t="s">
        <v>620</v>
      </c>
      <c r="D173" s="28" t="s">
        <v>386</v>
      </c>
      <c r="E173" s="28">
        <v>1E-4</v>
      </c>
      <c r="F173" s="28">
        <v>2.8500000000000001E-2</v>
      </c>
      <c r="G173" s="28">
        <v>3.7999999999999999E-2</v>
      </c>
      <c r="H173" s="28">
        <v>-1E-4</v>
      </c>
      <c r="I173" s="28">
        <v>-2.87E-2</v>
      </c>
      <c r="J173" s="28">
        <v>-3.8300000000000001E-2</v>
      </c>
      <c r="K173" s="29">
        <v>300</v>
      </c>
      <c r="L173" s="29">
        <v>475</v>
      </c>
      <c r="M173" s="30">
        <v>75.064400000000006</v>
      </c>
      <c r="N173" s="30">
        <v>0.30101012531328325</v>
      </c>
      <c r="O173" s="29">
        <v>1</v>
      </c>
      <c r="R173" s="27">
        <v>96</v>
      </c>
      <c r="S173" s="28" t="s">
        <v>620</v>
      </c>
      <c r="T173" s="28" t="s">
        <v>386</v>
      </c>
      <c r="U173" s="28">
        <v>1E-4</v>
      </c>
      <c r="V173" s="28">
        <v>2.8500000000000001E-2</v>
      </c>
      <c r="W173" s="28">
        <v>3.7999999999999999E-2</v>
      </c>
      <c r="X173" s="28">
        <v>-1E-4</v>
      </c>
      <c r="Y173" s="28">
        <v>-2.87E-2</v>
      </c>
      <c r="Z173" s="28">
        <v>-3.8300000000000001E-2</v>
      </c>
      <c r="AA173" s="29">
        <v>300</v>
      </c>
      <c r="AB173" s="29">
        <v>475</v>
      </c>
      <c r="AC173" s="30">
        <v>59.823500000000003</v>
      </c>
      <c r="AD173" s="30">
        <v>0.2398937343358396</v>
      </c>
      <c r="AE173" s="29">
        <v>1</v>
      </c>
    </row>
    <row r="174" spans="2:31" x14ac:dyDescent="0.2">
      <c r="B174" s="27">
        <v>99</v>
      </c>
      <c r="C174" s="28" t="s">
        <v>622</v>
      </c>
      <c r="D174" s="28" t="s">
        <v>384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-71.402299999999997</v>
      </c>
      <c r="N174" s="30">
        <v>0.28632501253132836</v>
      </c>
      <c r="O174" s="29">
        <v>1</v>
      </c>
      <c r="R174" s="27">
        <v>99</v>
      </c>
      <c r="S174" s="28" t="s">
        <v>622</v>
      </c>
      <c r="T174" s="28" t="s">
        <v>384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-71.311700000000002</v>
      </c>
      <c r="AD174" s="30">
        <v>0.28596170426065159</v>
      </c>
      <c r="AE174" s="29">
        <v>1</v>
      </c>
    </row>
    <row r="175" spans="2:31" x14ac:dyDescent="0.2">
      <c r="B175" s="27">
        <v>99</v>
      </c>
      <c r="C175" s="28" t="s">
        <v>623</v>
      </c>
      <c r="D175" s="28" t="s">
        <v>386</v>
      </c>
      <c r="E175" s="28">
        <v>1E-4</v>
      </c>
      <c r="F175" s="28">
        <v>2.8500000000000001E-2</v>
      </c>
      <c r="G175" s="28">
        <v>3.7900000000000003E-2</v>
      </c>
      <c r="H175" s="28">
        <v>-1E-4</v>
      </c>
      <c r="I175" s="28">
        <v>-2.9000000000000001E-2</v>
      </c>
      <c r="J175" s="28">
        <v>-3.8600000000000002E-2</v>
      </c>
      <c r="K175" s="29">
        <v>300</v>
      </c>
      <c r="L175" s="29">
        <v>475</v>
      </c>
      <c r="M175" s="30">
        <v>75.064400000000006</v>
      </c>
      <c r="N175" s="30">
        <v>0.30101012531328325</v>
      </c>
      <c r="O175" s="29">
        <v>1</v>
      </c>
      <c r="R175" s="27">
        <v>99</v>
      </c>
      <c r="S175" s="28" t="s">
        <v>623</v>
      </c>
      <c r="T175" s="28" t="s">
        <v>386</v>
      </c>
      <c r="U175" s="28">
        <v>1E-4</v>
      </c>
      <c r="V175" s="28">
        <v>2.8500000000000001E-2</v>
      </c>
      <c r="W175" s="28">
        <v>3.7900000000000003E-2</v>
      </c>
      <c r="X175" s="28">
        <v>-1E-4</v>
      </c>
      <c r="Y175" s="28">
        <v>-2.9000000000000001E-2</v>
      </c>
      <c r="Z175" s="28">
        <v>-3.8600000000000002E-2</v>
      </c>
      <c r="AA175" s="29">
        <v>300</v>
      </c>
      <c r="AB175" s="29">
        <v>475</v>
      </c>
      <c r="AC175" s="30">
        <v>59.823500000000003</v>
      </c>
      <c r="AD175" s="30">
        <v>0.2398937343358396</v>
      </c>
      <c r="AE175" s="29">
        <v>1</v>
      </c>
    </row>
    <row r="176" spans="2:31" x14ac:dyDescent="0.2">
      <c r="B176" s="27">
        <v>102</v>
      </c>
      <c r="C176" s="28" t="s">
        <v>625</v>
      </c>
      <c r="D176" s="28" t="s">
        <v>384</v>
      </c>
      <c r="E176" s="28">
        <v>1E-4</v>
      </c>
      <c r="F176" s="28">
        <v>2.8400000000000002E-2</v>
      </c>
      <c r="G176" s="28">
        <v>3.7900000000000003E-2</v>
      </c>
      <c r="H176" s="28">
        <v>-1E-4</v>
      </c>
      <c r="I176" s="28">
        <v>-2.8400000000000002E-2</v>
      </c>
      <c r="J176" s="28">
        <v>-3.7900000000000003E-2</v>
      </c>
      <c r="K176" s="29">
        <v>300</v>
      </c>
      <c r="L176" s="29">
        <v>475</v>
      </c>
      <c r="M176" s="30">
        <v>-61.4529</v>
      </c>
      <c r="N176" s="30">
        <v>0.24642766917293232</v>
      </c>
      <c r="O176" s="29">
        <v>1</v>
      </c>
      <c r="R176" s="27">
        <v>102</v>
      </c>
      <c r="S176" s="28" t="s">
        <v>625</v>
      </c>
      <c r="T176" s="28" t="s">
        <v>384</v>
      </c>
      <c r="U176" s="28">
        <v>1E-4</v>
      </c>
      <c r="V176" s="28">
        <v>2.8400000000000002E-2</v>
      </c>
      <c r="W176" s="28">
        <v>3.7900000000000003E-2</v>
      </c>
      <c r="X176" s="28">
        <v>-1E-4</v>
      </c>
      <c r="Y176" s="28">
        <v>-2.8400000000000002E-2</v>
      </c>
      <c r="Z176" s="28">
        <v>-3.7900000000000003E-2</v>
      </c>
      <c r="AA176" s="29">
        <v>300</v>
      </c>
      <c r="AB176" s="29">
        <v>475</v>
      </c>
      <c r="AC176" s="30">
        <v>-61.3429</v>
      </c>
      <c r="AD176" s="30">
        <v>0.24598656641604011</v>
      </c>
      <c r="AE176" s="29">
        <v>1</v>
      </c>
    </row>
    <row r="177" spans="2:31" x14ac:dyDescent="0.2">
      <c r="B177" s="27">
        <v>102</v>
      </c>
      <c r="C177" s="28" t="s">
        <v>626</v>
      </c>
      <c r="D177" s="28" t="s">
        <v>386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-2.86E-2</v>
      </c>
      <c r="J177" s="28">
        <v>-3.8100000000000002E-2</v>
      </c>
      <c r="K177" s="29">
        <v>300</v>
      </c>
      <c r="L177" s="29">
        <v>475</v>
      </c>
      <c r="M177" s="30">
        <v>75.064400000000006</v>
      </c>
      <c r="N177" s="30">
        <v>0.30101012531328325</v>
      </c>
      <c r="O177" s="29">
        <v>1</v>
      </c>
      <c r="R177" s="27">
        <v>102</v>
      </c>
      <c r="S177" s="28" t="s">
        <v>626</v>
      </c>
      <c r="T177" s="28" t="s">
        <v>386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-2.86E-2</v>
      </c>
      <c r="Z177" s="28">
        <v>-3.8100000000000002E-2</v>
      </c>
      <c r="AA177" s="29">
        <v>300</v>
      </c>
      <c r="AB177" s="29">
        <v>475</v>
      </c>
      <c r="AC177" s="30">
        <v>59.823500000000003</v>
      </c>
      <c r="AD177" s="30">
        <v>0.2398937343358396</v>
      </c>
      <c r="AE177" s="29">
        <v>1</v>
      </c>
    </row>
    <row r="178" spans="2:31" x14ac:dyDescent="0.2">
      <c r="B178" s="27">
        <v>110</v>
      </c>
      <c r="C178" s="28" t="s">
        <v>628</v>
      </c>
      <c r="D178" s="28" t="s">
        <v>384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-2.7900000000000001E-2</v>
      </c>
      <c r="J178" s="28">
        <v>-3.7199999999999997E-2</v>
      </c>
      <c r="K178" s="29">
        <v>300</v>
      </c>
      <c r="L178" s="29">
        <v>475</v>
      </c>
      <c r="M178" s="30">
        <v>1.4078999999999999</v>
      </c>
      <c r="N178" s="30">
        <v>5.6457142857142852E-3</v>
      </c>
      <c r="O178" s="29">
        <v>1</v>
      </c>
      <c r="R178" s="27">
        <v>110</v>
      </c>
      <c r="S178" s="28" t="s">
        <v>628</v>
      </c>
      <c r="T178" s="28" t="s">
        <v>384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-2.7900000000000001E-2</v>
      </c>
      <c r="Z178" s="28">
        <v>-3.7199999999999997E-2</v>
      </c>
      <c r="AA178" s="29">
        <v>300</v>
      </c>
      <c r="AB178" s="29">
        <v>475</v>
      </c>
      <c r="AC178" s="30">
        <v>0.79100000000000004</v>
      </c>
      <c r="AD178" s="30">
        <v>3.1719298245614035E-3</v>
      </c>
      <c r="AE178" s="29">
        <v>1</v>
      </c>
    </row>
    <row r="179" spans="2:31" x14ac:dyDescent="0.2">
      <c r="B179" s="27">
        <v>110</v>
      </c>
      <c r="C179" s="28" t="s">
        <v>629</v>
      </c>
      <c r="D179" s="28" t="s">
        <v>386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-2.7900000000000001E-2</v>
      </c>
      <c r="J179" s="28">
        <v>-3.7199999999999997E-2</v>
      </c>
      <c r="K179" s="29">
        <v>300</v>
      </c>
      <c r="L179" s="29">
        <v>475</v>
      </c>
      <c r="M179" s="30">
        <v>75.064400000000006</v>
      </c>
      <c r="N179" s="30">
        <v>0.30101012531328325</v>
      </c>
      <c r="O179" s="29">
        <v>1</v>
      </c>
      <c r="R179" s="27">
        <v>110</v>
      </c>
      <c r="S179" s="28" t="s">
        <v>629</v>
      </c>
      <c r="T179" s="28" t="s">
        <v>386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-2.7900000000000001E-2</v>
      </c>
      <c r="Z179" s="28">
        <v>-3.7199999999999997E-2</v>
      </c>
      <c r="AA179" s="29">
        <v>300</v>
      </c>
      <c r="AB179" s="29">
        <v>475</v>
      </c>
      <c r="AC179" s="30">
        <v>59.823500000000003</v>
      </c>
      <c r="AD179" s="30">
        <v>0.2398937343358396</v>
      </c>
      <c r="AE179" s="29">
        <v>1</v>
      </c>
    </row>
    <row r="180" spans="2:31" x14ac:dyDescent="0.2">
      <c r="B180" s="27">
        <v>111</v>
      </c>
      <c r="C180" s="28" t="s">
        <v>631</v>
      </c>
      <c r="D180" s="28" t="s">
        <v>384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-2.7900000000000001E-2</v>
      </c>
      <c r="J180" s="28">
        <v>-3.7199999999999997E-2</v>
      </c>
      <c r="K180" s="29">
        <v>300</v>
      </c>
      <c r="L180" s="29">
        <v>475</v>
      </c>
      <c r="M180" s="30">
        <v>-1.5217000000000001</v>
      </c>
      <c r="N180" s="30">
        <v>6.1020551378446119E-3</v>
      </c>
      <c r="O180" s="29">
        <v>1</v>
      </c>
      <c r="R180" s="27">
        <v>111</v>
      </c>
      <c r="S180" s="28" t="s">
        <v>631</v>
      </c>
      <c r="T180" s="28" t="s">
        <v>384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-2.7900000000000001E-2</v>
      </c>
      <c r="Z180" s="28">
        <v>-3.7199999999999997E-2</v>
      </c>
      <c r="AA180" s="29">
        <v>300</v>
      </c>
      <c r="AB180" s="29">
        <v>475</v>
      </c>
      <c r="AC180" s="30">
        <v>-2.1818</v>
      </c>
      <c r="AD180" s="30">
        <v>8.7490726817042608E-3</v>
      </c>
      <c r="AE180" s="29">
        <v>1</v>
      </c>
    </row>
    <row r="181" spans="2:31" x14ac:dyDescent="0.2">
      <c r="B181" s="27">
        <v>111</v>
      </c>
      <c r="C181" s="28" t="s">
        <v>632</v>
      </c>
      <c r="D181" s="28" t="s">
        <v>386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-2.7900000000000001E-2</v>
      </c>
      <c r="J181" s="28">
        <v>-3.7199999999999997E-2</v>
      </c>
      <c r="K181" s="29">
        <v>300</v>
      </c>
      <c r="L181" s="29">
        <v>475</v>
      </c>
      <c r="M181" s="30">
        <v>75.064400000000006</v>
      </c>
      <c r="N181" s="30">
        <v>0.30101012531328325</v>
      </c>
      <c r="O181" s="29">
        <v>1</v>
      </c>
      <c r="R181" s="27">
        <v>111</v>
      </c>
      <c r="S181" s="28" t="s">
        <v>632</v>
      </c>
      <c r="T181" s="28" t="s">
        <v>386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-2.7900000000000001E-2</v>
      </c>
      <c r="Z181" s="28">
        <v>-3.7199999999999997E-2</v>
      </c>
      <c r="AA181" s="29">
        <v>300</v>
      </c>
      <c r="AB181" s="29">
        <v>475</v>
      </c>
      <c r="AC181" s="30">
        <v>59.823500000000003</v>
      </c>
      <c r="AD181" s="30">
        <v>0.2398937343358396</v>
      </c>
      <c r="AE181" s="29">
        <v>1</v>
      </c>
    </row>
    <row r="182" spans="2:31" x14ac:dyDescent="0.2">
      <c r="B182" s="27">
        <v>112</v>
      </c>
      <c r="C182" s="28" t="s">
        <v>633</v>
      </c>
      <c r="D182" s="28" t="s">
        <v>384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-2.7900000000000001E-2</v>
      </c>
      <c r="J182" s="28">
        <v>-3.7199999999999997E-2</v>
      </c>
      <c r="K182" s="29">
        <v>300</v>
      </c>
      <c r="L182" s="29">
        <v>475</v>
      </c>
      <c r="M182" s="30">
        <v>-6.8320999999999996</v>
      </c>
      <c r="N182" s="30">
        <v>2.7396892230576439E-2</v>
      </c>
      <c r="O182" s="29">
        <v>1</v>
      </c>
      <c r="R182" s="27">
        <v>112</v>
      </c>
      <c r="S182" s="28" t="s">
        <v>633</v>
      </c>
      <c r="T182" s="28" t="s">
        <v>384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-2.7900000000000001E-2</v>
      </c>
      <c r="Z182" s="28">
        <v>-3.7199999999999997E-2</v>
      </c>
      <c r="AA182" s="29">
        <v>300</v>
      </c>
      <c r="AB182" s="29">
        <v>475</v>
      </c>
      <c r="AC182" s="30">
        <v>-7.3190999999999997</v>
      </c>
      <c r="AD182" s="30">
        <v>2.9349774436090225E-2</v>
      </c>
      <c r="AE182" s="29">
        <v>1</v>
      </c>
    </row>
    <row r="183" spans="2:31" x14ac:dyDescent="0.2">
      <c r="B183" s="27">
        <v>112</v>
      </c>
      <c r="C183" s="28" t="s">
        <v>634</v>
      </c>
      <c r="D183" s="28" t="s">
        <v>386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-2.7900000000000001E-2</v>
      </c>
      <c r="J183" s="28">
        <v>-3.7199999999999997E-2</v>
      </c>
      <c r="K183" s="29">
        <v>300</v>
      </c>
      <c r="L183" s="29">
        <v>475</v>
      </c>
      <c r="M183" s="30">
        <v>75.064400000000006</v>
      </c>
      <c r="N183" s="30">
        <v>0.30101012531328325</v>
      </c>
      <c r="O183" s="29">
        <v>1</v>
      </c>
      <c r="R183" s="27">
        <v>112</v>
      </c>
      <c r="S183" s="28" t="s">
        <v>634</v>
      </c>
      <c r="T183" s="28" t="s">
        <v>386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-2.7900000000000001E-2</v>
      </c>
      <c r="Z183" s="28">
        <v>-3.7199999999999997E-2</v>
      </c>
      <c r="AA183" s="29">
        <v>300</v>
      </c>
      <c r="AB183" s="29">
        <v>475</v>
      </c>
      <c r="AC183" s="30">
        <v>59.823500000000003</v>
      </c>
      <c r="AD183" s="30">
        <v>0.2398937343358396</v>
      </c>
      <c r="AE183" s="29">
        <v>1</v>
      </c>
    </row>
    <row r="184" spans="2:31" x14ac:dyDescent="0.2">
      <c r="B184" s="27">
        <v>113</v>
      </c>
      <c r="C184" s="28" t="s">
        <v>635</v>
      </c>
      <c r="D184" s="28" t="s">
        <v>384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-2.7900000000000001E-2</v>
      </c>
      <c r="J184" s="28">
        <v>-3.7199999999999997E-2</v>
      </c>
      <c r="K184" s="29">
        <v>300</v>
      </c>
      <c r="L184" s="29">
        <v>475</v>
      </c>
      <c r="M184" s="30">
        <v>-1.6546000000000001</v>
      </c>
      <c r="N184" s="30">
        <v>6.6349874686716798E-3</v>
      </c>
      <c r="O184" s="29">
        <v>1</v>
      </c>
      <c r="R184" s="27">
        <v>113</v>
      </c>
      <c r="S184" s="28" t="s">
        <v>635</v>
      </c>
      <c r="T184" s="28" t="s">
        <v>384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-2.7900000000000001E-2</v>
      </c>
      <c r="Z184" s="28">
        <v>-3.7199999999999997E-2</v>
      </c>
      <c r="AA184" s="29">
        <v>300</v>
      </c>
      <c r="AB184" s="29">
        <v>475</v>
      </c>
      <c r="AC184" s="30">
        <v>-2.1711</v>
      </c>
      <c r="AD184" s="30">
        <v>8.706165413533834E-3</v>
      </c>
      <c r="AE184" s="29">
        <v>1</v>
      </c>
    </row>
    <row r="185" spans="2:31" x14ac:dyDescent="0.2">
      <c r="B185" s="27">
        <v>113</v>
      </c>
      <c r="C185" s="28" t="s">
        <v>636</v>
      </c>
      <c r="D185" s="28" t="s">
        <v>386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-2.7900000000000001E-2</v>
      </c>
      <c r="J185" s="28">
        <v>-3.7199999999999997E-2</v>
      </c>
      <c r="K185" s="29">
        <v>300</v>
      </c>
      <c r="L185" s="29">
        <v>475</v>
      </c>
      <c r="M185" s="30">
        <v>75.064400000000006</v>
      </c>
      <c r="N185" s="30">
        <v>0.30101012531328325</v>
      </c>
      <c r="O185" s="29">
        <v>1</v>
      </c>
      <c r="R185" s="27">
        <v>113</v>
      </c>
      <c r="S185" s="28" t="s">
        <v>636</v>
      </c>
      <c r="T185" s="28" t="s">
        <v>386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-2.7900000000000001E-2</v>
      </c>
      <c r="Z185" s="28">
        <v>-3.7199999999999997E-2</v>
      </c>
      <c r="AA185" s="29">
        <v>300</v>
      </c>
      <c r="AB185" s="29">
        <v>475</v>
      </c>
      <c r="AC185" s="30">
        <v>59.823500000000003</v>
      </c>
      <c r="AD185" s="30">
        <v>0.2398937343358396</v>
      </c>
      <c r="AE185" s="29">
        <v>1</v>
      </c>
    </row>
    <row r="186" spans="2:31" x14ac:dyDescent="0.2">
      <c r="B186" s="27">
        <v>114</v>
      </c>
      <c r="C186" s="28" t="s">
        <v>638</v>
      </c>
      <c r="D186" s="28" t="s">
        <v>384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-2.7900000000000001E-2</v>
      </c>
      <c r="J186" s="28">
        <v>-3.7199999999999997E-2</v>
      </c>
      <c r="K186" s="29">
        <v>300</v>
      </c>
      <c r="L186" s="29">
        <v>475</v>
      </c>
      <c r="M186" s="30">
        <v>-1.1777</v>
      </c>
      <c r="N186" s="30">
        <v>4.722606516290727E-3</v>
      </c>
      <c r="O186" s="29">
        <v>1</v>
      </c>
      <c r="R186" s="27">
        <v>114</v>
      </c>
      <c r="S186" s="28" t="s">
        <v>638</v>
      </c>
      <c r="T186" s="28" t="s">
        <v>384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-2.7900000000000001E-2</v>
      </c>
      <c r="Z186" s="28">
        <v>-3.7199999999999997E-2</v>
      </c>
      <c r="AA186" s="29">
        <v>300</v>
      </c>
      <c r="AB186" s="29">
        <v>475</v>
      </c>
      <c r="AC186" s="30">
        <v>-1.8725000000000001</v>
      </c>
      <c r="AD186" s="30">
        <v>7.5087719298245611E-3</v>
      </c>
      <c r="AE186" s="29">
        <v>1</v>
      </c>
    </row>
    <row r="187" spans="2:31" x14ac:dyDescent="0.2">
      <c r="B187" s="27">
        <v>114</v>
      </c>
      <c r="C187" s="28" t="s">
        <v>639</v>
      </c>
      <c r="D187" s="28" t="s">
        <v>386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-2.7900000000000001E-2</v>
      </c>
      <c r="J187" s="28">
        <v>-3.7199999999999997E-2</v>
      </c>
      <c r="K187" s="29">
        <v>300</v>
      </c>
      <c r="L187" s="29">
        <v>475</v>
      </c>
      <c r="M187" s="30">
        <v>75.064400000000006</v>
      </c>
      <c r="N187" s="30">
        <v>0.30101012531328325</v>
      </c>
      <c r="O187" s="29">
        <v>1</v>
      </c>
      <c r="R187" s="27">
        <v>114</v>
      </c>
      <c r="S187" s="28" t="s">
        <v>639</v>
      </c>
      <c r="T187" s="28" t="s">
        <v>386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-2.7900000000000001E-2</v>
      </c>
      <c r="Z187" s="28">
        <v>-3.7199999999999997E-2</v>
      </c>
      <c r="AA187" s="29">
        <v>300</v>
      </c>
      <c r="AB187" s="29">
        <v>475</v>
      </c>
      <c r="AC187" s="30">
        <v>59.823500000000003</v>
      </c>
      <c r="AD187" s="30">
        <v>0.2398937343358396</v>
      </c>
      <c r="AE187" s="29">
        <v>1</v>
      </c>
    </row>
    <row r="188" spans="2:31" x14ac:dyDescent="0.2">
      <c r="B188" s="27">
        <v>88</v>
      </c>
      <c r="C188" s="28" t="s">
        <v>641</v>
      </c>
      <c r="D188" s="28" t="s">
        <v>384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-2.86E-2</v>
      </c>
      <c r="J188" s="28">
        <v>-3.8100000000000002E-2</v>
      </c>
      <c r="K188" s="29">
        <v>300</v>
      </c>
      <c r="L188" s="29">
        <v>475</v>
      </c>
      <c r="M188" s="30">
        <v>-46.896799999999999</v>
      </c>
      <c r="N188" s="30">
        <v>0.18805734335839597</v>
      </c>
      <c r="O188" s="29">
        <v>1</v>
      </c>
      <c r="R188" s="27">
        <v>88</v>
      </c>
      <c r="S188" s="28" t="s">
        <v>641</v>
      </c>
      <c r="T188" s="28" t="s">
        <v>384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-2.86E-2</v>
      </c>
      <c r="Z188" s="28">
        <v>-3.8100000000000002E-2</v>
      </c>
      <c r="AA188" s="29">
        <v>300</v>
      </c>
      <c r="AB188" s="29">
        <v>475</v>
      </c>
      <c r="AC188" s="30">
        <v>-47.010199999999998</v>
      </c>
      <c r="AD188" s="30">
        <v>0.18851208020050125</v>
      </c>
      <c r="AE188" s="29">
        <v>1</v>
      </c>
    </row>
    <row r="189" spans="2:31" x14ac:dyDescent="0.2">
      <c r="B189" s="27">
        <v>88</v>
      </c>
      <c r="C189" s="28" t="s">
        <v>642</v>
      </c>
      <c r="D189" s="28" t="s">
        <v>386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-2.86E-2</v>
      </c>
      <c r="J189" s="28">
        <v>-3.8100000000000002E-2</v>
      </c>
      <c r="K189" s="29">
        <v>300</v>
      </c>
      <c r="L189" s="29">
        <v>475</v>
      </c>
      <c r="M189" s="30">
        <v>75.064400000000006</v>
      </c>
      <c r="N189" s="30">
        <v>0.30101012531328325</v>
      </c>
      <c r="O189" s="29">
        <v>1</v>
      </c>
      <c r="R189" s="27">
        <v>88</v>
      </c>
      <c r="S189" s="28" t="s">
        <v>642</v>
      </c>
      <c r="T189" s="28" t="s">
        <v>386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-2.86E-2</v>
      </c>
      <c r="Z189" s="28">
        <v>-3.8100000000000002E-2</v>
      </c>
      <c r="AA189" s="29">
        <v>300</v>
      </c>
      <c r="AB189" s="29">
        <v>475</v>
      </c>
      <c r="AC189" s="30">
        <v>47.0473</v>
      </c>
      <c r="AD189" s="30">
        <v>0.18866085213032582</v>
      </c>
      <c r="AE189" s="29">
        <v>1</v>
      </c>
    </row>
    <row r="190" spans="2:31" x14ac:dyDescent="0.2">
      <c r="B190" s="27">
        <v>91</v>
      </c>
      <c r="C190" s="28" t="s">
        <v>644</v>
      </c>
      <c r="D190" s="28" t="s">
        <v>384</v>
      </c>
      <c r="E190" s="28">
        <v>1E-4</v>
      </c>
      <c r="F190" s="28">
        <v>2.8500000000000001E-2</v>
      </c>
      <c r="G190" s="28">
        <v>3.7900000000000003E-2</v>
      </c>
      <c r="H190" s="28">
        <v>-1E-4</v>
      </c>
      <c r="I190" s="28">
        <v>-2.9000000000000001E-2</v>
      </c>
      <c r="J190" s="28">
        <v>-3.8600000000000002E-2</v>
      </c>
      <c r="K190" s="29">
        <v>300</v>
      </c>
      <c r="L190" s="29">
        <v>475</v>
      </c>
      <c r="M190" s="30">
        <v>-72.932299999999998</v>
      </c>
      <c r="N190" s="30">
        <v>0.29246035087719302</v>
      </c>
      <c r="O190" s="29">
        <v>1</v>
      </c>
      <c r="R190" s="27">
        <v>91</v>
      </c>
      <c r="S190" s="28" t="s">
        <v>644</v>
      </c>
      <c r="T190" s="28" t="s">
        <v>384</v>
      </c>
      <c r="U190" s="28">
        <v>1E-4</v>
      </c>
      <c r="V190" s="28">
        <v>2.8500000000000001E-2</v>
      </c>
      <c r="W190" s="28">
        <v>3.7900000000000003E-2</v>
      </c>
      <c r="X190" s="28">
        <v>-1E-4</v>
      </c>
      <c r="Y190" s="28">
        <v>-2.9000000000000001E-2</v>
      </c>
      <c r="Z190" s="28">
        <v>-3.8600000000000002E-2</v>
      </c>
      <c r="AA190" s="29">
        <v>300</v>
      </c>
      <c r="AB190" s="29">
        <v>475</v>
      </c>
      <c r="AC190" s="30">
        <v>-72.964100000000002</v>
      </c>
      <c r="AD190" s="30">
        <v>0.29258786967418549</v>
      </c>
      <c r="AE190" s="29">
        <v>1</v>
      </c>
    </row>
    <row r="191" spans="2:31" x14ac:dyDescent="0.2">
      <c r="B191" s="27">
        <v>91</v>
      </c>
      <c r="C191" s="28" t="s">
        <v>645</v>
      </c>
      <c r="D191" s="28" t="s">
        <v>386</v>
      </c>
      <c r="E191" s="28">
        <v>1E-4</v>
      </c>
      <c r="F191" s="28">
        <v>2.8500000000000001E-2</v>
      </c>
      <c r="G191" s="28">
        <v>3.7900000000000003E-2</v>
      </c>
      <c r="H191" s="28">
        <v>-1E-4</v>
      </c>
      <c r="I191" s="28">
        <v>-2.9000000000000001E-2</v>
      </c>
      <c r="J191" s="28">
        <v>-3.8600000000000002E-2</v>
      </c>
      <c r="K191" s="29">
        <v>300</v>
      </c>
      <c r="L191" s="29">
        <v>475</v>
      </c>
      <c r="M191" s="30">
        <v>72.975399999999993</v>
      </c>
      <c r="N191" s="30">
        <v>0.29263318295739343</v>
      </c>
      <c r="O191" s="29">
        <v>1</v>
      </c>
      <c r="R191" s="27">
        <v>91</v>
      </c>
      <c r="S191" s="28" t="s">
        <v>645</v>
      </c>
      <c r="T191" s="28" t="s">
        <v>386</v>
      </c>
      <c r="U191" s="28">
        <v>1E-4</v>
      </c>
      <c r="V191" s="28">
        <v>2.8500000000000001E-2</v>
      </c>
      <c r="W191" s="28">
        <v>3.7900000000000003E-2</v>
      </c>
      <c r="X191" s="28">
        <v>-1E-4</v>
      </c>
      <c r="Y191" s="28">
        <v>-2.9000000000000001E-2</v>
      </c>
      <c r="Z191" s="28">
        <v>-3.8600000000000002E-2</v>
      </c>
      <c r="AA191" s="29">
        <v>300</v>
      </c>
      <c r="AB191" s="29">
        <v>475</v>
      </c>
      <c r="AC191" s="30">
        <v>47.0473</v>
      </c>
      <c r="AD191" s="30">
        <v>0.18866085213032582</v>
      </c>
      <c r="AE191" s="29">
        <v>1</v>
      </c>
    </row>
    <row r="192" spans="2:31" x14ac:dyDescent="0.2">
      <c r="B192" s="27">
        <v>94</v>
      </c>
      <c r="C192" s="28" t="s">
        <v>647</v>
      </c>
      <c r="D192" s="28" t="s">
        <v>384</v>
      </c>
      <c r="E192" s="28">
        <v>1E-4</v>
      </c>
      <c r="F192" s="28">
        <v>2.8500000000000001E-2</v>
      </c>
      <c r="G192" s="28">
        <v>3.7999999999999999E-2</v>
      </c>
      <c r="H192" s="28">
        <v>-1E-4</v>
      </c>
      <c r="I192" s="28">
        <v>-2.87E-2</v>
      </c>
      <c r="J192" s="28">
        <v>-3.8300000000000001E-2</v>
      </c>
      <c r="K192" s="29">
        <v>300</v>
      </c>
      <c r="L192" s="29">
        <v>475</v>
      </c>
      <c r="M192" s="30">
        <v>-69.142899999999997</v>
      </c>
      <c r="N192" s="30">
        <v>0.2772647619047619</v>
      </c>
      <c r="O192" s="29">
        <v>1</v>
      </c>
      <c r="R192" s="27">
        <v>94</v>
      </c>
      <c r="S192" s="28" t="s">
        <v>647</v>
      </c>
      <c r="T192" s="28" t="s">
        <v>384</v>
      </c>
      <c r="U192" s="28">
        <v>1E-4</v>
      </c>
      <c r="V192" s="28">
        <v>2.8500000000000001E-2</v>
      </c>
      <c r="W192" s="28">
        <v>3.7999999999999999E-2</v>
      </c>
      <c r="X192" s="28">
        <v>-1E-4</v>
      </c>
      <c r="Y192" s="28">
        <v>-2.87E-2</v>
      </c>
      <c r="Z192" s="28">
        <v>-3.8300000000000001E-2</v>
      </c>
      <c r="AA192" s="29">
        <v>300</v>
      </c>
      <c r="AB192" s="29">
        <v>475</v>
      </c>
      <c r="AC192" s="30">
        <v>-69.117400000000004</v>
      </c>
      <c r="AD192" s="30">
        <v>0.27716250626566419</v>
      </c>
      <c r="AE192" s="29">
        <v>1</v>
      </c>
    </row>
    <row r="193" spans="2:31" x14ac:dyDescent="0.2">
      <c r="B193" s="27">
        <v>94</v>
      </c>
      <c r="C193" s="28" t="s">
        <v>648</v>
      </c>
      <c r="D193" s="28" t="s">
        <v>386</v>
      </c>
      <c r="E193" s="28">
        <v>1E-4</v>
      </c>
      <c r="F193" s="28">
        <v>2.8500000000000001E-2</v>
      </c>
      <c r="G193" s="28">
        <v>3.7999999999999999E-2</v>
      </c>
      <c r="H193" s="28">
        <v>-1E-4</v>
      </c>
      <c r="I193" s="28">
        <v>-2.87E-2</v>
      </c>
      <c r="J193" s="28">
        <v>-3.8300000000000001E-2</v>
      </c>
      <c r="K193" s="29">
        <v>300</v>
      </c>
      <c r="L193" s="29">
        <v>475</v>
      </c>
      <c r="M193" s="30">
        <v>72.975399999999993</v>
      </c>
      <c r="N193" s="30">
        <v>0.29263318295739343</v>
      </c>
      <c r="O193" s="29">
        <v>1</v>
      </c>
      <c r="R193" s="27">
        <v>94</v>
      </c>
      <c r="S193" s="28" t="s">
        <v>648</v>
      </c>
      <c r="T193" s="28" t="s">
        <v>386</v>
      </c>
      <c r="U193" s="28">
        <v>1E-4</v>
      </c>
      <c r="V193" s="28">
        <v>2.8500000000000001E-2</v>
      </c>
      <c r="W193" s="28">
        <v>3.7999999999999999E-2</v>
      </c>
      <c r="X193" s="28">
        <v>-1E-4</v>
      </c>
      <c r="Y193" s="28">
        <v>-2.87E-2</v>
      </c>
      <c r="Z193" s="28">
        <v>-3.8300000000000001E-2</v>
      </c>
      <c r="AA193" s="29">
        <v>300</v>
      </c>
      <c r="AB193" s="29">
        <v>475</v>
      </c>
      <c r="AC193" s="30">
        <v>69.129099999999994</v>
      </c>
      <c r="AD193" s="30">
        <v>0.27720942355889722</v>
      </c>
      <c r="AE193" s="29">
        <v>1</v>
      </c>
    </row>
    <row r="194" spans="2:31" x14ac:dyDescent="0.2">
      <c r="B194" s="27">
        <v>97</v>
      </c>
      <c r="C194" s="28" t="s">
        <v>650</v>
      </c>
      <c r="D194" s="28" t="s">
        <v>384</v>
      </c>
      <c r="E194" s="28">
        <v>1E-4</v>
      </c>
      <c r="F194" s="28">
        <v>2.8500000000000001E-2</v>
      </c>
      <c r="G194" s="28">
        <v>3.7999999999999999E-2</v>
      </c>
      <c r="H194" s="28">
        <v>-1E-4</v>
      </c>
      <c r="I194" s="28">
        <v>-2.87E-2</v>
      </c>
      <c r="J194" s="28">
        <v>-3.8300000000000001E-2</v>
      </c>
      <c r="K194" s="29">
        <v>300</v>
      </c>
      <c r="L194" s="29">
        <v>475</v>
      </c>
      <c r="M194" s="30">
        <v>-68.636099999999999</v>
      </c>
      <c r="N194" s="30">
        <v>0.27523248120300753</v>
      </c>
      <c r="O194" s="29">
        <v>1</v>
      </c>
      <c r="R194" s="27">
        <v>97</v>
      </c>
      <c r="S194" s="28" t="s">
        <v>650</v>
      </c>
      <c r="T194" s="28" t="s">
        <v>384</v>
      </c>
      <c r="U194" s="28">
        <v>1E-4</v>
      </c>
      <c r="V194" s="28">
        <v>2.8500000000000001E-2</v>
      </c>
      <c r="W194" s="28">
        <v>3.7999999999999999E-2</v>
      </c>
      <c r="X194" s="28">
        <v>-1E-4</v>
      </c>
      <c r="Y194" s="28">
        <v>-2.87E-2</v>
      </c>
      <c r="Z194" s="28">
        <v>-3.8300000000000001E-2</v>
      </c>
      <c r="AA194" s="29">
        <v>300</v>
      </c>
      <c r="AB194" s="29">
        <v>475</v>
      </c>
      <c r="AC194" s="30">
        <v>-68.627700000000004</v>
      </c>
      <c r="AD194" s="30">
        <v>0.27519879699248123</v>
      </c>
      <c r="AE194" s="29">
        <v>1</v>
      </c>
    </row>
    <row r="195" spans="2:31" x14ac:dyDescent="0.2">
      <c r="B195" s="27">
        <v>97</v>
      </c>
      <c r="C195" s="28" t="s">
        <v>651</v>
      </c>
      <c r="D195" s="28" t="s">
        <v>386</v>
      </c>
      <c r="E195" s="28">
        <v>1E-4</v>
      </c>
      <c r="F195" s="28">
        <v>2.8500000000000001E-2</v>
      </c>
      <c r="G195" s="28">
        <v>3.7999999999999999E-2</v>
      </c>
      <c r="H195" s="28">
        <v>-1E-4</v>
      </c>
      <c r="I195" s="28">
        <v>-2.87E-2</v>
      </c>
      <c r="J195" s="28">
        <v>-3.8300000000000001E-2</v>
      </c>
      <c r="K195" s="29">
        <v>300</v>
      </c>
      <c r="L195" s="29">
        <v>475</v>
      </c>
      <c r="M195" s="30">
        <v>72.975399999999993</v>
      </c>
      <c r="N195" s="30">
        <v>0.29263318295739343</v>
      </c>
      <c r="O195" s="29">
        <v>1</v>
      </c>
      <c r="R195" s="27">
        <v>97</v>
      </c>
      <c r="S195" s="28" t="s">
        <v>651</v>
      </c>
      <c r="T195" s="28" t="s">
        <v>386</v>
      </c>
      <c r="U195" s="28">
        <v>1E-4</v>
      </c>
      <c r="V195" s="28">
        <v>2.8500000000000001E-2</v>
      </c>
      <c r="W195" s="28">
        <v>3.7999999999999999E-2</v>
      </c>
      <c r="X195" s="28">
        <v>-1E-4</v>
      </c>
      <c r="Y195" s="28">
        <v>-2.87E-2</v>
      </c>
      <c r="Z195" s="28">
        <v>-3.8300000000000001E-2</v>
      </c>
      <c r="AA195" s="29">
        <v>300</v>
      </c>
      <c r="AB195" s="29">
        <v>475</v>
      </c>
      <c r="AC195" s="30">
        <v>68.617099999999994</v>
      </c>
      <c r="AD195" s="30">
        <v>0.27515629072681702</v>
      </c>
      <c r="AE195" s="29">
        <v>1</v>
      </c>
    </row>
    <row r="196" spans="2:31" x14ac:dyDescent="0.2">
      <c r="B196" s="27">
        <v>100</v>
      </c>
      <c r="C196" s="28" t="s">
        <v>653</v>
      </c>
      <c r="D196" s="28" t="s">
        <v>384</v>
      </c>
      <c r="E196" s="28">
        <v>1E-4</v>
      </c>
      <c r="F196" s="28">
        <v>2.8500000000000001E-2</v>
      </c>
      <c r="G196" s="28">
        <v>3.7900000000000003E-2</v>
      </c>
      <c r="H196" s="28">
        <v>-1E-4</v>
      </c>
      <c r="I196" s="28">
        <v>-2.9000000000000001E-2</v>
      </c>
      <c r="J196" s="28">
        <v>-3.8600000000000002E-2</v>
      </c>
      <c r="K196" s="29">
        <v>300</v>
      </c>
      <c r="L196" s="29">
        <v>475</v>
      </c>
      <c r="M196" s="30">
        <v>-75.518500000000003</v>
      </c>
      <c r="N196" s="30">
        <v>0.30283107769423556</v>
      </c>
      <c r="O196" s="29">
        <v>1</v>
      </c>
      <c r="R196" s="27">
        <v>100</v>
      </c>
      <c r="S196" s="28" t="s">
        <v>653</v>
      </c>
      <c r="T196" s="28" t="s">
        <v>384</v>
      </c>
      <c r="U196" s="28">
        <v>1E-4</v>
      </c>
      <c r="V196" s="28">
        <v>2.8500000000000001E-2</v>
      </c>
      <c r="W196" s="28">
        <v>3.7900000000000003E-2</v>
      </c>
      <c r="X196" s="28">
        <v>-1E-4</v>
      </c>
      <c r="Y196" s="28">
        <v>-2.9000000000000001E-2</v>
      </c>
      <c r="Z196" s="28">
        <v>-3.8600000000000002E-2</v>
      </c>
      <c r="AA196" s="29">
        <v>300</v>
      </c>
      <c r="AB196" s="29">
        <v>475</v>
      </c>
      <c r="AC196" s="30">
        <v>-75.505099999999999</v>
      </c>
      <c r="AD196" s="30">
        <v>0.30277734335839601</v>
      </c>
      <c r="AE196" s="29">
        <v>1</v>
      </c>
    </row>
    <row r="197" spans="2:31" x14ac:dyDescent="0.2">
      <c r="B197" s="27">
        <v>100</v>
      </c>
      <c r="C197" s="28" t="s">
        <v>654</v>
      </c>
      <c r="D197" s="28" t="s">
        <v>386</v>
      </c>
      <c r="E197" s="28">
        <v>1E-4</v>
      </c>
      <c r="F197" s="28">
        <v>2.8500000000000001E-2</v>
      </c>
      <c r="G197" s="28">
        <v>3.7900000000000003E-2</v>
      </c>
      <c r="H197" s="28">
        <v>-1E-4</v>
      </c>
      <c r="I197" s="28">
        <v>-2.9000000000000001E-2</v>
      </c>
      <c r="J197" s="28">
        <v>-3.8600000000000002E-2</v>
      </c>
      <c r="K197" s="29">
        <v>300</v>
      </c>
      <c r="L197" s="29">
        <v>475</v>
      </c>
      <c r="M197" s="30">
        <v>75.471500000000006</v>
      </c>
      <c r="N197" s="30">
        <v>0.30264260651629071</v>
      </c>
      <c r="O197" s="29">
        <v>1</v>
      </c>
      <c r="R197" s="27">
        <v>100</v>
      </c>
      <c r="S197" s="28" t="s">
        <v>654</v>
      </c>
      <c r="T197" s="28" t="s">
        <v>386</v>
      </c>
      <c r="U197" s="28">
        <v>1E-4</v>
      </c>
      <c r="V197" s="28">
        <v>2.8500000000000001E-2</v>
      </c>
      <c r="W197" s="28">
        <v>3.7900000000000003E-2</v>
      </c>
      <c r="X197" s="28">
        <v>-1E-4</v>
      </c>
      <c r="Y197" s="28">
        <v>-2.9000000000000001E-2</v>
      </c>
      <c r="Z197" s="28">
        <v>-3.8600000000000002E-2</v>
      </c>
      <c r="AA197" s="29">
        <v>300</v>
      </c>
      <c r="AB197" s="29">
        <v>475</v>
      </c>
      <c r="AC197" s="30">
        <v>68.617099999999994</v>
      </c>
      <c r="AD197" s="30">
        <v>0.27515629072681702</v>
      </c>
      <c r="AE197" s="29">
        <v>1</v>
      </c>
    </row>
    <row r="198" spans="2:31" x14ac:dyDescent="0.2">
      <c r="B198" s="27">
        <v>103</v>
      </c>
      <c r="C198" s="28" t="s">
        <v>656</v>
      </c>
      <c r="D198" s="28" t="s">
        <v>384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-2.86E-2</v>
      </c>
      <c r="J198" s="28">
        <v>-3.8100000000000002E-2</v>
      </c>
      <c r="K198" s="29">
        <v>300</v>
      </c>
      <c r="L198" s="29">
        <v>475</v>
      </c>
      <c r="M198" s="30">
        <v>-62.088299999999997</v>
      </c>
      <c r="N198" s="30">
        <v>0.24897563909774434</v>
      </c>
      <c r="O198" s="29">
        <v>1</v>
      </c>
      <c r="R198" s="27">
        <v>103</v>
      </c>
      <c r="S198" s="28" t="s">
        <v>656</v>
      </c>
      <c r="T198" s="28" t="s">
        <v>384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-2.86E-2</v>
      </c>
      <c r="Z198" s="28">
        <v>-3.8100000000000002E-2</v>
      </c>
      <c r="AA198" s="29">
        <v>300</v>
      </c>
      <c r="AB198" s="29">
        <v>475</v>
      </c>
      <c r="AC198" s="30">
        <v>-61.953099999999999</v>
      </c>
      <c r="AD198" s="30">
        <v>0.24843348370927318</v>
      </c>
      <c r="AE198" s="29">
        <v>1</v>
      </c>
    </row>
    <row r="199" spans="2:31" x14ac:dyDescent="0.2">
      <c r="B199" s="27">
        <v>103</v>
      </c>
      <c r="C199" s="28" t="s">
        <v>657</v>
      </c>
      <c r="D199" s="28" t="s">
        <v>386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-2.86E-2</v>
      </c>
      <c r="J199" s="28">
        <v>-3.8100000000000002E-2</v>
      </c>
      <c r="K199" s="29">
        <v>300</v>
      </c>
      <c r="L199" s="29">
        <v>475</v>
      </c>
      <c r="M199" s="30">
        <v>75.471500000000006</v>
      </c>
      <c r="N199" s="30">
        <v>0.30264260651629071</v>
      </c>
      <c r="O199" s="29">
        <v>1</v>
      </c>
      <c r="R199" s="27">
        <v>103</v>
      </c>
      <c r="S199" s="28" t="s">
        <v>657</v>
      </c>
      <c r="T199" s="28" t="s">
        <v>386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-2.86E-2</v>
      </c>
      <c r="Z199" s="28">
        <v>-3.8100000000000002E-2</v>
      </c>
      <c r="AA199" s="29">
        <v>300</v>
      </c>
      <c r="AB199" s="29">
        <v>475</v>
      </c>
      <c r="AC199" s="30">
        <v>61.922899999999998</v>
      </c>
      <c r="AD199" s="30">
        <v>0.24831238095238095</v>
      </c>
      <c r="AE199" s="29">
        <v>1</v>
      </c>
    </row>
    <row r="200" spans="2:31" x14ac:dyDescent="0.2">
      <c r="B200" s="27">
        <v>115</v>
      </c>
      <c r="C200" s="28" t="s">
        <v>659</v>
      </c>
      <c r="D200" s="28" t="s">
        <v>384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-2.7900000000000001E-2</v>
      </c>
      <c r="J200" s="28">
        <v>-3.7199999999999997E-2</v>
      </c>
      <c r="K200" s="29">
        <v>300</v>
      </c>
      <c r="L200" s="29">
        <v>475</v>
      </c>
      <c r="M200" s="30">
        <v>1.4430000000000001</v>
      </c>
      <c r="N200" s="30">
        <v>5.7864661654135341E-3</v>
      </c>
      <c r="O200" s="29">
        <v>1</v>
      </c>
      <c r="R200" s="27">
        <v>115</v>
      </c>
      <c r="S200" s="28" t="s">
        <v>659</v>
      </c>
      <c r="T200" s="28" t="s">
        <v>384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-2.7900000000000001E-2</v>
      </c>
      <c r="Z200" s="28">
        <v>-3.7199999999999997E-2</v>
      </c>
      <c r="AA200" s="29">
        <v>300</v>
      </c>
      <c r="AB200" s="29">
        <v>475</v>
      </c>
      <c r="AC200" s="30">
        <v>0.81289999999999996</v>
      </c>
      <c r="AD200" s="30">
        <v>3.2597493734335837E-3</v>
      </c>
      <c r="AE200" s="29">
        <v>1</v>
      </c>
    </row>
    <row r="201" spans="2:31" x14ac:dyDescent="0.2">
      <c r="B201" s="27">
        <v>115</v>
      </c>
      <c r="C201" s="28" t="s">
        <v>660</v>
      </c>
      <c r="D201" s="28" t="s">
        <v>386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-2.7900000000000001E-2</v>
      </c>
      <c r="J201" s="28">
        <v>-3.7199999999999997E-2</v>
      </c>
      <c r="K201" s="29">
        <v>300</v>
      </c>
      <c r="L201" s="29">
        <v>475</v>
      </c>
      <c r="M201" s="30">
        <v>75.471500000000006</v>
      </c>
      <c r="N201" s="30">
        <v>0.30264260651629071</v>
      </c>
      <c r="O201" s="29">
        <v>1</v>
      </c>
      <c r="R201" s="27">
        <v>115</v>
      </c>
      <c r="S201" s="28" t="s">
        <v>660</v>
      </c>
      <c r="T201" s="28" t="s">
        <v>386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-2.7900000000000001E-2</v>
      </c>
      <c r="Z201" s="28">
        <v>-3.7199999999999997E-2</v>
      </c>
      <c r="AA201" s="29">
        <v>300</v>
      </c>
      <c r="AB201" s="29">
        <v>475</v>
      </c>
      <c r="AC201" s="30">
        <v>61.922899999999998</v>
      </c>
      <c r="AD201" s="30">
        <v>0.24831238095238095</v>
      </c>
      <c r="AE201" s="29">
        <v>1</v>
      </c>
    </row>
    <row r="202" spans="2:31" x14ac:dyDescent="0.2">
      <c r="B202" s="27">
        <v>116</v>
      </c>
      <c r="C202" s="28" t="s">
        <v>662</v>
      </c>
      <c r="D202" s="28" t="s">
        <v>384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-2.7900000000000001E-2</v>
      </c>
      <c r="J202" s="28">
        <v>-3.7199999999999997E-2</v>
      </c>
      <c r="K202" s="29">
        <v>300</v>
      </c>
      <c r="L202" s="29">
        <v>475</v>
      </c>
      <c r="M202" s="30">
        <v>-1.4882</v>
      </c>
      <c r="N202" s="30">
        <v>5.9677192982456146E-3</v>
      </c>
      <c r="O202" s="29">
        <v>1</v>
      </c>
      <c r="R202" s="27">
        <v>116</v>
      </c>
      <c r="S202" s="28" t="s">
        <v>662</v>
      </c>
      <c r="T202" s="28" t="s">
        <v>384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-2.7900000000000001E-2</v>
      </c>
      <c r="Z202" s="28">
        <v>-3.7199999999999997E-2</v>
      </c>
      <c r="AA202" s="29">
        <v>300</v>
      </c>
      <c r="AB202" s="29">
        <v>475</v>
      </c>
      <c r="AC202" s="30">
        <v>-2.1606000000000001</v>
      </c>
      <c r="AD202" s="30">
        <v>8.6640601503759403E-3</v>
      </c>
      <c r="AE202" s="29">
        <v>1</v>
      </c>
    </row>
    <row r="203" spans="2:31" x14ac:dyDescent="0.2">
      <c r="B203" s="27">
        <v>116</v>
      </c>
      <c r="C203" s="28" t="s">
        <v>663</v>
      </c>
      <c r="D203" s="28" t="s">
        <v>386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-2.7900000000000001E-2</v>
      </c>
      <c r="J203" s="28">
        <v>-3.7199999999999997E-2</v>
      </c>
      <c r="K203" s="29">
        <v>300</v>
      </c>
      <c r="L203" s="29">
        <v>475</v>
      </c>
      <c r="M203" s="30">
        <v>75.471500000000006</v>
      </c>
      <c r="N203" s="30">
        <v>0.30264260651629071</v>
      </c>
      <c r="O203" s="29">
        <v>1</v>
      </c>
      <c r="R203" s="27">
        <v>116</v>
      </c>
      <c r="S203" s="28" t="s">
        <v>663</v>
      </c>
      <c r="T203" s="28" t="s">
        <v>386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-2.7900000000000001E-2</v>
      </c>
      <c r="Z203" s="28">
        <v>-3.7199999999999997E-2</v>
      </c>
      <c r="AA203" s="29">
        <v>300</v>
      </c>
      <c r="AB203" s="29">
        <v>475</v>
      </c>
      <c r="AC203" s="30">
        <v>61.922899999999998</v>
      </c>
      <c r="AD203" s="30">
        <v>0.24831238095238095</v>
      </c>
      <c r="AE203" s="29">
        <v>1</v>
      </c>
    </row>
    <row r="204" spans="2:31" x14ac:dyDescent="0.2">
      <c r="B204" s="27">
        <v>117</v>
      </c>
      <c r="C204" s="28" t="s">
        <v>664</v>
      </c>
      <c r="D204" s="28" t="s">
        <v>384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-2.7900000000000001E-2</v>
      </c>
      <c r="J204" s="28">
        <v>-3.7199999999999997E-2</v>
      </c>
      <c r="K204" s="29">
        <v>300</v>
      </c>
      <c r="L204" s="29">
        <v>475</v>
      </c>
      <c r="M204" s="30">
        <v>-6.8010000000000002</v>
      </c>
      <c r="N204" s="30">
        <v>2.7272180451127819E-2</v>
      </c>
      <c r="O204" s="29">
        <v>1</v>
      </c>
      <c r="R204" s="27">
        <v>117</v>
      </c>
      <c r="S204" s="28" t="s">
        <v>664</v>
      </c>
      <c r="T204" s="28" t="s">
        <v>384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-2.7900000000000001E-2</v>
      </c>
      <c r="Z204" s="28">
        <v>-3.7199999999999997E-2</v>
      </c>
      <c r="AA204" s="29">
        <v>300</v>
      </c>
      <c r="AB204" s="29">
        <v>475</v>
      </c>
      <c r="AC204" s="30">
        <v>-7.2995999999999999</v>
      </c>
      <c r="AD204" s="30">
        <v>2.9271578947368419E-2</v>
      </c>
      <c r="AE204" s="29">
        <v>1</v>
      </c>
    </row>
    <row r="205" spans="2:31" x14ac:dyDescent="0.2">
      <c r="B205" s="27">
        <v>117</v>
      </c>
      <c r="C205" s="28" t="s">
        <v>665</v>
      </c>
      <c r="D205" s="28" t="s">
        <v>386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-2.7900000000000001E-2</v>
      </c>
      <c r="J205" s="28">
        <v>-3.7199999999999997E-2</v>
      </c>
      <c r="K205" s="29">
        <v>300</v>
      </c>
      <c r="L205" s="29">
        <v>475</v>
      </c>
      <c r="M205" s="30">
        <v>75.471500000000006</v>
      </c>
      <c r="N205" s="30">
        <v>0.30264260651629071</v>
      </c>
      <c r="O205" s="29">
        <v>1</v>
      </c>
      <c r="R205" s="27">
        <v>117</v>
      </c>
      <c r="S205" s="28" t="s">
        <v>665</v>
      </c>
      <c r="T205" s="28" t="s">
        <v>386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-2.7900000000000001E-2</v>
      </c>
      <c r="Z205" s="28">
        <v>-3.7199999999999997E-2</v>
      </c>
      <c r="AA205" s="29">
        <v>300</v>
      </c>
      <c r="AB205" s="29">
        <v>475</v>
      </c>
      <c r="AC205" s="30">
        <v>61.922899999999998</v>
      </c>
      <c r="AD205" s="30">
        <v>0.24831238095238095</v>
      </c>
      <c r="AE205" s="29">
        <v>1</v>
      </c>
    </row>
    <row r="206" spans="2:31" x14ac:dyDescent="0.2">
      <c r="B206" s="27">
        <v>118</v>
      </c>
      <c r="C206" s="28" t="s">
        <v>666</v>
      </c>
      <c r="D206" s="28" t="s">
        <v>384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-2.7900000000000001E-2</v>
      </c>
      <c r="J206" s="28">
        <v>-3.7199999999999997E-2</v>
      </c>
      <c r="K206" s="29">
        <v>300</v>
      </c>
      <c r="L206" s="29">
        <v>475</v>
      </c>
      <c r="M206" s="30">
        <v>-1.6153999999999999</v>
      </c>
      <c r="N206" s="30">
        <v>6.4777944862155386E-3</v>
      </c>
      <c r="O206" s="29">
        <v>1</v>
      </c>
      <c r="R206" s="27">
        <v>118</v>
      </c>
      <c r="S206" s="28" t="s">
        <v>666</v>
      </c>
      <c r="T206" s="28" t="s">
        <v>384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-2.7900000000000001E-2</v>
      </c>
      <c r="Z206" s="28">
        <v>-3.7199999999999997E-2</v>
      </c>
      <c r="AA206" s="29">
        <v>300</v>
      </c>
      <c r="AB206" s="29">
        <v>475</v>
      </c>
      <c r="AC206" s="30">
        <v>-2.1438000000000001</v>
      </c>
      <c r="AD206" s="30">
        <v>8.5966917293233084E-3</v>
      </c>
      <c r="AE206" s="29">
        <v>1</v>
      </c>
    </row>
    <row r="207" spans="2:31" x14ac:dyDescent="0.2">
      <c r="B207" s="27">
        <v>118</v>
      </c>
      <c r="C207" s="28" t="s">
        <v>667</v>
      </c>
      <c r="D207" s="28" t="s">
        <v>386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-2.7900000000000001E-2</v>
      </c>
      <c r="J207" s="28">
        <v>-3.7199999999999997E-2</v>
      </c>
      <c r="K207" s="29">
        <v>300</v>
      </c>
      <c r="L207" s="29">
        <v>475</v>
      </c>
      <c r="M207" s="30">
        <v>75.471500000000006</v>
      </c>
      <c r="N207" s="30">
        <v>0.30264260651629071</v>
      </c>
      <c r="O207" s="29">
        <v>1</v>
      </c>
      <c r="R207" s="27">
        <v>118</v>
      </c>
      <c r="S207" s="28" t="s">
        <v>667</v>
      </c>
      <c r="T207" s="28" t="s">
        <v>386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-2.7900000000000001E-2</v>
      </c>
      <c r="Z207" s="28">
        <v>-3.7199999999999997E-2</v>
      </c>
      <c r="AA207" s="29">
        <v>300</v>
      </c>
      <c r="AB207" s="29">
        <v>475</v>
      </c>
      <c r="AC207" s="30">
        <v>61.922899999999998</v>
      </c>
      <c r="AD207" s="30">
        <v>0.24831238095238095</v>
      </c>
      <c r="AE207" s="29">
        <v>1</v>
      </c>
    </row>
    <row r="208" spans="2:31" x14ac:dyDescent="0.2">
      <c r="B208" s="27">
        <v>119</v>
      </c>
      <c r="C208" s="28" t="s">
        <v>669</v>
      </c>
      <c r="D208" s="28" t="s">
        <v>384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-2.7900000000000001E-2</v>
      </c>
      <c r="J208" s="28">
        <v>-3.7199999999999997E-2</v>
      </c>
      <c r="K208" s="29">
        <v>300</v>
      </c>
      <c r="L208" s="29">
        <v>475</v>
      </c>
      <c r="M208" s="30">
        <v>-1.1521999999999999</v>
      </c>
      <c r="N208" s="30">
        <v>4.6203508771929819E-3</v>
      </c>
      <c r="O208" s="29">
        <v>1</v>
      </c>
      <c r="R208" s="27">
        <v>119</v>
      </c>
      <c r="S208" s="28" t="s">
        <v>669</v>
      </c>
      <c r="T208" s="28" t="s">
        <v>384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-2.7900000000000001E-2</v>
      </c>
      <c r="Z208" s="28">
        <v>-3.7199999999999997E-2</v>
      </c>
      <c r="AA208" s="29">
        <v>300</v>
      </c>
      <c r="AB208" s="29">
        <v>475</v>
      </c>
      <c r="AC208" s="30">
        <v>-1.8597999999999999</v>
      </c>
      <c r="AD208" s="30">
        <v>7.4578446115288223E-3</v>
      </c>
      <c r="AE208" s="29">
        <v>1</v>
      </c>
    </row>
    <row r="209" spans="2:31" x14ac:dyDescent="0.2">
      <c r="B209" s="27">
        <v>119</v>
      </c>
      <c r="C209" s="28" t="s">
        <v>670</v>
      </c>
      <c r="D209" s="28" t="s">
        <v>386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-2.7900000000000001E-2</v>
      </c>
      <c r="J209" s="28">
        <v>-3.7199999999999997E-2</v>
      </c>
      <c r="K209" s="29">
        <v>300</v>
      </c>
      <c r="L209" s="29">
        <v>475</v>
      </c>
      <c r="M209" s="30">
        <v>75.471500000000006</v>
      </c>
      <c r="N209" s="30">
        <v>0.30264260651629071</v>
      </c>
      <c r="O209" s="29">
        <v>1</v>
      </c>
      <c r="R209" s="27">
        <v>119</v>
      </c>
      <c r="S209" s="28" t="s">
        <v>670</v>
      </c>
      <c r="T209" s="28" t="s">
        <v>386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-2.7900000000000001E-2</v>
      </c>
      <c r="Z209" s="28">
        <v>-3.7199999999999997E-2</v>
      </c>
      <c r="AA209" s="29">
        <v>300</v>
      </c>
      <c r="AB209" s="29">
        <v>475</v>
      </c>
      <c r="AC209" s="30">
        <v>61.922899999999998</v>
      </c>
      <c r="AD209" s="30">
        <v>0.24831238095238095</v>
      </c>
      <c r="AE209" s="29">
        <v>1</v>
      </c>
    </row>
    <row r="210" spans="2:31" x14ac:dyDescent="0.2">
      <c r="B210" s="27">
        <v>89</v>
      </c>
      <c r="C210" s="28" t="s">
        <v>672</v>
      </c>
      <c r="D210" s="28" t="s">
        <v>384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-2.86E-2</v>
      </c>
      <c r="J210" s="28">
        <v>-3.8100000000000002E-2</v>
      </c>
      <c r="K210" s="29">
        <v>300</v>
      </c>
      <c r="L210" s="29">
        <v>475</v>
      </c>
      <c r="M210" s="30">
        <v>-47.383899999999997</v>
      </c>
      <c r="N210" s="30">
        <v>0.19001062656641601</v>
      </c>
      <c r="O210" s="29">
        <v>1</v>
      </c>
      <c r="R210" s="27">
        <v>89</v>
      </c>
      <c r="S210" s="28" t="s">
        <v>672</v>
      </c>
      <c r="T210" s="28" t="s">
        <v>384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-2.86E-2</v>
      </c>
      <c r="Z210" s="28">
        <v>-3.8100000000000002E-2</v>
      </c>
      <c r="AA210" s="29">
        <v>300</v>
      </c>
      <c r="AB210" s="29">
        <v>475</v>
      </c>
      <c r="AC210" s="30">
        <v>-47.507100000000001</v>
      </c>
      <c r="AD210" s="30">
        <v>0.19050466165413532</v>
      </c>
      <c r="AE210" s="29">
        <v>1</v>
      </c>
    </row>
    <row r="211" spans="2:31" x14ac:dyDescent="0.2">
      <c r="B211" s="27">
        <v>89</v>
      </c>
      <c r="C211" s="28" t="s">
        <v>673</v>
      </c>
      <c r="D211" s="28" t="s">
        <v>386</v>
      </c>
      <c r="E211" s="28">
        <v>1E-4</v>
      </c>
      <c r="F211" s="28">
        <v>2.8400000000000002E-2</v>
      </c>
      <c r="G211" s="28">
        <v>3.7900000000000003E-2</v>
      </c>
      <c r="H211" s="28">
        <v>-1E-4</v>
      </c>
      <c r="I211" s="28">
        <v>-2.8400000000000002E-2</v>
      </c>
      <c r="J211" s="28">
        <v>-3.7900000000000003E-2</v>
      </c>
      <c r="K211" s="29">
        <v>300</v>
      </c>
      <c r="L211" s="29">
        <v>475</v>
      </c>
      <c r="M211" s="30">
        <v>75.471500000000006</v>
      </c>
      <c r="N211" s="30">
        <v>0.30264260651629071</v>
      </c>
      <c r="O211" s="29">
        <v>1</v>
      </c>
      <c r="R211" s="27">
        <v>89</v>
      </c>
      <c r="S211" s="28" t="s">
        <v>673</v>
      </c>
      <c r="T211" s="28" t="s">
        <v>386</v>
      </c>
      <c r="U211" s="28">
        <v>1E-4</v>
      </c>
      <c r="V211" s="28">
        <v>2.8400000000000002E-2</v>
      </c>
      <c r="W211" s="28">
        <v>3.7900000000000003E-2</v>
      </c>
      <c r="X211" s="28">
        <v>-1E-4</v>
      </c>
      <c r="Y211" s="28">
        <v>-2.8400000000000002E-2</v>
      </c>
      <c r="Z211" s="28">
        <v>-3.7900000000000003E-2</v>
      </c>
      <c r="AA211" s="29">
        <v>300</v>
      </c>
      <c r="AB211" s="29">
        <v>475</v>
      </c>
      <c r="AC211" s="30">
        <v>61.922899999999998</v>
      </c>
      <c r="AD211" s="30">
        <v>0.24831238095238095</v>
      </c>
      <c r="AE211" s="29">
        <v>1</v>
      </c>
    </row>
    <row r="212" spans="2:31" x14ac:dyDescent="0.2">
      <c r="B212" s="27">
        <v>92</v>
      </c>
      <c r="C212" s="28" t="s">
        <v>675</v>
      </c>
      <c r="D212" s="28" t="s">
        <v>384</v>
      </c>
      <c r="E212" s="28">
        <v>1E-4</v>
      </c>
      <c r="F212" s="28">
        <v>2.8500000000000001E-2</v>
      </c>
      <c r="G212" s="28">
        <v>3.7900000000000003E-2</v>
      </c>
      <c r="H212" s="28">
        <v>-1E-4</v>
      </c>
      <c r="I212" s="28">
        <v>-2.9000000000000001E-2</v>
      </c>
      <c r="J212" s="28">
        <v>-3.8600000000000002E-2</v>
      </c>
      <c r="K212" s="29">
        <v>300</v>
      </c>
      <c r="L212" s="29">
        <v>475</v>
      </c>
      <c r="M212" s="30">
        <v>-73.199299999999994</v>
      </c>
      <c r="N212" s="30">
        <v>0.29353102756892224</v>
      </c>
      <c r="O212" s="29">
        <v>1</v>
      </c>
      <c r="R212" s="27">
        <v>92</v>
      </c>
      <c r="S212" s="28" t="s">
        <v>675</v>
      </c>
      <c r="T212" s="28" t="s">
        <v>384</v>
      </c>
      <c r="U212" s="28">
        <v>1E-4</v>
      </c>
      <c r="V212" s="28">
        <v>2.8500000000000001E-2</v>
      </c>
      <c r="W212" s="28">
        <v>3.7900000000000003E-2</v>
      </c>
      <c r="X212" s="28">
        <v>-1E-4</v>
      </c>
      <c r="Y212" s="28">
        <v>-2.9000000000000001E-2</v>
      </c>
      <c r="Z212" s="28">
        <v>-3.8600000000000002E-2</v>
      </c>
      <c r="AA212" s="29">
        <v>300</v>
      </c>
      <c r="AB212" s="29">
        <v>475</v>
      </c>
      <c r="AC212" s="30">
        <v>-73.246099999999998</v>
      </c>
      <c r="AD212" s="30">
        <v>0.29371869674185458</v>
      </c>
      <c r="AE212" s="29">
        <v>1</v>
      </c>
    </row>
    <row r="213" spans="2:31" x14ac:dyDescent="0.2">
      <c r="B213" s="27">
        <v>92</v>
      </c>
      <c r="C213" s="28" t="s">
        <v>676</v>
      </c>
      <c r="D213" s="28" t="s">
        <v>386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75.471500000000006</v>
      </c>
      <c r="N213" s="30">
        <v>0.30264260651629071</v>
      </c>
      <c r="O213" s="29">
        <v>1</v>
      </c>
      <c r="R213" s="27">
        <v>92</v>
      </c>
      <c r="S213" s="28" t="s">
        <v>676</v>
      </c>
      <c r="T213" s="28" t="s">
        <v>386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61.922899999999998</v>
      </c>
      <c r="AD213" s="30">
        <v>0.24831238095238095</v>
      </c>
      <c r="AE213" s="29">
        <v>1</v>
      </c>
    </row>
    <row r="214" spans="2:31" x14ac:dyDescent="0.2">
      <c r="B214" s="27">
        <v>95</v>
      </c>
      <c r="C214" s="28" t="s">
        <v>678</v>
      </c>
      <c r="D214" s="28" t="s">
        <v>384</v>
      </c>
      <c r="E214" s="28">
        <v>1E-4</v>
      </c>
      <c r="F214" s="28">
        <v>2.8500000000000001E-2</v>
      </c>
      <c r="G214" s="28">
        <v>3.7999999999999999E-2</v>
      </c>
      <c r="H214" s="28">
        <v>-1E-4</v>
      </c>
      <c r="I214" s="28">
        <v>-2.87E-2</v>
      </c>
      <c r="J214" s="28">
        <v>-3.8300000000000001E-2</v>
      </c>
      <c r="K214" s="29">
        <v>300</v>
      </c>
      <c r="L214" s="29">
        <v>475</v>
      </c>
      <c r="M214" s="30">
        <v>-68.742500000000007</v>
      </c>
      <c r="N214" s="30">
        <v>0.27565914786967416</v>
      </c>
      <c r="O214" s="29">
        <v>1</v>
      </c>
      <c r="R214" s="27">
        <v>95</v>
      </c>
      <c r="S214" s="28" t="s">
        <v>678</v>
      </c>
      <c r="T214" s="28" t="s">
        <v>384</v>
      </c>
      <c r="U214" s="28">
        <v>1E-4</v>
      </c>
      <c r="V214" s="28">
        <v>2.8500000000000001E-2</v>
      </c>
      <c r="W214" s="28">
        <v>3.7999999999999999E-2</v>
      </c>
      <c r="X214" s="28">
        <v>-1E-4</v>
      </c>
      <c r="Y214" s="28">
        <v>-2.87E-2</v>
      </c>
      <c r="Z214" s="28">
        <v>-3.8300000000000001E-2</v>
      </c>
      <c r="AA214" s="29">
        <v>300</v>
      </c>
      <c r="AB214" s="29">
        <v>475</v>
      </c>
      <c r="AC214" s="30">
        <v>-68.687700000000007</v>
      </c>
      <c r="AD214" s="30">
        <v>0.27543939849624066</v>
      </c>
      <c r="AE214" s="29">
        <v>1</v>
      </c>
    </row>
    <row r="215" spans="2:31" x14ac:dyDescent="0.2">
      <c r="B215" s="27">
        <v>95</v>
      </c>
      <c r="C215" s="28" t="s">
        <v>679</v>
      </c>
      <c r="D215" s="28" t="s">
        <v>386</v>
      </c>
      <c r="E215" s="28">
        <v>1E-4</v>
      </c>
      <c r="F215" s="28">
        <v>2.8500000000000001E-2</v>
      </c>
      <c r="G215" s="28">
        <v>3.7999999999999999E-2</v>
      </c>
      <c r="H215" s="28">
        <v>-1E-4</v>
      </c>
      <c r="I215" s="28">
        <v>-2.87E-2</v>
      </c>
      <c r="J215" s="28">
        <v>-3.8300000000000001E-2</v>
      </c>
      <c r="K215" s="29">
        <v>300</v>
      </c>
      <c r="L215" s="29">
        <v>475</v>
      </c>
      <c r="M215" s="30">
        <v>75.471500000000006</v>
      </c>
      <c r="N215" s="30">
        <v>0.30264260651629071</v>
      </c>
      <c r="O215" s="29">
        <v>1</v>
      </c>
      <c r="R215" s="27">
        <v>95</v>
      </c>
      <c r="S215" s="28" t="s">
        <v>679</v>
      </c>
      <c r="T215" s="28" t="s">
        <v>386</v>
      </c>
      <c r="U215" s="28">
        <v>1E-4</v>
      </c>
      <c r="V215" s="28">
        <v>2.8500000000000001E-2</v>
      </c>
      <c r="W215" s="28">
        <v>3.7999999999999999E-2</v>
      </c>
      <c r="X215" s="28">
        <v>-1E-4</v>
      </c>
      <c r="Y215" s="28">
        <v>-2.87E-2</v>
      </c>
      <c r="Z215" s="28">
        <v>-3.8300000000000001E-2</v>
      </c>
      <c r="AA215" s="29">
        <v>300</v>
      </c>
      <c r="AB215" s="29">
        <v>475</v>
      </c>
      <c r="AC215" s="30">
        <v>61.922899999999998</v>
      </c>
      <c r="AD215" s="30">
        <v>0.24831238095238095</v>
      </c>
      <c r="AE215" s="29">
        <v>1</v>
      </c>
    </row>
    <row r="216" spans="2:31" x14ac:dyDescent="0.2">
      <c r="B216" s="27">
        <v>98</v>
      </c>
      <c r="C216" s="28" t="s">
        <v>681</v>
      </c>
      <c r="D216" s="28" t="s">
        <v>384</v>
      </c>
      <c r="E216" s="28">
        <v>1E-4</v>
      </c>
      <c r="F216" s="28">
        <v>2.8500000000000001E-2</v>
      </c>
      <c r="G216" s="28">
        <v>3.7999999999999999E-2</v>
      </c>
      <c r="H216" s="28">
        <v>-1E-4</v>
      </c>
      <c r="I216" s="28">
        <v>-2.87E-2</v>
      </c>
      <c r="J216" s="28">
        <v>-3.8300000000000001E-2</v>
      </c>
      <c r="K216" s="29">
        <v>300</v>
      </c>
      <c r="L216" s="29">
        <v>475</v>
      </c>
      <c r="M216" s="30">
        <v>-67.781499999999994</v>
      </c>
      <c r="N216" s="30">
        <v>0.27180551378446116</v>
      </c>
      <c r="O216" s="29">
        <v>1</v>
      </c>
      <c r="R216" s="27">
        <v>98</v>
      </c>
      <c r="S216" s="28" t="s">
        <v>681</v>
      </c>
      <c r="T216" s="28" t="s">
        <v>384</v>
      </c>
      <c r="U216" s="28">
        <v>1E-4</v>
      </c>
      <c r="V216" s="28">
        <v>2.8500000000000001E-2</v>
      </c>
      <c r="W216" s="28">
        <v>3.7999999999999999E-2</v>
      </c>
      <c r="X216" s="28">
        <v>-1E-4</v>
      </c>
      <c r="Y216" s="28">
        <v>-2.87E-2</v>
      </c>
      <c r="Z216" s="28">
        <v>-3.8300000000000001E-2</v>
      </c>
      <c r="AA216" s="29">
        <v>300</v>
      </c>
      <c r="AB216" s="29">
        <v>475</v>
      </c>
      <c r="AC216" s="30">
        <v>-67.755499999999998</v>
      </c>
      <c r="AD216" s="30">
        <v>0.27170125313283205</v>
      </c>
      <c r="AE216" s="29">
        <v>1</v>
      </c>
    </row>
    <row r="217" spans="2:31" x14ac:dyDescent="0.2">
      <c r="B217" s="27">
        <v>98</v>
      </c>
      <c r="C217" s="28" t="s">
        <v>682</v>
      </c>
      <c r="D217" s="28" t="s">
        <v>386</v>
      </c>
      <c r="E217" s="28">
        <v>1E-4</v>
      </c>
      <c r="F217" s="28">
        <v>2.8500000000000001E-2</v>
      </c>
      <c r="G217" s="28">
        <v>3.7999999999999999E-2</v>
      </c>
      <c r="H217" s="28">
        <v>-1E-4</v>
      </c>
      <c r="I217" s="28">
        <v>-2.87E-2</v>
      </c>
      <c r="J217" s="28">
        <v>-3.8300000000000001E-2</v>
      </c>
      <c r="K217" s="29">
        <v>300</v>
      </c>
      <c r="L217" s="29">
        <v>475</v>
      </c>
      <c r="M217" s="30">
        <v>75.471500000000006</v>
      </c>
      <c r="N217" s="30">
        <v>0.30264260651629071</v>
      </c>
      <c r="O217" s="29">
        <v>1</v>
      </c>
      <c r="R217" s="27">
        <v>98</v>
      </c>
      <c r="S217" s="28" t="s">
        <v>682</v>
      </c>
      <c r="T217" s="28" t="s">
        <v>386</v>
      </c>
      <c r="U217" s="28">
        <v>1E-4</v>
      </c>
      <c r="V217" s="28">
        <v>2.8500000000000001E-2</v>
      </c>
      <c r="W217" s="28">
        <v>3.7999999999999999E-2</v>
      </c>
      <c r="X217" s="28">
        <v>-1E-4</v>
      </c>
      <c r="Y217" s="28">
        <v>-2.87E-2</v>
      </c>
      <c r="Z217" s="28">
        <v>-3.8300000000000001E-2</v>
      </c>
      <c r="AA217" s="29">
        <v>300</v>
      </c>
      <c r="AB217" s="29">
        <v>475</v>
      </c>
      <c r="AC217" s="30">
        <v>61.922899999999998</v>
      </c>
      <c r="AD217" s="30">
        <v>0.24831238095238095</v>
      </c>
      <c r="AE217" s="29">
        <v>1</v>
      </c>
    </row>
    <row r="218" spans="2:31" x14ac:dyDescent="0.2">
      <c r="B218" s="27">
        <v>101</v>
      </c>
      <c r="C218" s="28" t="s">
        <v>684</v>
      </c>
      <c r="D218" s="28" t="s">
        <v>384</v>
      </c>
      <c r="E218" s="28">
        <v>1E-4</v>
      </c>
      <c r="F218" s="28">
        <v>2.8500000000000001E-2</v>
      </c>
      <c r="G218" s="28">
        <v>3.7900000000000003E-2</v>
      </c>
      <c r="H218" s="28">
        <v>-1E-4</v>
      </c>
      <c r="I218" s="28">
        <v>-2.9000000000000001E-2</v>
      </c>
      <c r="J218" s="28">
        <v>-3.8600000000000002E-2</v>
      </c>
      <c r="K218" s="29">
        <v>300</v>
      </c>
      <c r="L218" s="29">
        <v>475</v>
      </c>
      <c r="M218" s="30">
        <v>-75.498800000000003</v>
      </c>
      <c r="N218" s="30">
        <v>0.30275208020050126</v>
      </c>
      <c r="O218" s="29">
        <v>1</v>
      </c>
      <c r="R218" s="27">
        <v>101</v>
      </c>
      <c r="S218" s="28" t="s">
        <v>684</v>
      </c>
      <c r="T218" s="28" t="s">
        <v>384</v>
      </c>
      <c r="U218" s="28">
        <v>1E-4</v>
      </c>
      <c r="V218" s="28">
        <v>2.8500000000000001E-2</v>
      </c>
      <c r="W218" s="28">
        <v>3.7900000000000003E-2</v>
      </c>
      <c r="X218" s="28">
        <v>-1E-4</v>
      </c>
      <c r="Y218" s="28">
        <v>-2.9000000000000001E-2</v>
      </c>
      <c r="Z218" s="28">
        <v>-3.8600000000000002E-2</v>
      </c>
      <c r="AA218" s="29">
        <v>300</v>
      </c>
      <c r="AB218" s="29">
        <v>475</v>
      </c>
      <c r="AC218" s="30">
        <v>-75.517300000000006</v>
      </c>
      <c r="AD218" s="30">
        <v>0.30282626566416043</v>
      </c>
      <c r="AE218" s="29">
        <v>1</v>
      </c>
    </row>
    <row r="219" spans="2:31" x14ac:dyDescent="0.2">
      <c r="B219" s="27">
        <v>101</v>
      </c>
      <c r="C219" s="28" t="s">
        <v>685</v>
      </c>
      <c r="D219" s="28" t="s">
        <v>386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75.471500000000006</v>
      </c>
      <c r="N219" s="30">
        <v>0.30264260651629071</v>
      </c>
      <c r="O219" s="29">
        <v>1</v>
      </c>
      <c r="R219" s="27">
        <v>101</v>
      </c>
      <c r="S219" s="28" t="s">
        <v>685</v>
      </c>
      <c r="T219" s="28" t="s">
        <v>386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61.922899999999998</v>
      </c>
      <c r="AD219" s="30">
        <v>0.24831238095238095</v>
      </c>
      <c r="AE219" s="29">
        <v>1</v>
      </c>
    </row>
    <row r="220" spans="2:31" x14ac:dyDescent="0.2">
      <c r="B220" s="27">
        <v>104</v>
      </c>
      <c r="C220" s="28" t="s">
        <v>687</v>
      </c>
      <c r="D220" s="28" t="s">
        <v>384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-2.86E-2</v>
      </c>
      <c r="J220" s="28">
        <v>-3.8100000000000002E-2</v>
      </c>
      <c r="K220" s="29">
        <v>300</v>
      </c>
      <c r="L220" s="29">
        <v>475</v>
      </c>
      <c r="M220" s="30">
        <v>-63.078200000000002</v>
      </c>
      <c r="N220" s="30">
        <v>0.25294516290726821</v>
      </c>
      <c r="O220" s="29">
        <v>1</v>
      </c>
      <c r="R220" s="27">
        <v>104</v>
      </c>
      <c r="S220" s="28" t="s">
        <v>687</v>
      </c>
      <c r="T220" s="28" t="s">
        <v>384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-2.86E-2</v>
      </c>
      <c r="Z220" s="28">
        <v>-3.8100000000000002E-2</v>
      </c>
      <c r="AA220" s="29">
        <v>300</v>
      </c>
      <c r="AB220" s="29">
        <v>475</v>
      </c>
      <c r="AC220" s="30">
        <v>-62.941800000000001</v>
      </c>
      <c r="AD220" s="30">
        <v>0.25239819548872183</v>
      </c>
      <c r="AE220" s="29">
        <v>1</v>
      </c>
    </row>
    <row r="221" spans="2:31" x14ac:dyDescent="0.2">
      <c r="B221" s="27">
        <v>104</v>
      </c>
      <c r="C221" s="28" t="s">
        <v>688</v>
      </c>
      <c r="D221" s="28" t="s">
        <v>386</v>
      </c>
      <c r="E221" s="28">
        <v>1E-4</v>
      </c>
      <c r="F221" s="28">
        <v>2.8400000000000002E-2</v>
      </c>
      <c r="G221" s="28">
        <v>3.7900000000000003E-2</v>
      </c>
      <c r="H221" s="28">
        <v>-1E-4</v>
      </c>
      <c r="I221" s="28">
        <v>-2.8400000000000002E-2</v>
      </c>
      <c r="J221" s="28">
        <v>-3.7900000000000003E-2</v>
      </c>
      <c r="K221" s="29">
        <v>300</v>
      </c>
      <c r="L221" s="29">
        <v>475</v>
      </c>
      <c r="M221" s="30">
        <v>75.471500000000006</v>
      </c>
      <c r="N221" s="30">
        <v>0.30264260651629071</v>
      </c>
      <c r="O221" s="29">
        <v>1</v>
      </c>
      <c r="R221" s="27">
        <v>104</v>
      </c>
      <c r="S221" s="28" t="s">
        <v>688</v>
      </c>
      <c r="T221" s="28" t="s">
        <v>386</v>
      </c>
      <c r="U221" s="28">
        <v>1E-4</v>
      </c>
      <c r="V221" s="28">
        <v>2.8400000000000002E-2</v>
      </c>
      <c r="W221" s="28">
        <v>3.7900000000000003E-2</v>
      </c>
      <c r="X221" s="28">
        <v>-1E-4</v>
      </c>
      <c r="Y221" s="28">
        <v>-2.8400000000000002E-2</v>
      </c>
      <c r="Z221" s="28">
        <v>-3.7900000000000003E-2</v>
      </c>
      <c r="AA221" s="29">
        <v>300</v>
      </c>
      <c r="AB221" s="29">
        <v>475</v>
      </c>
      <c r="AC221" s="30">
        <v>61.922899999999998</v>
      </c>
      <c r="AD221" s="30">
        <v>0.24831238095238095</v>
      </c>
      <c r="AE221" s="29">
        <v>1</v>
      </c>
    </row>
    <row r="222" spans="2:31" x14ac:dyDescent="0.2">
      <c r="B222" s="27">
        <v>120</v>
      </c>
      <c r="C222" s="28" t="s">
        <v>690</v>
      </c>
      <c r="D222" s="28" t="s">
        <v>384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-2.7799999999999998E-2</v>
      </c>
      <c r="J222" s="28">
        <v>-3.6999999999999998E-2</v>
      </c>
      <c r="K222" s="29">
        <v>300</v>
      </c>
      <c r="L222" s="29">
        <v>475</v>
      </c>
      <c r="M222" s="30">
        <v>-1.8973</v>
      </c>
      <c r="N222" s="30">
        <v>7.6082205513784461E-3</v>
      </c>
      <c r="O222" s="29">
        <v>1</v>
      </c>
      <c r="R222" s="27">
        <v>120</v>
      </c>
      <c r="S222" s="28" t="s">
        <v>690</v>
      </c>
      <c r="T222" s="28" t="s">
        <v>384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-2.7799999999999998E-2</v>
      </c>
      <c r="Z222" s="28">
        <v>-3.6999999999999998E-2</v>
      </c>
      <c r="AA222" s="29">
        <v>300</v>
      </c>
      <c r="AB222" s="29">
        <v>475</v>
      </c>
      <c r="AC222" s="30">
        <v>-2.3704999999999998</v>
      </c>
      <c r="AD222" s="30">
        <v>9.5057644110275695E-3</v>
      </c>
      <c r="AE222" s="29">
        <v>1</v>
      </c>
    </row>
    <row r="223" spans="2:31" x14ac:dyDescent="0.2">
      <c r="B223" s="27">
        <v>120</v>
      </c>
      <c r="C223" s="28" t="s">
        <v>691</v>
      </c>
      <c r="D223" s="28" t="s">
        <v>386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75.471500000000006</v>
      </c>
      <c r="N223" s="30">
        <v>0.30264260651629071</v>
      </c>
      <c r="O223" s="29">
        <v>1</v>
      </c>
      <c r="R223" s="27">
        <v>120</v>
      </c>
      <c r="S223" s="28" t="s">
        <v>691</v>
      </c>
      <c r="T223" s="28" t="s">
        <v>386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61.922899999999998</v>
      </c>
      <c r="AD223" s="30">
        <v>0.24831238095238095</v>
      </c>
      <c r="AE223" s="29">
        <v>1</v>
      </c>
    </row>
    <row r="224" spans="2:31" x14ac:dyDescent="0.2">
      <c r="B224" s="27">
        <v>121</v>
      </c>
      <c r="C224" s="28" t="s">
        <v>693</v>
      </c>
      <c r="D224" s="28" t="s">
        <v>384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0.70499999999999996</v>
      </c>
      <c r="N224" s="30">
        <v>2.8270676691729323E-3</v>
      </c>
      <c r="O224" s="29">
        <v>1</v>
      </c>
      <c r="R224" s="27">
        <v>121</v>
      </c>
      <c r="S224" s="28" t="s">
        <v>693</v>
      </c>
      <c r="T224" s="28" t="s">
        <v>384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0.1701</v>
      </c>
      <c r="AD224" s="30">
        <v>6.8210526315789469E-4</v>
      </c>
      <c r="AE224" s="29">
        <v>1</v>
      </c>
    </row>
    <row r="225" spans="2:31" x14ac:dyDescent="0.2">
      <c r="B225" s="27">
        <v>121</v>
      </c>
      <c r="C225" s="28" t="s">
        <v>694</v>
      </c>
      <c r="D225" s="28" t="s">
        <v>386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75.471500000000006</v>
      </c>
      <c r="N225" s="30">
        <v>0.30264260651629071</v>
      </c>
      <c r="O225" s="29">
        <v>1</v>
      </c>
      <c r="R225" s="27">
        <v>121</v>
      </c>
      <c r="S225" s="28" t="s">
        <v>694</v>
      </c>
      <c r="T225" s="28" t="s">
        <v>386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61.922899999999998</v>
      </c>
      <c r="AD225" s="30">
        <v>0.24831238095238095</v>
      </c>
      <c r="AE225" s="29">
        <v>1</v>
      </c>
    </row>
    <row r="226" spans="2:31" x14ac:dyDescent="0.2">
      <c r="B226" s="27">
        <v>122</v>
      </c>
      <c r="C226" s="28" t="s">
        <v>695</v>
      </c>
      <c r="D226" s="28" t="s">
        <v>384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3.2458999999999998</v>
      </c>
      <c r="N226" s="30">
        <v>1.3016140350877191E-2</v>
      </c>
      <c r="O226" s="29">
        <v>1</v>
      </c>
      <c r="R226" s="27">
        <v>122</v>
      </c>
      <c r="S226" s="28" t="s">
        <v>695</v>
      </c>
      <c r="T226" s="28" t="s">
        <v>384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2.6560000000000001</v>
      </c>
      <c r="AD226" s="30">
        <v>1.0650626566416041E-2</v>
      </c>
      <c r="AE226" s="29">
        <v>1</v>
      </c>
    </row>
    <row r="227" spans="2:31" x14ac:dyDescent="0.2">
      <c r="B227" s="27">
        <v>122</v>
      </c>
      <c r="C227" s="28" t="s">
        <v>696</v>
      </c>
      <c r="D227" s="28" t="s">
        <v>386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75.471500000000006</v>
      </c>
      <c r="N227" s="30">
        <v>0.30264260651629071</v>
      </c>
      <c r="O227" s="29">
        <v>1</v>
      </c>
      <c r="R227" s="27">
        <v>122</v>
      </c>
      <c r="S227" s="28" t="s">
        <v>696</v>
      </c>
      <c r="T227" s="28" t="s">
        <v>386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61.922899999999998</v>
      </c>
      <c r="AD227" s="30">
        <v>0.24831238095238095</v>
      </c>
      <c r="AE227" s="29">
        <v>1</v>
      </c>
    </row>
    <row r="228" spans="2:31" x14ac:dyDescent="0.2">
      <c r="B228" s="27">
        <v>123</v>
      </c>
      <c r="C228" s="28" t="s">
        <v>697</v>
      </c>
      <c r="D228" s="28" t="s">
        <v>384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1.1919</v>
      </c>
      <c r="N228" s="30">
        <v>4.7795488721804509E-3</v>
      </c>
      <c r="O228" s="29">
        <v>1</v>
      </c>
      <c r="R228" s="27">
        <v>123</v>
      </c>
      <c r="S228" s="28" t="s">
        <v>697</v>
      </c>
      <c r="T228" s="28" t="s">
        <v>384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0.58550000000000002</v>
      </c>
      <c r="AD228" s="30">
        <v>2.3478696741854638E-3</v>
      </c>
      <c r="AE228" s="29">
        <v>1</v>
      </c>
    </row>
    <row r="229" spans="2:31" x14ac:dyDescent="0.2">
      <c r="B229" s="27">
        <v>123</v>
      </c>
      <c r="C229" s="28" t="s">
        <v>698</v>
      </c>
      <c r="D229" s="28" t="s">
        <v>386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75.471500000000006</v>
      </c>
      <c r="N229" s="30">
        <v>0.30264260651629071</v>
      </c>
      <c r="O229" s="29">
        <v>1</v>
      </c>
      <c r="R229" s="27">
        <v>123</v>
      </c>
      <c r="S229" s="28" t="s">
        <v>698</v>
      </c>
      <c r="T229" s="28" t="s">
        <v>386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61.922899999999998</v>
      </c>
      <c r="AD229" s="30">
        <v>0.24831238095238095</v>
      </c>
      <c r="AE229" s="29">
        <v>1</v>
      </c>
    </row>
    <row r="230" spans="2:31" x14ac:dyDescent="0.2">
      <c r="B230" s="27">
        <v>124</v>
      </c>
      <c r="C230" s="28" t="s">
        <v>700</v>
      </c>
      <c r="D230" s="28" t="s">
        <v>384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-6.2869000000000002</v>
      </c>
      <c r="N230" s="30">
        <v>2.5210626566416042E-2</v>
      </c>
      <c r="O230" s="29">
        <v>1</v>
      </c>
      <c r="R230" s="27">
        <v>124</v>
      </c>
      <c r="S230" s="28" t="s">
        <v>700</v>
      </c>
      <c r="T230" s="28" t="s">
        <v>384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-6.7671999999999999</v>
      </c>
      <c r="AD230" s="30">
        <v>2.7136641604010026E-2</v>
      </c>
      <c r="AE230" s="29">
        <v>1</v>
      </c>
    </row>
    <row r="231" spans="2:31" x14ac:dyDescent="0.2">
      <c r="B231" s="27">
        <v>124</v>
      </c>
      <c r="C231" s="28" t="s">
        <v>701</v>
      </c>
      <c r="D231" s="28" t="s">
        <v>386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-2.7799999999999998E-2</v>
      </c>
      <c r="J231" s="28">
        <v>-3.6999999999999998E-2</v>
      </c>
      <c r="K231" s="29">
        <v>300</v>
      </c>
      <c r="L231" s="29">
        <v>475</v>
      </c>
      <c r="M231" s="30">
        <v>75.471500000000006</v>
      </c>
      <c r="N231" s="30">
        <v>0.30264260651629071</v>
      </c>
      <c r="O231" s="29">
        <v>1</v>
      </c>
      <c r="R231" s="27">
        <v>124</v>
      </c>
      <c r="S231" s="28" t="s">
        <v>701</v>
      </c>
      <c r="T231" s="28" t="s">
        <v>386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-2.7799999999999998E-2</v>
      </c>
      <c r="Z231" s="28">
        <v>-3.6999999999999998E-2</v>
      </c>
      <c r="AA231" s="29">
        <v>300</v>
      </c>
      <c r="AB231" s="29">
        <v>475</v>
      </c>
      <c r="AC231" s="30">
        <v>61.922899999999998</v>
      </c>
      <c r="AD231" s="30">
        <v>0.24831238095238095</v>
      </c>
      <c r="AE231" s="29">
        <v>1</v>
      </c>
    </row>
    <row r="232" spans="2:31" x14ac:dyDescent="0.2">
      <c r="B232" s="27">
        <v>167</v>
      </c>
      <c r="C232" s="28" t="s">
        <v>703</v>
      </c>
      <c r="D232" s="28" t="s">
        <v>384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-2.7799999999999998E-2</v>
      </c>
      <c r="J232" s="28">
        <v>-3.6999999999999998E-2</v>
      </c>
      <c r="K232" s="29">
        <v>300</v>
      </c>
      <c r="L232" s="29">
        <v>475</v>
      </c>
      <c r="M232" s="30">
        <v>4.0606999999999998</v>
      </c>
      <c r="N232" s="30">
        <v>1.6283508771929824E-2</v>
      </c>
      <c r="O232" s="29">
        <v>1</v>
      </c>
      <c r="R232" s="27">
        <v>167</v>
      </c>
      <c r="S232" s="28" t="s">
        <v>703</v>
      </c>
      <c r="T232" s="28" t="s">
        <v>384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-2.7799999999999998E-2</v>
      </c>
      <c r="Z232" s="28">
        <v>-3.6999999999999998E-2</v>
      </c>
      <c r="AA232" s="29">
        <v>300</v>
      </c>
      <c r="AB232" s="29">
        <v>475</v>
      </c>
      <c r="AC232" s="30">
        <v>4.1548999999999996</v>
      </c>
      <c r="AD232" s="30">
        <v>1.666125313283208E-2</v>
      </c>
      <c r="AE232" s="29">
        <v>1</v>
      </c>
    </row>
    <row r="233" spans="2:31" x14ac:dyDescent="0.2">
      <c r="B233" s="27">
        <v>167</v>
      </c>
      <c r="C233" s="28" t="s">
        <v>704</v>
      </c>
      <c r="D233" s="28" t="s">
        <v>386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75.471500000000006</v>
      </c>
      <c r="N233" s="30">
        <v>0.30264260651629071</v>
      </c>
      <c r="O233" s="29">
        <v>1</v>
      </c>
      <c r="R233" s="27">
        <v>167</v>
      </c>
      <c r="S233" s="28" t="s">
        <v>704</v>
      </c>
      <c r="T233" s="28" t="s">
        <v>386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61.922899999999998</v>
      </c>
      <c r="AD233" s="30">
        <v>0.24831238095238095</v>
      </c>
      <c r="AE233" s="29">
        <v>1</v>
      </c>
    </row>
    <row r="234" spans="2:31" x14ac:dyDescent="0.2">
      <c r="B234" s="27">
        <v>168</v>
      </c>
      <c r="C234" s="28" t="s">
        <v>706</v>
      </c>
      <c r="D234" s="28" t="s">
        <v>384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7.4226999999999999</v>
      </c>
      <c r="N234" s="30">
        <v>2.9765213032581454E-2</v>
      </c>
      <c r="O234" s="29">
        <v>1</v>
      </c>
      <c r="R234" s="27">
        <v>168</v>
      </c>
      <c r="S234" s="28" t="s">
        <v>706</v>
      </c>
      <c r="T234" s="28" t="s">
        <v>384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7.556</v>
      </c>
      <c r="AD234" s="30">
        <v>3.0299749373433583E-2</v>
      </c>
      <c r="AE234" s="29">
        <v>1</v>
      </c>
    </row>
    <row r="235" spans="2:31" x14ac:dyDescent="0.2">
      <c r="B235" s="27">
        <v>168</v>
      </c>
      <c r="C235" s="28" t="s">
        <v>707</v>
      </c>
      <c r="D235" s="28" t="s">
        <v>386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75.471500000000006</v>
      </c>
      <c r="N235" s="30">
        <v>0.30264260651629071</v>
      </c>
      <c r="O235" s="29">
        <v>1</v>
      </c>
      <c r="R235" s="27">
        <v>168</v>
      </c>
      <c r="S235" s="28" t="s">
        <v>707</v>
      </c>
      <c r="T235" s="28" t="s">
        <v>386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61.922899999999998</v>
      </c>
      <c r="AD235" s="30">
        <v>0.24831238095238095</v>
      </c>
      <c r="AE235" s="29">
        <v>1</v>
      </c>
    </row>
    <row r="236" spans="2:31" x14ac:dyDescent="0.2">
      <c r="B236" s="27">
        <v>169</v>
      </c>
      <c r="C236" s="28" t="s">
        <v>708</v>
      </c>
      <c r="D236" s="28" t="s">
        <v>384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10.2532</v>
      </c>
      <c r="N236" s="30">
        <v>4.1115588972431075E-2</v>
      </c>
      <c r="O236" s="29">
        <v>1</v>
      </c>
      <c r="R236" s="27">
        <v>169</v>
      </c>
      <c r="S236" s="28" t="s">
        <v>708</v>
      </c>
      <c r="T236" s="28" t="s">
        <v>384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10.3398</v>
      </c>
      <c r="AD236" s="30">
        <v>4.1462857142857149E-2</v>
      </c>
      <c r="AE236" s="29">
        <v>1</v>
      </c>
    </row>
    <row r="237" spans="2:31" x14ac:dyDescent="0.2">
      <c r="B237" s="27">
        <v>169</v>
      </c>
      <c r="C237" s="28" t="s">
        <v>709</v>
      </c>
      <c r="D237" s="28" t="s">
        <v>386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75.471500000000006</v>
      </c>
      <c r="N237" s="30">
        <v>0.30264260651629071</v>
      </c>
      <c r="O237" s="29">
        <v>1</v>
      </c>
      <c r="R237" s="27">
        <v>169</v>
      </c>
      <c r="S237" s="28" t="s">
        <v>709</v>
      </c>
      <c r="T237" s="28" t="s">
        <v>386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61.922899999999998</v>
      </c>
      <c r="AD237" s="30">
        <v>0.24831238095238095</v>
      </c>
      <c r="AE237" s="29">
        <v>1</v>
      </c>
    </row>
    <row r="238" spans="2:31" x14ac:dyDescent="0.2">
      <c r="B238" s="27">
        <v>170</v>
      </c>
      <c r="C238" s="28" t="s">
        <v>710</v>
      </c>
      <c r="D238" s="28" t="s">
        <v>384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7.8433999999999999</v>
      </c>
      <c r="N238" s="30">
        <v>3.1452230576441101E-2</v>
      </c>
      <c r="O238" s="29">
        <v>1</v>
      </c>
      <c r="R238" s="27">
        <v>170</v>
      </c>
      <c r="S238" s="28" t="s">
        <v>710</v>
      </c>
      <c r="T238" s="28" t="s">
        <v>384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7.907</v>
      </c>
      <c r="AD238" s="30">
        <v>3.1707268170426066E-2</v>
      </c>
      <c r="AE238" s="29">
        <v>1</v>
      </c>
    </row>
    <row r="239" spans="2:31" x14ac:dyDescent="0.2">
      <c r="B239" s="27">
        <v>170</v>
      </c>
      <c r="C239" s="28" t="s">
        <v>711</v>
      </c>
      <c r="D239" s="28" t="s">
        <v>386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75.471500000000006</v>
      </c>
      <c r="N239" s="30">
        <v>0.30264260651629071</v>
      </c>
      <c r="O239" s="29">
        <v>1</v>
      </c>
      <c r="R239" s="27">
        <v>170</v>
      </c>
      <c r="S239" s="28" t="s">
        <v>711</v>
      </c>
      <c r="T239" s="28" t="s">
        <v>386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61.922899999999998</v>
      </c>
      <c r="AD239" s="30">
        <v>0.24831238095238095</v>
      </c>
      <c r="AE239" s="29">
        <v>1</v>
      </c>
    </row>
    <row r="240" spans="2:31" x14ac:dyDescent="0.2">
      <c r="B240" s="27">
        <v>171</v>
      </c>
      <c r="C240" s="28" t="s">
        <v>713</v>
      </c>
      <c r="D240" s="28" t="s">
        <v>384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-1.2766999999999999</v>
      </c>
      <c r="N240" s="30">
        <v>5.1195989974937347E-3</v>
      </c>
      <c r="O240" s="29">
        <v>1</v>
      </c>
      <c r="R240" s="27">
        <v>171</v>
      </c>
      <c r="S240" s="28" t="s">
        <v>713</v>
      </c>
      <c r="T240" s="28" t="s">
        <v>384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-1.1886000000000001</v>
      </c>
      <c r="AD240" s="30">
        <v>4.7663157894736845E-3</v>
      </c>
      <c r="AE240" s="29">
        <v>1</v>
      </c>
    </row>
    <row r="241" spans="2:31" x14ac:dyDescent="0.2">
      <c r="B241" s="27">
        <v>171</v>
      </c>
      <c r="C241" s="28" t="s">
        <v>714</v>
      </c>
      <c r="D241" s="28" t="s">
        <v>386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-2.7799999999999998E-2</v>
      </c>
      <c r="J241" s="28">
        <v>-3.6999999999999998E-2</v>
      </c>
      <c r="K241" s="29">
        <v>300</v>
      </c>
      <c r="L241" s="29">
        <v>475</v>
      </c>
      <c r="M241" s="30">
        <v>75.471500000000006</v>
      </c>
      <c r="N241" s="30">
        <v>0.30264260651629071</v>
      </c>
      <c r="O241" s="29">
        <v>1</v>
      </c>
      <c r="R241" s="27">
        <v>171</v>
      </c>
      <c r="S241" s="28" t="s">
        <v>714</v>
      </c>
      <c r="T241" s="28" t="s">
        <v>386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-2.7799999999999998E-2</v>
      </c>
      <c r="Z241" s="28">
        <v>-3.6999999999999998E-2</v>
      </c>
      <c r="AA241" s="29">
        <v>300</v>
      </c>
      <c r="AB241" s="29">
        <v>475</v>
      </c>
      <c r="AC241" s="30">
        <v>61.922899999999998</v>
      </c>
      <c r="AD241" s="30">
        <v>0.24831238095238095</v>
      </c>
      <c r="AE241" s="29">
        <v>1</v>
      </c>
    </row>
    <row r="242" spans="2:31" x14ac:dyDescent="0.2">
      <c r="B242" s="27">
        <v>149</v>
      </c>
      <c r="C242" s="28" t="s">
        <v>716</v>
      </c>
      <c r="D242" s="28" t="s">
        <v>384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-2.86E-2</v>
      </c>
      <c r="J242" s="28">
        <v>-3.8100000000000002E-2</v>
      </c>
      <c r="K242" s="29">
        <v>300</v>
      </c>
      <c r="L242" s="29">
        <v>475</v>
      </c>
      <c r="M242" s="30">
        <v>-47.6646</v>
      </c>
      <c r="N242" s="30">
        <v>0.19113624060150375</v>
      </c>
      <c r="O242" s="29">
        <v>1</v>
      </c>
      <c r="R242" s="27">
        <v>149</v>
      </c>
      <c r="S242" s="28" t="s">
        <v>716</v>
      </c>
      <c r="T242" s="28" t="s">
        <v>384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-2.86E-2</v>
      </c>
      <c r="Z242" s="28">
        <v>-3.8100000000000002E-2</v>
      </c>
      <c r="AA242" s="29">
        <v>300</v>
      </c>
      <c r="AB242" s="29">
        <v>475</v>
      </c>
      <c r="AC242" s="30">
        <v>-47.647399999999998</v>
      </c>
      <c r="AD242" s="30">
        <v>0.19106726817042605</v>
      </c>
      <c r="AE242" s="29">
        <v>1</v>
      </c>
    </row>
    <row r="243" spans="2:31" x14ac:dyDescent="0.2">
      <c r="B243" s="27">
        <v>149</v>
      </c>
      <c r="C243" s="28" t="s">
        <v>717</v>
      </c>
      <c r="D243" s="28" t="s">
        <v>386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-2.86E-2</v>
      </c>
      <c r="J243" s="28">
        <v>-3.8100000000000002E-2</v>
      </c>
      <c r="K243" s="29">
        <v>300</v>
      </c>
      <c r="L243" s="29">
        <v>475</v>
      </c>
      <c r="M243" s="30">
        <v>75.471500000000006</v>
      </c>
      <c r="N243" s="30">
        <v>0.30264260651629071</v>
      </c>
      <c r="O243" s="29">
        <v>1</v>
      </c>
      <c r="R243" s="27">
        <v>149</v>
      </c>
      <c r="S243" s="28" t="s">
        <v>717</v>
      </c>
      <c r="T243" s="28" t="s">
        <v>386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-2.86E-2</v>
      </c>
      <c r="Z243" s="28">
        <v>-3.8100000000000002E-2</v>
      </c>
      <c r="AA243" s="29">
        <v>300</v>
      </c>
      <c r="AB243" s="29">
        <v>475</v>
      </c>
      <c r="AC243" s="30">
        <v>61.922899999999998</v>
      </c>
      <c r="AD243" s="30">
        <v>0.24831238095238095</v>
      </c>
      <c r="AE243" s="29">
        <v>1</v>
      </c>
    </row>
    <row r="244" spans="2:31" x14ac:dyDescent="0.2">
      <c r="B244" s="27">
        <v>152</v>
      </c>
      <c r="C244" s="28" t="s">
        <v>719</v>
      </c>
      <c r="D244" s="28" t="s">
        <v>384</v>
      </c>
      <c r="E244" s="28">
        <v>1E-4</v>
      </c>
      <c r="F244" s="28">
        <v>2.8500000000000001E-2</v>
      </c>
      <c r="G244" s="28">
        <v>3.7999999999999999E-2</v>
      </c>
      <c r="H244" s="28">
        <v>-1E-4</v>
      </c>
      <c r="I244" s="28">
        <v>-2.87E-2</v>
      </c>
      <c r="J244" s="28">
        <v>-3.8300000000000001E-2</v>
      </c>
      <c r="K244" s="29">
        <v>300</v>
      </c>
      <c r="L244" s="29">
        <v>475</v>
      </c>
      <c r="M244" s="30">
        <v>-65.948700000000002</v>
      </c>
      <c r="N244" s="30">
        <v>0.26445593984962407</v>
      </c>
      <c r="O244" s="29">
        <v>1</v>
      </c>
      <c r="R244" s="27">
        <v>152</v>
      </c>
      <c r="S244" s="28" t="s">
        <v>719</v>
      </c>
      <c r="T244" s="28" t="s">
        <v>384</v>
      </c>
      <c r="U244" s="28">
        <v>1E-4</v>
      </c>
      <c r="V244" s="28">
        <v>2.8500000000000001E-2</v>
      </c>
      <c r="W244" s="28">
        <v>3.7999999999999999E-2</v>
      </c>
      <c r="X244" s="28">
        <v>-1E-4</v>
      </c>
      <c r="Y244" s="28">
        <v>-2.87E-2</v>
      </c>
      <c r="Z244" s="28">
        <v>-3.8300000000000001E-2</v>
      </c>
      <c r="AA244" s="29">
        <v>300</v>
      </c>
      <c r="AB244" s="29">
        <v>475</v>
      </c>
      <c r="AC244" s="30">
        <v>-65.927599999999998</v>
      </c>
      <c r="AD244" s="30">
        <v>0.26437132832080196</v>
      </c>
      <c r="AE244" s="29">
        <v>1</v>
      </c>
    </row>
    <row r="245" spans="2:31" x14ac:dyDescent="0.2">
      <c r="B245" s="27">
        <v>152</v>
      </c>
      <c r="C245" s="28" t="s">
        <v>720</v>
      </c>
      <c r="D245" s="28" t="s">
        <v>386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75.471500000000006</v>
      </c>
      <c r="N245" s="30">
        <v>0.30264260651629071</v>
      </c>
      <c r="O245" s="29">
        <v>1</v>
      </c>
      <c r="R245" s="27">
        <v>152</v>
      </c>
      <c r="S245" s="28" t="s">
        <v>720</v>
      </c>
      <c r="T245" s="28" t="s">
        <v>386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61.922899999999998</v>
      </c>
      <c r="AD245" s="30">
        <v>0.24831238095238095</v>
      </c>
      <c r="AE245" s="29">
        <v>1</v>
      </c>
    </row>
    <row r="246" spans="2:31" x14ac:dyDescent="0.2">
      <c r="B246" s="27">
        <v>155</v>
      </c>
      <c r="C246" s="28" t="s">
        <v>722</v>
      </c>
      <c r="D246" s="28" t="s">
        <v>384</v>
      </c>
      <c r="E246" s="28">
        <v>1E-4</v>
      </c>
      <c r="F246" s="28">
        <v>2.8500000000000001E-2</v>
      </c>
      <c r="G246" s="28">
        <v>3.7999999999999999E-2</v>
      </c>
      <c r="H246" s="28">
        <v>-1E-4</v>
      </c>
      <c r="I246" s="28">
        <v>-2.87E-2</v>
      </c>
      <c r="J246" s="28">
        <v>-3.8300000000000001E-2</v>
      </c>
      <c r="K246" s="29">
        <v>300</v>
      </c>
      <c r="L246" s="29">
        <v>475</v>
      </c>
      <c r="M246" s="30">
        <v>-69.815799999999996</v>
      </c>
      <c r="N246" s="30">
        <v>0.27996310776942357</v>
      </c>
      <c r="O246" s="29">
        <v>1</v>
      </c>
      <c r="R246" s="27">
        <v>155</v>
      </c>
      <c r="S246" s="28" t="s">
        <v>722</v>
      </c>
      <c r="T246" s="28" t="s">
        <v>384</v>
      </c>
      <c r="U246" s="28">
        <v>1E-4</v>
      </c>
      <c r="V246" s="28">
        <v>2.8500000000000001E-2</v>
      </c>
      <c r="W246" s="28">
        <v>3.7999999999999999E-2</v>
      </c>
      <c r="X246" s="28">
        <v>-1E-4</v>
      </c>
      <c r="Y246" s="28">
        <v>-2.87E-2</v>
      </c>
      <c r="Z246" s="28">
        <v>-3.8300000000000001E-2</v>
      </c>
      <c r="AA246" s="29">
        <v>300</v>
      </c>
      <c r="AB246" s="29">
        <v>475</v>
      </c>
      <c r="AC246" s="30">
        <v>-69.840299999999999</v>
      </c>
      <c r="AD246" s="30">
        <v>0.28006135338345867</v>
      </c>
      <c r="AE246" s="29">
        <v>1</v>
      </c>
    </row>
    <row r="247" spans="2:31" x14ac:dyDescent="0.2">
      <c r="B247" s="27">
        <v>155</v>
      </c>
      <c r="C247" s="28" t="s">
        <v>723</v>
      </c>
      <c r="D247" s="28" t="s">
        <v>386</v>
      </c>
      <c r="E247" s="28">
        <v>1E-4</v>
      </c>
      <c r="F247" s="28">
        <v>2.8500000000000001E-2</v>
      </c>
      <c r="G247" s="28">
        <v>3.7999999999999999E-2</v>
      </c>
      <c r="H247" s="28">
        <v>-1E-4</v>
      </c>
      <c r="I247" s="28">
        <v>-2.87E-2</v>
      </c>
      <c r="J247" s="28">
        <v>-3.8300000000000001E-2</v>
      </c>
      <c r="K247" s="29">
        <v>300</v>
      </c>
      <c r="L247" s="29">
        <v>475</v>
      </c>
      <c r="M247" s="30">
        <v>75.471500000000006</v>
      </c>
      <c r="N247" s="30">
        <v>0.30264260651629071</v>
      </c>
      <c r="O247" s="29">
        <v>1</v>
      </c>
      <c r="R247" s="27">
        <v>155</v>
      </c>
      <c r="S247" s="28" t="s">
        <v>723</v>
      </c>
      <c r="T247" s="28" t="s">
        <v>386</v>
      </c>
      <c r="U247" s="28">
        <v>1E-4</v>
      </c>
      <c r="V247" s="28">
        <v>2.8500000000000001E-2</v>
      </c>
      <c r="W247" s="28">
        <v>3.7999999999999999E-2</v>
      </c>
      <c r="X247" s="28">
        <v>-1E-4</v>
      </c>
      <c r="Y247" s="28">
        <v>-2.87E-2</v>
      </c>
      <c r="Z247" s="28">
        <v>-3.8300000000000001E-2</v>
      </c>
      <c r="AA247" s="29">
        <v>300</v>
      </c>
      <c r="AB247" s="29">
        <v>475</v>
      </c>
      <c r="AC247" s="30">
        <v>61.922899999999998</v>
      </c>
      <c r="AD247" s="30">
        <v>0.24831238095238095</v>
      </c>
      <c r="AE247" s="29">
        <v>1</v>
      </c>
    </row>
    <row r="248" spans="2:31" x14ac:dyDescent="0.2">
      <c r="B248" s="27">
        <v>158</v>
      </c>
      <c r="C248" s="28" t="s">
        <v>725</v>
      </c>
      <c r="D248" s="28" t="s">
        <v>384</v>
      </c>
      <c r="E248" s="28">
        <v>1E-4</v>
      </c>
      <c r="F248" s="28">
        <v>2.8500000000000001E-2</v>
      </c>
      <c r="G248" s="28">
        <v>3.7999999999999999E-2</v>
      </c>
      <c r="H248" s="28">
        <v>-1E-4</v>
      </c>
      <c r="I248" s="28">
        <v>-2.87E-2</v>
      </c>
      <c r="J248" s="28">
        <v>-3.8300000000000001E-2</v>
      </c>
      <c r="K248" s="29">
        <v>300</v>
      </c>
      <c r="L248" s="29">
        <v>475</v>
      </c>
      <c r="M248" s="30">
        <v>-71.802800000000005</v>
      </c>
      <c r="N248" s="30">
        <v>0.2879310275689223</v>
      </c>
      <c r="O248" s="29">
        <v>1</v>
      </c>
      <c r="R248" s="27">
        <v>158</v>
      </c>
      <c r="S248" s="28" t="s">
        <v>725</v>
      </c>
      <c r="T248" s="28" t="s">
        <v>384</v>
      </c>
      <c r="U248" s="28">
        <v>1E-4</v>
      </c>
      <c r="V248" s="28">
        <v>2.8500000000000001E-2</v>
      </c>
      <c r="W248" s="28">
        <v>3.7999999999999999E-2</v>
      </c>
      <c r="X248" s="28">
        <v>-1E-4</v>
      </c>
      <c r="Y248" s="28">
        <v>-2.87E-2</v>
      </c>
      <c r="Z248" s="28">
        <v>-3.8300000000000001E-2</v>
      </c>
      <c r="AA248" s="29">
        <v>300</v>
      </c>
      <c r="AB248" s="29">
        <v>475</v>
      </c>
      <c r="AC248" s="30">
        <v>-71.812600000000003</v>
      </c>
      <c r="AD248" s="30">
        <v>0.28797032581453635</v>
      </c>
      <c r="AE248" s="29">
        <v>1</v>
      </c>
    </row>
    <row r="249" spans="2:31" x14ac:dyDescent="0.2">
      <c r="B249" s="27">
        <v>158</v>
      </c>
      <c r="C249" s="28" t="s">
        <v>726</v>
      </c>
      <c r="D249" s="28" t="s">
        <v>386</v>
      </c>
      <c r="E249" s="28">
        <v>1E-4</v>
      </c>
      <c r="F249" s="28">
        <v>2.8500000000000001E-2</v>
      </c>
      <c r="G249" s="28">
        <v>3.7999999999999999E-2</v>
      </c>
      <c r="H249" s="28">
        <v>-1E-4</v>
      </c>
      <c r="I249" s="28">
        <v>-2.87E-2</v>
      </c>
      <c r="J249" s="28">
        <v>-3.8300000000000001E-2</v>
      </c>
      <c r="K249" s="29">
        <v>300</v>
      </c>
      <c r="L249" s="29">
        <v>475</v>
      </c>
      <c r="M249" s="30">
        <v>75.471500000000006</v>
      </c>
      <c r="N249" s="30">
        <v>0.30264260651629071</v>
      </c>
      <c r="O249" s="29">
        <v>1</v>
      </c>
      <c r="R249" s="27">
        <v>158</v>
      </c>
      <c r="S249" s="28" t="s">
        <v>726</v>
      </c>
      <c r="T249" s="28" t="s">
        <v>386</v>
      </c>
      <c r="U249" s="28">
        <v>1E-4</v>
      </c>
      <c r="V249" s="28">
        <v>2.8500000000000001E-2</v>
      </c>
      <c r="W249" s="28">
        <v>3.7999999999999999E-2</v>
      </c>
      <c r="X249" s="28">
        <v>-1E-4</v>
      </c>
      <c r="Y249" s="28">
        <v>-2.87E-2</v>
      </c>
      <c r="Z249" s="28">
        <v>-3.8300000000000001E-2</v>
      </c>
      <c r="AA249" s="29">
        <v>300</v>
      </c>
      <c r="AB249" s="29">
        <v>475</v>
      </c>
      <c r="AC249" s="30">
        <v>61.922899999999998</v>
      </c>
      <c r="AD249" s="30">
        <v>0.24831238095238095</v>
      </c>
      <c r="AE249" s="29">
        <v>1</v>
      </c>
    </row>
    <row r="250" spans="2:31" x14ac:dyDescent="0.2">
      <c r="B250" s="27">
        <v>161</v>
      </c>
      <c r="C250" s="28" t="s">
        <v>728</v>
      </c>
      <c r="D250" s="28" t="s">
        <v>384</v>
      </c>
      <c r="E250" s="28">
        <v>1E-4</v>
      </c>
      <c r="F250" s="28">
        <v>2.8500000000000001E-2</v>
      </c>
      <c r="G250" s="28">
        <v>3.7999999999999999E-2</v>
      </c>
      <c r="H250" s="28">
        <v>-1E-4</v>
      </c>
      <c r="I250" s="28">
        <v>-2.87E-2</v>
      </c>
      <c r="J250" s="28">
        <v>-3.8300000000000001E-2</v>
      </c>
      <c r="K250" s="29">
        <v>300</v>
      </c>
      <c r="L250" s="29">
        <v>475</v>
      </c>
      <c r="M250" s="30">
        <v>-71.037899999999993</v>
      </c>
      <c r="N250" s="30">
        <v>0.28486375939849623</v>
      </c>
      <c r="O250" s="29">
        <v>1</v>
      </c>
      <c r="R250" s="27">
        <v>161</v>
      </c>
      <c r="S250" s="28" t="s">
        <v>728</v>
      </c>
      <c r="T250" s="28" t="s">
        <v>384</v>
      </c>
      <c r="U250" s="28">
        <v>1E-4</v>
      </c>
      <c r="V250" s="28">
        <v>2.8500000000000001E-2</v>
      </c>
      <c r="W250" s="28">
        <v>3.7999999999999999E-2</v>
      </c>
      <c r="X250" s="28">
        <v>-1E-4</v>
      </c>
      <c r="Y250" s="28">
        <v>-2.87E-2</v>
      </c>
      <c r="Z250" s="28">
        <v>-3.8300000000000001E-2</v>
      </c>
      <c r="AA250" s="29">
        <v>300</v>
      </c>
      <c r="AB250" s="29">
        <v>475</v>
      </c>
      <c r="AC250" s="30">
        <v>-70.9876</v>
      </c>
      <c r="AD250" s="30">
        <v>0.28466205513784465</v>
      </c>
      <c r="AE250" s="29">
        <v>1</v>
      </c>
    </row>
    <row r="251" spans="2:31" x14ac:dyDescent="0.2">
      <c r="B251" s="27">
        <v>161</v>
      </c>
      <c r="C251" s="28" t="s">
        <v>729</v>
      </c>
      <c r="D251" s="28" t="s">
        <v>386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75.471500000000006</v>
      </c>
      <c r="N251" s="30">
        <v>0.30264260651629071</v>
      </c>
      <c r="O251" s="29">
        <v>1</v>
      </c>
      <c r="R251" s="27">
        <v>161</v>
      </c>
      <c r="S251" s="28" t="s">
        <v>729</v>
      </c>
      <c r="T251" s="28" t="s">
        <v>386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61.922899999999998</v>
      </c>
      <c r="AD251" s="30">
        <v>0.24831238095238095</v>
      </c>
      <c r="AE251" s="29">
        <v>1</v>
      </c>
    </row>
    <row r="252" spans="2:31" x14ac:dyDescent="0.2">
      <c r="B252" s="27">
        <v>164</v>
      </c>
      <c r="C252" s="28" t="s">
        <v>731</v>
      </c>
      <c r="D252" s="28" t="s">
        <v>384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-2.86E-2</v>
      </c>
      <c r="J252" s="28">
        <v>-3.8100000000000002E-2</v>
      </c>
      <c r="K252" s="29">
        <v>300</v>
      </c>
      <c r="L252" s="29">
        <v>475</v>
      </c>
      <c r="M252" s="30">
        <v>-64.406999999999996</v>
      </c>
      <c r="N252" s="30">
        <v>0.25827368421052632</v>
      </c>
      <c r="O252" s="29">
        <v>1</v>
      </c>
      <c r="R252" s="27">
        <v>164</v>
      </c>
      <c r="S252" s="28" t="s">
        <v>731</v>
      </c>
      <c r="T252" s="28" t="s">
        <v>384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-2.86E-2</v>
      </c>
      <c r="Z252" s="28">
        <v>-3.8100000000000002E-2</v>
      </c>
      <c r="AA252" s="29">
        <v>300</v>
      </c>
      <c r="AB252" s="29">
        <v>475</v>
      </c>
      <c r="AC252" s="30">
        <v>-64.417900000000003</v>
      </c>
      <c r="AD252" s="30">
        <v>0.2583173934837093</v>
      </c>
      <c r="AE252" s="29">
        <v>1</v>
      </c>
    </row>
    <row r="253" spans="2:31" x14ac:dyDescent="0.2">
      <c r="B253" s="27">
        <v>164</v>
      </c>
      <c r="C253" s="28" t="s">
        <v>732</v>
      </c>
      <c r="D253" s="28" t="s">
        <v>386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-2.86E-2</v>
      </c>
      <c r="J253" s="28">
        <v>-3.8100000000000002E-2</v>
      </c>
      <c r="K253" s="29">
        <v>300</v>
      </c>
      <c r="L253" s="29">
        <v>475</v>
      </c>
      <c r="M253" s="30">
        <v>75.471500000000006</v>
      </c>
      <c r="N253" s="30">
        <v>0.30264260651629071</v>
      </c>
      <c r="O253" s="29">
        <v>1</v>
      </c>
      <c r="R253" s="27">
        <v>164</v>
      </c>
      <c r="S253" s="28" t="s">
        <v>732</v>
      </c>
      <c r="T253" s="28" t="s">
        <v>386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-2.86E-2</v>
      </c>
      <c r="Z253" s="28">
        <v>-3.8100000000000002E-2</v>
      </c>
      <c r="AA253" s="29">
        <v>300</v>
      </c>
      <c r="AB253" s="29">
        <v>475</v>
      </c>
      <c r="AC253" s="30">
        <v>61.922899999999998</v>
      </c>
      <c r="AD253" s="30">
        <v>0.24831238095238095</v>
      </c>
      <c r="AE253" s="29">
        <v>1</v>
      </c>
    </row>
    <row r="254" spans="2:31" x14ac:dyDescent="0.2">
      <c r="B254" s="27">
        <v>172</v>
      </c>
      <c r="C254" s="28" t="s">
        <v>734</v>
      </c>
      <c r="D254" s="28" t="s">
        <v>384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-2.7900000000000001E-2</v>
      </c>
      <c r="J254" s="28">
        <v>-3.7199999999999997E-2</v>
      </c>
      <c r="K254" s="29">
        <v>300</v>
      </c>
      <c r="L254" s="29">
        <v>475</v>
      </c>
      <c r="M254" s="30">
        <v>9.8275000000000006</v>
      </c>
      <c r="N254" s="30">
        <v>3.9408521303258143E-2</v>
      </c>
      <c r="O254" s="29">
        <v>1</v>
      </c>
      <c r="R254" s="27">
        <v>172</v>
      </c>
      <c r="S254" s="28" t="s">
        <v>734</v>
      </c>
      <c r="T254" s="28" t="s">
        <v>384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-2.7900000000000001E-2</v>
      </c>
      <c r="Z254" s="28">
        <v>-3.7199999999999997E-2</v>
      </c>
      <c r="AA254" s="29">
        <v>300</v>
      </c>
      <c r="AB254" s="29">
        <v>475</v>
      </c>
      <c r="AC254" s="30">
        <v>9.9504000000000001</v>
      </c>
      <c r="AD254" s="30">
        <v>3.9901353383458647E-2</v>
      </c>
      <c r="AE254" s="29">
        <v>1</v>
      </c>
    </row>
    <row r="255" spans="2:31" x14ac:dyDescent="0.2">
      <c r="B255" s="27">
        <v>172</v>
      </c>
      <c r="C255" s="28" t="s">
        <v>735</v>
      </c>
      <c r="D255" s="28" t="s">
        <v>386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-2.7900000000000001E-2</v>
      </c>
      <c r="J255" s="28">
        <v>-3.7199999999999997E-2</v>
      </c>
      <c r="K255" s="29">
        <v>300</v>
      </c>
      <c r="L255" s="29">
        <v>475</v>
      </c>
      <c r="M255" s="30">
        <v>75.471500000000006</v>
      </c>
      <c r="N255" s="30">
        <v>0.30264260651629071</v>
      </c>
      <c r="O255" s="29">
        <v>1</v>
      </c>
      <c r="R255" s="27">
        <v>172</v>
      </c>
      <c r="S255" s="28" t="s">
        <v>735</v>
      </c>
      <c r="T255" s="28" t="s">
        <v>386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-2.7900000000000001E-2</v>
      </c>
      <c r="Z255" s="28">
        <v>-3.7199999999999997E-2</v>
      </c>
      <c r="AA255" s="29">
        <v>300</v>
      </c>
      <c r="AB255" s="29">
        <v>475</v>
      </c>
      <c r="AC255" s="30">
        <v>61.922899999999998</v>
      </c>
      <c r="AD255" s="30">
        <v>0.24831238095238095</v>
      </c>
      <c r="AE255" s="29">
        <v>1</v>
      </c>
    </row>
    <row r="256" spans="2:31" x14ac:dyDescent="0.2">
      <c r="B256" s="27">
        <v>173</v>
      </c>
      <c r="C256" s="28" t="s">
        <v>737</v>
      </c>
      <c r="D256" s="28" t="s">
        <v>384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-2.7900000000000001E-2</v>
      </c>
      <c r="J256" s="28">
        <v>-3.7199999999999997E-2</v>
      </c>
      <c r="K256" s="29">
        <v>300</v>
      </c>
      <c r="L256" s="29">
        <v>475</v>
      </c>
      <c r="M256" s="30">
        <v>5.4009</v>
      </c>
      <c r="N256" s="30">
        <v>2.1657744360902256E-2</v>
      </c>
      <c r="O256" s="29">
        <v>1</v>
      </c>
      <c r="R256" s="27">
        <v>173</v>
      </c>
      <c r="S256" s="28" t="s">
        <v>737</v>
      </c>
      <c r="T256" s="28" t="s">
        <v>384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-2.7900000000000001E-2</v>
      </c>
      <c r="Z256" s="28">
        <v>-3.7199999999999997E-2</v>
      </c>
      <c r="AA256" s="29">
        <v>300</v>
      </c>
      <c r="AB256" s="29">
        <v>475</v>
      </c>
      <c r="AC256" s="30">
        <v>5.4640000000000004</v>
      </c>
      <c r="AD256" s="30">
        <v>2.1910776942355891E-2</v>
      </c>
      <c r="AE256" s="29">
        <v>1</v>
      </c>
    </row>
    <row r="257" spans="2:31" x14ac:dyDescent="0.2">
      <c r="B257" s="27">
        <v>173</v>
      </c>
      <c r="C257" s="28" t="s">
        <v>738</v>
      </c>
      <c r="D257" s="28" t="s">
        <v>386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-2.7900000000000001E-2</v>
      </c>
      <c r="J257" s="28">
        <v>-3.7199999999999997E-2</v>
      </c>
      <c r="K257" s="29">
        <v>300</v>
      </c>
      <c r="L257" s="29">
        <v>475</v>
      </c>
      <c r="M257" s="30">
        <v>75.471500000000006</v>
      </c>
      <c r="N257" s="30">
        <v>0.30264260651629071</v>
      </c>
      <c r="O257" s="29">
        <v>1</v>
      </c>
      <c r="R257" s="27">
        <v>173</v>
      </c>
      <c r="S257" s="28" t="s">
        <v>738</v>
      </c>
      <c r="T257" s="28" t="s">
        <v>386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-2.7900000000000001E-2</v>
      </c>
      <c r="Z257" s="28">
        <v>-3.7199999999999997E-2</v>
      </c>
      <c r="AA257" s="29">
        <v>300</v>
      </c>
      <c r="AB257" s="29">
        <v>475</v>
      </c>
      <c r="AC257" s="30">
        <v>61.922899999999998</v>
      </c>
      <c r="AD257" s="30">
        <v>0.24831238095238095</v>
      </c>
      <c r="AE257" s="29">
        <v>1</v>
      </c>
    </row>
    <row r="258" spans="2:31" x14ac:dyDescent="0.2">
      <c r="B258" s="27">
        <v>174</v>
      </c>
      <c r="C258" s="28" t="s">
        <v>739</v>
      </c>
      <c r="D258" s="28" t="s">
        <v>384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-2.7900000000000001E-2</v>
      </c>
      <c r="J258" s="28">
        <v>-3.7199999999999997E-2</v>
      </c>
      <c r="K258" s="29">
        <v>300</v>
      </c>
      <c r="L258" s="29">
        <v>475</v>
      </c>
      <c r="M258" s="30">
        <v>-0.31919999999999998</v>
      </c>
      <c r="N258" s="30">
        <v>1.2799999999999999E-3</v>
      </c>
      <c r="O258" s="29">
        <v>1</v>
      </c>
      <c r="R258" s="27">
        <v>174</v>
      </c>
      <c r="S258" s="28" t="s">
        <v>739</v>
      </c>
      <c r="T258" s="28" t="s">
        <v>384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-2.7900000000000001E-2</v>
      </c>
      <c r="Z258" s="28">
        <v>-3.7199999999999997E-2</v>
      </c>
      <c r="AA258" s="29">
        <v>300</v>
      </c>
      <c r="AB258" s="29">
        <v>475</v>
      </c>
      <c r="AC258" s="30">
        <v>-0.20380000000000001</v>
      </c>
      <c r="AD258" s="30">
        <v>8.1724310776942364E-4</v>
      </c>
      <c r="AE258" s="29">
        <v>1</v>
      </c>
    </row>
    <row r="259" spans="2:31" x14ac:dyDescent="0.2">
      <c r="B259" s="27">
        <v>174</v>
      </c>
      <c r="C259" s="28" t="s">
        <v>740</v>
      </c>
      <c r="D259" s="28" t="s">
        <v>386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-2.7900000000000001E-2</v>
      </c>
      <c r="J259" s="28">
        <v>-3.7199999999999997E-2</v>
      </c>
      <c r="K259" s="29">
        <v>300</v>
      </c>
      <c r="L259" s="29">
        <v>475</v>
      </c>
      <c r="M259" s="30">
        <v>75.471500000000006</v>
      </c>
      <c r="N259" s="30">
        <v>0.30264260651629071</v>
      </c>
      <c r="O259" s="29">
        <v>1</v>
      </c>
      <c r="R259" s="27">
        <v>174</v>
      </c>
      <c r="S259" s="28" t="s">
        <v>740</v>
      </c>
      <c r="T259" s="28" t="s">
        <v>386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-2.7900000000000001E-2</v>
      </c>
      <c r="Z259" s="28">
        <v>-3.7199999999999997E-2</v>
      </c>
      <c r="AA259" s="29">
        <v>300</v>
      </c>
      <c r="AB259" s="29">
        <v>475</v>
      </c>
      <c r="AC259" s="30">
        <v>61.922899999999998</v>
      </c>
      <c r="AD259" s="30">
        <v>0.24831238095238095</v>
      </c>
      <c r="AE259" s="29">
        <v>1</v>
      </c>
    </row>
    <row r="260" spans="2:31" x14ac:dyDescent="0.2">
      <c r="B260" s="27">
        <v>175</v>
      </c>
      <c r="C260" s="28" t="s">
        <v>741</v>
      </c>
      <c r="D260" s="28" t="s">
        <v>384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-2.7900000000000001E-2</v>
      </c>
      <c r="J260" s="28">
        <v>-3.7199999999999997E-2</v>
      </c>
      <c r="K260" s="29">
        <v>300</v>
      </c>
      <c r="L260" s="29">
        <v>475</v>
      </c>
      <c r="M260" s="30">
        <v>5.9932999999999996</v>
      </c>
      <c r="N260" s="30">
        <v>2.4033283208020048E-2</v>
      </c>
      <c r="O260" s="29">
        <v>1</v>
      </c>
      <c r="R260" s="27">
        <v>175</v>
      </c>
      <c r="S260" s="28" t="s">
        <v>741</v>
      </c>
      <c r="T260" s="28" t="s">
        <v>384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-2.7900000000000001E-2</v>
      </c>
      <c r="Z260" s="28">
        <v>-3.7199999999999997E-2</v>
      </c>
      <c r="AA260" s="29">
        <v>300</v>
      </c>
      <c r="AB260" s="29">
        <v>475</v>
      </c>
      <c r="AC260" s="30">
        <v>6.1445999999999996</v>
      </c>
      <c r="AD260" s="30">
        <v>2.4639999999999999E-2</v>
      </c>
      <c r="AE260" s="29">
        <v>1</v>
      </c>
    </row>
    <row r="261" spans="2:31" x14ac:dyDescent="0.2">
      <c r="B261" s="27">
        <v>175</v>
      </c>
      <c r="C261" s="28" t="s">
        <v>742</v>
      </c>
      <c r="D261" s="28" t="s">
        <v>386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-2.7900000000000001E-2</v>
      </c>
      <c r="J261" s="28">
        <v>-3.7199999999999997E-2</v>
      </c>
      <c r="K261" s="29">
        <v>300</v>
      </c>
      <c r="L261" s="29">
        <v>475</v>
      </c>
      <c r="M261" s="30">
        <v>75.471500000000006</v>
      </c>
      <c r="N261" s="30">
        <v>0.30264260651629071</v>
      </c>
      <c r="O261" s="29">
        <v>1</v>
      </c>
      <c r="R261" s="27">
        <v>175</v>
      </c>
      <c r="S261" s="28" t="s">
        <v>742</v>
      </c>
      <c r="T261" s="28" t="s">
        <v>386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-2.7900000000000001E-2</v>
      </c>
      <c r="Z261" s="28">
        <v>-3.7199999999999997E-2</v>
      </c>
      <c r="AA261" s="29">
        <v>300</v>
      </c>
      <c r="AB261" s="29">
        <v>475</v>
      </c>
      <c r="AC261" s="30">
        <v>61.922899999999998</v>
      </c>
      <c r="AD261" s="30">
        <v>0.24831238095238095</v>
      </c>
      <c r="AE261" s="29">
        <v>1</v>
      </c>
    </row>
    <row r="262" spans="2:31" x14ac:dyDescent="0.2">
      <c r="B262" s="27">
        <v>176</v>
      </c>
      <c r="C262" s="28" t="s">
        <v>744</v>
      </c>
      <c r="D262" s="28" t="s">
        <v>384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-2.7900000000000001E-2</v>
      </c>
      <c r="J262" s="28">
        <v>-3.7199999999999997E-2</v>
      </c>
      <c r="K262" s="29">
        <v>300</v>
      </c>
      <c r="L262" s="29">
        <v>475</v>
      </c>
      <c r="M262" s="30">
        <v>5.8501000000000003</v>
      </c>
      <c r="N262" s="30">
        <v>2.3459047619047619E-2</v>
      </c>
      <c r="O262" s="29">
        <v>1</v>
      </c>
      <c r="R262" s="27">
        <v>176</v>
      </c>
      <c r="S262" s="28" t="s">
        <v>744</v>
      </c>
      <c r="T262" s="28" t="s">
        <v>384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-2.7900000000000001E-2</v>
      </c>
      <c r="Z262" s="28">
        <v>-3.7199999999999997E-2</v>
      </c>
      <c r="AA262" s="29">
        <v>300</v>
      </c>
      <c r="AB262" s="29">
        <v>475</v>
      </c>
      <c r="AC262" s="30">
        <v>5.8997999999999999</v>
      </c>
      <c r="AD262" s="30">
        <v>2.3658345864661656E-2</v>
      </c>
      <c r="AE262" s="29">
        <v>1</v>
      </c>
    </row>
    <row r="263" spans="2:31" x14ac:dyDescent="0.2">
      <c r="B263" s="27">
        <v>176</v>
      </c>
      <c r="C263" s="28" t="s">
        <v>745</v>
      </c>
      <c r="D263" s="28" t="s">
        <v>386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-2.7900000000000001E-2</v>
      </c>
      <c r="J263" s="28">
        <v>-3.7199999999999997E-2</v>
      </c>
      <c r="K263" s="29">
        <v>300</v>
      </c>
      <c r="L263" s="29">
        <v>475</v>
      </c>
      <c r="M263" s="30">
        <v>75.471500000000006</v>
      </c>
      <c r="N263" s="30">
        <v>0.30264260651629071</v>
      </c>
      <c r="O263" s="29">
        <v>1</v>
      </c>
      <c r="R263" s="27">
        <v>176</v>
      </c>
      <c r="S263" s="28" t="s">
        <v>745</v>
      </c>
      <c r="T263" s="28" t="s">
        <v>386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-2.7900000000000001E-2</v>
      </c>
      <c r="Z263" s="28">
        <v>-3.7199999999999997E-2</v>
      </c>
      <c r="AA263" s="29">
        <v>300</v>
      </c>
      <c r="AB263" s="29">
        <v>475</v>
      </c>
      <c r="AC263" s="30">
        <v>61.922899999999998</v>
      </c>
      <c r="AD263" s="30">
        <v>0.24831238095238095</v>
      </c>
      <c r="AE263" s="29">
        <v>1</v>
      </c>
    </row>
    <row r="264" spans="2:31" x14ac:dyDescent="0.2">
      <c r="B264" s="27">
        <v>150</v>
      </c>
      <c r="C264" s="28" t="s">
        <v>747</v>
      </c>
      <c r="D264" s="28" t="s">
        <v>384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-2.86E-2</v>
      </c>
      <c r="J264" s="28">
        <v>-3.8100000000000002E-2</v>
      </c>
      <c r="K264" s="29">
        <v>300</v>
      </c>
      <c r="L264" s="29">
        <v>475</v>
      </c>
      <c r="M264" s="30">
        <v>-45.459400000000002</v>
      </c>
      <c r="N264" s="30">
        <v>0.18229333333333334</v>
      </c>
      <c r="O264" s="29">
        <v>1</v>
      </c>
      <c r="R264" s="27">
        <v>150</v>
      </c>
      <c r="S264" s="28" t="s">
        <v>747</v>
      </c>
      <c r="T264" s="28" t="s">
        <v>384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-2.86E-2</v>
      </c>
      <c r="Z264" s="28">
        <v>-3.8100000000000002E-2</v>
      </c>
      <c r="AA264" s="29">
        <v>300</v>
      </c>
      <c r="AB264" s="29">
        <v>475</v>
      </c>
      <c r="AC264" s="30">
        <v>-45.446300000000001</v>
      </c>
      <c r="AD264" s="30">
        <v>0.18224080200501255</v>
      </c>
      <c r="AE264" s="29">
        <v>1</v>
      </c>
    </row>
    <row r="265" spans="2:31" x14ac:dyDescent="0.2">
      <c r="B265" s="27">
        <v>150</v>
      </c>
      <c r="C265" s="28" t="s">
        <v>748</v>
      </c>
      <c r="D265" s="28" t="s">
        <v>386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-2.86E-2</v>
      </c>
      <c r="J265" s="28">
        <v>-3.8100000000000002E-2</v>
      </c>
      <c r="K265" s="29">
        <v>300</v>
      </c>
      <c r="L265" s="29">
        <v>475</v>
      </c>
      <c r="M265" s="30">
        <v>75.471500000000006</v>
      </c>
      <c r="N265" s="30">
        <v>0.30264260651629071</v>
      </c>
      <c r="O265" s="29">
        <v>1</v>
      </c>
      <c r="R265" s="27">
        <v>150</v>
      </c>
      <c r="S265" s="28" t="s">
        <v>748</v>
      </c>
      <c r="T265" s="28" t="s">
        <v>386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-2.86E-2</v>
      </c>
      <c r="Z265" s="28">
        <v>-3.8100000000000002E-2</v>
      </c>
      <c r="AA265" s="29">
        <v>300</v>
      </c>
      <c r="AB265" s="29">
        <v>475</v>
      </c>
      <c r="AC265" s="30">
        <v>45.480600000000003</v>
      </c>
      <c r="AD265" s="30">
        <v>0.18237834586466167</v>
      </c>
      <c r="AE265" s="29">
        <v>1</v>
      </c>
    </row>
    <row r="266" spans="2:31" x14ac:dyDescent="0.2">
      <c r="B266" s="27">
        <v>153</v>
      </c>
      <c r="C266" s="28" t="s">
        <v>750</v>
      </c>
      <c r="D266" s="28" t="s">
        <v>384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-72.757400000000004</v>
      </c>
      <c r="N266" s="30">
        <v>0.29175899749373435</v>
      </c>
      <c r="O266" s="29">
        <v>1</v>
      </c>
      <c r="R266" s="27">
        <v>153</v>
      </c>
      <c r="S266" s="28" t="s">
        <v>750</v>
      </c>
      <c r="T266" s="28" t="s">
        <v>384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-72.764499999999998</v>
      </c>
      <c r="AD266" s="30">
        <v>0.29178746867167921</v>
      </c>
      <c r="AE266" s="29">
        <v>1</v>
      </c>
    </row>
    <row r="267" spans="2:31" x14ac:dyDescent="0.2">
      <c r="B267" s="27">
        <v>153</v>
      </c>
      <c r="C267" s="28" t="s">
        <v>751</v>
      </c>
      <c r="D267" s="28" t="s">
        <v>386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72.8001</v>
      </c>
      <c r="N267" s="30">
        <v>0.2919302255639098</v>
      </c>
      <c r="O267" s="29">
        <v>1</v>
      </c>
      <c r="R267" s="27">
        <v>153</v>
      </c>
      <c r="S267" s="28" t="s">
        <v>751</v>
      </c>
      <c r="T267" s="28" t="s">
        <v>386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45.480600000000003</v>
      </c>
      <c r="AD267" s="30">
        <v>0.18237834586466167</v>
      </c>
      <c r="AE267" s="29">
        <v>1</v>
      </c>
    </row>
    <row r="268" spans="2:31" x14ac:dyDescent="0.2">
      <c r="B268" s="27">
        <v>156</v>
      </c>
      <c r="C268" s="28" t="s">
        <v>753</v>
      </c>
      <c r="D268" s="28" t="s">
        <v>384</v>
      </c>
      <c r="E268" s="28">
        <v>1E-4</v>
      </c>
      <c r="F268" s="28">
        <v>2.8500000000000001E-2</v>
      </c>
      <c r="G268" s="28">
        <v>3.7999999999999999E-2</v>
      </c>
      <c r="H268" s="28">
        <v>-1E-4</v>
      </c>
      <c r="I268" s="28">
        <v>-2.87E-2</v>
      </c>
      <c r="J268" s="28">
        <v>-3.8300000000000001E-2</v>
      </c>
      <c r="K268" s="29">
        <v>300</v>
      </c>
      <c r="L268" s="29">
        <v>475</v>
      </c>
      <c r="M268" s="30">
        <v>-69.282799999999995</v>
      </c>
      <c r="N268" s="30">
        <v>0.27782576441102752</v>
      </c>
      <c r="O268" s="29">
        <v>1</v>
      </c>
      <c r="R268" s="27">
        <v>156</v>
      </c>
      <c r="S268" s="28" t="s">
        <v>753</v>
      </c>
      <c r="T268" s="28" t="s">
        <v>384</v>
      </c>
      <c r="U268" s="28">
        <v>1E-4</v>
      </c>
      <c r="V268" s="28">
        <v>2.8500000000000001E-2</v>
      </c>
      <c r="W268" s="28">
        <v>3.7999999999999999E-2</v>
      </c>
      <c r="X268" s="28">
        <v>-1E-4</v>
      </c>
      <c r="Y268" s="28">
        <v>-2.87E-2</v>
      </c>
      <c r="Z268" s="28">
        <v>-3.8300000000000001E-2</v>
      </c>
      <c r="AA268" s="29">
        <v>300</v>
      </c>
      <c r="AB268" s="29">
        <v>475</v>
      </c>
      <c r="AC268" s="30">
        <v>-69.273099999999999</v>
      </c>
      <c r="AD268" s="30">
        <v>0.27778686716791984</v>
      </c>
      <c r="AE268" s="29">
        <v>1</v>
      </c>
    </row>
    <row r="269" spans="2:31" x14ac:dyDescent="0.2">
      <c r="B269" s="27">
        <v>156</v>
      </c>
      <c r="C269" s="28" t="s">
        <v>754</v>
      </c>
      <c r="D269" s="28" t="s">
        <v>386</v>
      </c>
      <c r="E269" s="28">
        <v>1E-4</v>
      </c>
      <c r="F269" s="28">
        <v>2.8500000000000001E-2</v>
      </c>
      <c r="G269" s="28">
        <v>3.7999999999999999E-2</v>
      </c>
      <c r="H269" s="28">
        <v>-1E-4</v>
      </c>
      <c r="I269" s="28">
        <v>-2.87E-2</v>
      </c>
      <c r="J269" s="28">
        <v>-3.8300000000000001E-2</v>
      </c>
      <c r="K269" s="29">
        <v>300</v>
      </c>
      <c r="L269" s="29">
        <v>475</v>
      </c>
      <c r="M269" s="30">
        <v>72.8001</v>
      </c>
      <c r="N269" s="30">
        <v>0.2919302255639098</v>
      </c>
      <c r="O269" s="29">
        <v>1</v>
      </c>
      <c r="R269" s="27">
        <v>156</v>
      </c>
      <c r="S269" s="28" t="s">
        <v>754</v>
      </c>
      <c r="T269" s="28" t="s">
        <v>386</v>
      </c>
      <c r="U269" s="28">
        <v>1E-4</v>
      </c>
      <c r="V269" s="28">
        <v>2.8500000000000001E-2</v>
      </c>
      <c r="W269" s="28">
        <v>3.7999999999999999E-2</v>
      </c>
      <c r="X269" s="28">
        <v>-1E-4</v>
      </c>
      <c r="Y269" s="28">
        <v>-2.87E-2</v>
      </c>
      <c r="Z269" s="28">
        <v>-3.8300000000000001E-2</v>
      </c>
      <c r="AA269" s="29">
        <v>300</v>
      </c>
      <c r="AB269" s="29">
        <v>475</v>
      </c>
      <c r="AC269" s="30">
        <v>69.2821</v>
      </c>
      <c r="AD269" s="30">
        <v>0.27782295739348373</v>
      </c>
      <c r="AE269" s="29">
        <v>1</v>
      </c>
    </row>
    <row r="270" spans="2:31" x14ac:dyDescent="0.2">
      <c r="B270" s="27">
        <v>159</v>
      </c>
      <c r="C270" s="28" t="s">
        <v>756</v>
      </c>
      <c r="D270" s="28" t="s">
        <v>384</v>
      </c>
      <c r="E270" s="28">
        <v>1E-4</v>
      </c>
      <c r="F270" s="28">
        <v>2.8500000000000001E-2</v>
      </c>
      <c r="G270" s="28">
        <v>3.7999999999999999E-2</v>
      </c>
      <c r="H270" s="28">
        <v>-1E-4</v>
      </c>
      <c r="I270" s="28">
        <v>-2.87E-2</v>
      </c>
      <c r="J270" s="28">
        <v>-3.8300000000000001E-2</v>
      </c>
      <c r="K270" s="29">
        <v>300</v>
      </c>
      <c r="L270" s="29">
        <v>475</v>
      </c>
      <c r="M270" s="30">
        <v>-68.571200000000005</v>
      </c>
      <c r="N270" s="30">
        <v>0.27497223057644116</v>
      </c>
      <c r="O270" s="29">
        <v>1</v>
      </c>
      <c r="R270" s="27">
        <v>159</v>
      </c>
      <c r="S270" s="28" t="s">
        <v>756</v>
      </c>
      <c r="T270" s="28" t="s">
        <v>384</v>
      </c>
      <c r="U270" s="28">
        <v>1E-4</v>
      </c>
      <c r="V270" s="28">
        <v>2.8500000000000001E-2</v>
      </c>
      <c r="W270" s="28">
        <v>3.7999999999999999E-2</v>
      </c>
      <c r="X270" s="28">
        <v>-1E-4</v>
      </c>
      <c r="Y270" s="28">
        <v>-2.87E-2</v>
      </c>
      <c r="Z270" s="28">
        <v>-3.8300000000000001E-2</v>
      </c>
      <c r="AA270" s="29">
        <v>300</v>
      </c>
      <c r="AB270" s="29">
        <v>475</v>
      </c>
      <c r="AC270" s="30">
        <v>-68.562799999999996</v>
      </c>
      <c r="AD270" s="30">
        <v>0.2749385463659148</v>
      </c>
      <c r="AE270" s="29">
        <v>1</v>
      </c>
    </row>
    <row r="271" spans="2:31" x14ac:dyDescent="0.2">
      <c r="B271" s="27">
        <v>159</v>
      </c>
      <c r="C271" s="28" t="s">
        <v>757</v>
      </c>
      <c r="D271" s="28" t="s">
        <v>386</v>
      </c>
      <c r="E271" s="28">
        <v>1E-4</v>
      </c>
      <c r="F271" s="28">
        <v>2.8500000000000001E-2</v>
      </c>
      <c r="G271" s="28">
        <v>3.7999999999999999E-2</v>
      </c>
      <c r="H271" s="28">
        <v>-1E-4</v>
      </c>
      <c r="I271" s="28">
        <v>-2.87E-2</v>
      </c>
      <c r="J271" s="28">
        <v>-3.8300000000000001E-2</v>
      </c>
      <c r="K271" s="29">
        <v>300</v>
      </c>
      <c r="L271" s="29">
        <v>475</v>
      </c>
      <c r="M271" s="30">
        <v>72.8001</v>
      </c>
      <c r="N271" s="30">
        <v>0.2919302255639098</v>
      </c>
      <c r="O271" s="29">
        <v>1</v>
      </c>
      <c r="R271" s="27">
        <v>159</v>
      </c>
      <c r="S271" s="28" t="s">
        <v>757</v>
      </c>
      <c r="T271" s="28" t="s">
        <v>386</v>
      </c>
      <c r="U271" s="28">
        <v>1E-4</v>
      </c>
      <c r="V271" s="28">
        <v>2.8500000000000001E-2</v>
      </c>
      <c r="W271" s="28">
        <v>3.7999999999999999E-2</v>
      </c>
      <c r="X271" s="28">
        <v>-1E-4</v>
      </c>
      <c r="Y271" s="28">
        <v>-2.87E-2</v>
      </c>
      <c r="Z271" s="28">
        <v>-3.8300000000000001E-2</v>
      </c>
      <c r="AA271" s="29">
        <v>300</v>
      </c>
      <c r="AB271" s="29">
        <v>475</v>
      </c>
      <c r="AC271" s="30">
        <v>68.5471</v>
      </c>
      <c r="AD271" s="30">
        <v>0.27487558897243108</v>
      </c>
      <c r="AE271" s="29">
        <v>1</v>
      </c>
    </row>
    <row r="272" spans="2:31" x14ac:dyDescent="0.2">
      <c r="B272" s="27">
        <v>162</v>
      </c>
      <c r="C272" s="28" t="s">
        <v>759</v>
      </c>
      <c r="D272" s="28" t="s">
        <v>384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-75.660399999999996</v>
      </c>
      <c r="N272" s="30">
        <v>0.30340010025062653</v>
      </c>
      <c r="O272" s="29">
        <v>1</v>
      </c>
      <c r="R272" s="27">
        <v>162</v>
      </c>
      <c r="S272" s="28" t="s">
        <v>759</v>
      </c>
      <c r="T272" s="28" t="s">
        <v>384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-75.655600000000007</v>
      </c>
      <c r="AD272" s="30">
        <v>0.30338085213032584</v>
      </c>
      <c r="AE272" s="29">
        <v>1</v>
      </c>
    </row>
    <row r="273" spans="2:31" x14ac:dyDescent="0.2">
      <c r="B273" s="27">
        <v>162</v>
      </c>
      <c r="C273" s="28" t="s">
        <v>760</v>
      </c>
      <c r="D273" s="28" t="s">
        <v>386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75.575100000000006</v>
      </c>
      <c r="N273" s="30">
        <v>0.303058045112782</v>
      </c>
      <c r="O273" s="29">
        <v>1</v>
      </c>
      <c r="R273" s="27">
        <v>162</v>
      </c>
      <c r="S273" s="28" t="s">
        <v>760</v>
      </c>
      <c r="T273" s="28" t="s">
        <v>386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68.5471</v>
      </c>
      <c r="AD273" s="30">
        <v>0.27487558897243108</v>
      </c>
      <c r="AE273" s="29">
        <v>1</v>
      </c>
    </row>
    <row r="274" spans="2:31" x14ac:dyDescent="0.2">
      <c r="B274" s="27">
        <v>165</v>
      </c>
      <c r="C274" s="28" t="s">
        <v>762</v>
      </c>
      <c r="D274" s="28" t="s">
        <v>384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-2.86E-2</v>
      </c>
      <c r="J274" s="28">
        <v>-3.8100000000000002E-2</v>
      </c>
      <c r="K274" s="29">
        <v>300</v>
      </c>
      <c r="L274" s="29">
        <v>475</v>
      </c>
      <c r="M274" s="30">
        <v>-63.719700000000003</v>
      </c>
      <c r="N274" s="30">
        <v>0.25551759398496243</v>
      </c>
      <c r="O274" s="29">
        <v>1</v>
      </c>
      <c r="R274" s="27">
        <v>165</v>
      </c>
      <c r="S274" s="28" t="s">
        <v>762</v>
      </c>
      <c r="T274" s="28" t="s">
        <v>384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-2.86E-2</v>
      </c>
      <c r="Z274" s="28">
        <v>-3.8100000000000002E-2</v>
      </c>
      <c r="AA274" s="29">
        <v>300</v>
      </c>
      <c r="AB274" s="29">
        <v>475</v>
      </c>
      <c r="AC274" s="30">
        <v>-63.715499999999999</v>
      </c>
      <c r="AD274" s="30">
        <v>0.25550075187969923</v>
      </c>
      <c r="AE274" s="29">
        <v>1</v>
      </c>
    </row>
    <row r="275" spans="2:31" x14ac:dyDescent="0.2">
      <c r="B275" s="27">
        <v>165</v>
      </c>
      <c r="C275" s="28" t="s">
        <v>763</v>
      </c>
      <c r="D275" s="28" t="s">
        <v>386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-2.86E-2</v>
      </c>
      <c r="J275" s="28">
        <v>-3.8100000000000002E-2</v>
      </c>
      <c r="K275" s="29">
        <v>300</v>
      </c>
      <c r="L275" s="29">
        <v>475</v>
      </c>
      <c r="M275" s="30">
        <v>75.575100000000006</v>
      </c>
      <c r="N275" s="30">
        <v>0.303058045112782</v>
      </c>
      <c r="O275" s="29">
        <v>1</v>
      </c>
      <c r="R275" s="27">
        <v>165</v>
      </c>
      <c r="S275" s="28" t="s">
        <v>763</v>
      </c>
      <c r="T275" s="28" t="s">
        <v>386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-2.86E-2</v>
      </c>
      <c r="Z275" s="28">
        <v>-3.8100000000000002E-2</v>
      </c>
      <c r="AA275" s="29">
        <v>300</v>
      </c>
      <c r="AB275" s="29">
        <v>475</v>
      </c>
      <c r="AC275" s="30">
        <v>63.676000000000002</v>
      </c>
      <c r="AD275" s="30">
        <v>0.25534235588972432</v>
      </c>
      <c r="AE275" s="29">
        <v>1</v>
      </c>
    </row>
    <row r="276" spans="2:31" x14ac:dyDescent="0.2">
      <c r="B276" s="27">
        <v>177</v>
      </c>
      <c r="C276" s="28" t="s">
        <v>765</v>
      </c>
      <c r="D276" s="28" t="s">
        <v>384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-2.7900000000000001E-2</v>
      </c>
      <c r="J276" s="28">
        <v>-3.7199999999999997E-2</v>
      </c>
      <c r="K276" s="29">
        <v>300</v>
      </c>
      <c r="L276" s="29">
        <v>475</v>
      </c>
      <c r="M276" s="30">
        <v>9.8604000000000003</v>
      </c>
      <c r="N276" s="30">
        <v>3.9540451127819551E-2</v>
      </c>
      <c r="O276" s="29">
        <v>1</v>
      </c>
      <c r="R276" s="27">
        <v>177</v>
      </c>
      <c r="S276" s="28" t="s">
        <v>765</v>
      </c>
      <c r="T276" s="28" t="s">
        <v>384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-2.7900000000000001E-2</v>
      </c>
      <c r="Z276" s="28">
        <v>-3.7199999999999997E-2</v>
      </c>
      <c r="AA276" s="29">
        <v>300</v>
      </c>
      <c r="AB276" s="29">
        <v>475</v>
      </c>
      <c r="AC276" s="30">
        <v>9.9700000000000006</v>
      </c>
      <c r="AD276" s="30">
        <v>3.997994987468672E-2</v>
      </c>
      <c r="AE276" s="29">
        <v>1</v>
      </c>
    </row>
    <row r="277" spans="2:31" x14ac:dyDescent="0.2">
      <c r="B277" s="27">
        <v>177</v>
      </c>
      <c r="C277" s="28" t="s">
        <v>766</v>
      </c>
      <c r="D277" s="28" t="s">
        <v>386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-2.7900000000000001E-2</v>
      </c>
      <c r="J277" s="28">
        <v>-3.7199999999999997E-2</v>
      </c>
      <c r="K277" s="29">
        <v>300</v>
      </c>
      <c r="L277" s="29">
        <v>475</v>
      </c>
      <c r="M277" s="30">
        <v>75.575100000000006</v>
      </c>
      <c r="N277" s="30">
        <v>0.303058045112782</v>
      </c>
      <c r="O277" s="29">
        <v>1</v>
      </c>
      <c r="R277" s="27">
        <v>177</v>
      </c>
      <c r="S277" s="28" t="s">
        <v>766</v>
      </c>
      <c r="T277" s="28" t="s">
        <v>386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-2.7900000000000001E-2</v>
      </c>
      <c r="Z277" s="28">
        <v>-3.7199999999999997E-2</v>
      </c>
      <c r="AA277" s="29">
        <v>300</v>
      </c>
      <c r="AB277" s="29">
        <v>475</v>
      </c>
      <c r="AC277" s="30">
        <v>63.676000000000002</v>
      </c>
      <c r="AD277" s="30">
        <v>0.25534235588972432</v>
      </c>
      <c r="AE277" s="29">
        <v>1</v>
      </c>
    </row>
    <row r="278" spans="2:31" x14ac:dyDescent="0.2">
      <c r="B278" s="27">
        <v>178</v>
      </c>
      <c r="C278" s="28" t="s">
        <v>768</v>
      </c>
      <c r="D278" s="28" t="s">
        <v>384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-2.7900000000000001E-2</v>
      </c>
      <c r="J278" s="28">
        <v>-3.7199999999999997E-2</v>
      </c>
      <c r="K278" s="29">
        <v>300</v>
      </c>
      <c r="L278" s="29">
        <v>475</v>
      </c>
      <c r="M278" s="30">
        <v>5.4309000000000003</v>
      </c>
      <c r="N278" s="30">
        <v>2.1778045112781957E-2</v>
      </c>
      <c r="O278" s="29">
        <v>1</v>
      </c>
      <c r="R278" s="27">
        <v>178</v>
      </c>
      <c r="S278" s="28" t="s">
        <v>768</v>
      </c>
      <c r="T278" s="28" t="s">
        <v>384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-2.7900000000000001E-2</v>
      </c>
      <c r="Z278" s="28">
        <v>-3.7199999999999997E-2</v>
      </c>
      <c r="AA278" s="29">
        <v>300</v>
      </c>
      <c r="AB278" s="29">
        <v>475</v>
      </c>
      <c r="AC278" s="30">
        <v>5.4817999999999998</v>
      </c>
      <c r="AD278" s="30">
        <v>2.1982155388471179E-2</v>
      </c>
      <c r="AE278" s="29">
        <v>1</v>
      </c>
    </row>
    <row r="279" spans="2:31" x14ac:dyDescent="0.2">
      <c r="B279" s="27">
        <v>178</v>
      </c>
      <c r="C279" s="28" t="s">
        <v>769</v>
      </c>
      <c r="D279" s="28" t="s">
        <v>386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-2.7900000000000001E-2</v>
      </c>
      <c r="J279" s="28">
        <v>-3.7199999999999997E-2</v>
      </c>
      <c r="K279" s="29">
        <v>300</v>
      </c>
      <c r="L279" s="29">
        <v>475</v>
      </c>
      <c r="M279" s="30">
        <v>75.575100000000006</v>
      </c>
      <c r="N279" s="30">
        <v>0.303058045112782</v>
      </c>
      <c r="O279" s="29">
        <v>1</v>
      </c>
      <c r="R279" s="27">
        <v>178</v>
      </c>
      <c r="S279" s="28" t="s">
        <v>769</v>
      </c>
      <c r="T279" s="28" t="s">
        <v>386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-2.7900000000000001E-2</v>
      </c>
      <c r="Z279" s="28">
        <v>-3.7199999999999997E-2</v>
      </c>
      <c r="AA279" s="29">
        <v>300</v>
      </c>
      <c r="AB279" s="29">
        <v>475</v>
      </c>
      <c r="AC279" s="30">
        <v>63.676000000000002</v>
      </c>
      <c r="AD279" s="30">
        <v>0.25534235588972432</v>
      </c>
      <c r="AE279" s="29">
        <v>1</v>
      </c>
    </row>
    <row r="280" spans="2:31" x14ac:dyDescent="0.2">
      <c r="B280" s="27">
        <v>179</v>
      </c>
      <c r="C280" s="28" t="s">
        <v>770</v>
      </c>
      <c r="D280" s="28" t="s">
        <v>384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-2.7900000000000001E-2</v>
      </c>
      <c r="J280" s="28">
        <v>-3.7199999999999997E-2</v>
      </c>
      <c r="K280" s="29">
        <v>300</v>
      </c>
      <c r="L280" s="29">
        <v>475</v>
      </c>
      <c r="M280" s="30">
        <v>-0.28960000000000002</v>
      </c>
      <c r="N280" s="30">
        <v>1.1613032581453634E-3</v>
      </c>
      <c r="O280" s="29">
        <v>1</v>
      </c>
      <c r="R280" s="27">
        <v>179</v>
      </c>
      <c r="S280" s="28" t="s">
        <v>770</v>
      </c>
      <c r="T280" s="28" t="s">
        <v>384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-2.7900000000000001E-2</v>
      </c>
      <c r="Z280" s="28">
        <v>-3.7199999999999997E-2</v>
      </c>
      <c r="AA280" s="29">
        <v>300</v>
      </c>
      <c r="AB280" s="29">
        <v>475</v>
      </c>
      <c r="AC280" s="30">
        <v>-0.18709999999999999</v>
      </c>
      <c r="AD280" s="30">
        <v>7.5027568922305765E-4</v>
      </c>
      <c r="AE280" s="29">
        <v>1</v>
      </c>
    </row>
    <row r="281" spans="2:31" x14ac:dyDescent="0.2">
      <c r="B281" s="27">
        <v>179</v>
      </c>
      <c r="C281" s="28" t="s">
        <v>771</v>
      </c>
      <c r="D281" s="28" t="s">
        <v>386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-2.7900000000000001E-2</v>
      </c>
      <c r="J281" s="28">
        <v>-3.7199999999999997E-2</v>
      </c>
      <c r="K281" s="29">
        <v>300</v>
      </c>
      <c r="L281" s="29">
        <v>475</v>
      </c>
      <c r="M281" s="30">
        <v>75.575100000000006</v>
      </c>
      <c r="N281" s="30">
        <v>0.303058045112782</v>
      </c>
      <c r="O281" s="29">
        <v>1</v>
      </c>
      <c r="R281" s="27">
        <v>179</v>
      </c>
      <c r="S281" s="28" t="s">
        <v>771</v>
      </c>
      <c r="T281" s="28" t="s">
        <v>386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-2.7900000000000001E-2</v>
      </c>
      <c r="Z281" s="28">
        <v>-3.7199999999999997E-2</v>
      </c>
      <c r="AA281" s="29">
        <v>300</v>
      </c>
      <c r="AB281" s="29">
        <v>475</v>
      </c>
      <c r="AC281" s="30">
        <v>63.676000000000002</v>
      </c>
      <c r="AD281" s="30">
        <v>0.25534235588972432</v>
      </c>
      <c r="AE281" s="29">
        <v>1</v>
      </c>
    </row>
    <row r="282" spans="2:31" x14ac:dyDescent="0.2">
      <c r="B282" s="27">
        <v>180</v>
      </c>
      <c r="C282" s="28" t="s">
        <v>772</v>
      </c>
      <c r="D282" s="28" t="s">
        <v>384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-2.7900000000000001E-2</v>
      </c>
      <c r="J282" s="28">
        <v>-3.7199999999999997E-2</v>
      </c>
      <c r="K282" s="29">
        <v>300</v>
      </c>
      <c r="L282" s="29">
        <v>475</v>
      </c>
      <c r="M282" s="30">
        <v>6.0281000000000002</v>
      </c>
      <c r="N282" s="30">
        <v>2.4172832080200504E-2</v>
      </c>
      <c r="O282" s="29">
        <v>1</v>
      </c>
      <c r="R282" s="27">
        <v>180</v>
      </c>
      <c r="S282" s="28" t="s">
        <v>772</v>
      </c>
      <c r="T282" s="28" t="s">
        <v>384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-2.7900000000000001E-2</v>
      </c>
      <c r="Z282" s="28">
        <v>-3.7199999999999997E-2</v>
      </c>
      <c r="AA282" s="29">
        <v>300</v>
      </c>
      <c r="AB282" s="29">
        <v>475</v>
      </c>
      <c r="AC282" s="30">
        <v>6.1638999999999999</v>
      </c>
      <c r="AD282" s="30">
        <v>2.4717393483709271E-2</v>
      </c>
      <c r="AE282" s="29">
        <v>1</v>
      </c>
    </row>
    <row r="283" spans="2:31" x14ac:dyDescent="0.2">
      <c r="B283" s="27">
        <v>180</v>
      </c>
      <c r="C283" s="28" t="s">
        <v>773</v>
      </c>
      <c r="D283" s="28" t="s">
        <v>386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-2.7900000000000001E-2</v>
      </c>
      <c r="J283" s="28">
        <v>-3.7199999999999997E-2</v>
      </c>
      <c r="K283" s="29">
        <v>300</v>
      </c>
      <c r="L283" s="29">
        <v>475</v>
      </c>
      <c r="M283" s="30">
        <v>75.575100000000006</v>
      </c>
      <c r="N283" s="30">
        <v>0.303058045112782</v>
      </c>
      <c r="O283" s="29">
        <v>1</v>
      </c>
      <c r="R283" s="27">
        <v>180</v>
      </c>
      <c r="S283" s="28" t="s">
        <v>773</v>
      </c>
      <c r="T283" s="28" t="s">
        <v>386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-2.7900000000000001E-2</v>
      </c>
      <c r="Z283" s="28">
        <v>-3.7199999999999997E-2</v>
      </c>
      <c r="AA283" s="29">
        <v>300</v>
      </c>
      <c r="AB283" s="29">
        <v>475</v>
      </c>
      <c r="AC283" s="30">
        <v>63.676000000000002</v>
      </c>
      <c r="AD283" s="30">
        <v>0.25534235588972432</v>
      </c>
      <c r="AE283" s="29">
        <v>1</v>
      </c>
    </row>
    <row r="284" spans="2:31" x14ac:dyDescent="0.2">
      <c r="B284" s="27">
        <v>181</v>
      </c>
      <c r="C284" s="28" t="s">
        <v>775</v>
      </c>
      <c r="D284" s="28" t="s">
        <v>384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-2.7900000000000001E-2</v>
      </c>
      <c r="J284" s="28">
        <v>-3.7199999999999997E-2</v>
      </c>
      <c r="K284" s="29">
        <v>300</v>
      </c>
      <c r="L284" s="29">
        <v>475</v>
      </c>
      <c r="M284" s="30">
        <v>5.8817000000000004</v>
      </c>
      <c r="N284" s="30">
        <v>2.3585764411027572E-2</v>
      </c>
      <c r="O284" s="29">
        <v>1</v>
      </c>
      <c r="R284" s="27">
        <v>181</v>
      </c>
      <c r="S284" s="28" t="s">
        <v>775</v>
      </c>
      <c r="T284" s="28" t="s">
        <v>384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-2.7900000000000001E-2</v>
      </c>
      <c r="Z284" s="28">
        <v>-3.7199999999999997E-2</v>
      </c>
      <c r="AA284" s="29">
        <v>300</v>
      </c>
      <c r="AB284" s="29">
        <v>475</v>
      </c>
      <c r="AC284" s="30">
        <v>5.9185999999999996</v>
      </c>
      <c r="AD284" s="30">
        <v>2.3733734335839595E-2</v>
      </c>
      <c r="AE284" s="29">
        <v>1</v>
      </c>
    </row>
    <row r="285" spans="2:31" x14ac:dyDescent="0.2">
      <c r="B285" s="27">
        <v>181</v>
      </c>
      <c r="C285" s="28" t="s">
        <v>776</v>
      </c>
      <c r="D285" s="28" t="s">
        <v>386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-2.7900000000000001E-2</v>
      </c>
      <c r="J285" s="28">
        <v>-3.7199999999999997E-2</v>
      </c>
      <c r="K285" s="29">
        <v>300</v>
      </c>
      <c r="L285" s="29">
        <v>475</v>
      </c>
      <c r="M285" s="30">
        <v>75.575100000000006</v>
      </c>
      <c r="N285" s="30">
        <v>0.303058045112782</v>
      </c>
      <c r="O285" s="29">
        <v>1</v>
      </c>
      <c r="R285" s="27">
        <v>181</v>
      </c>
      <c r="S285" s="28" t="s">
        <v>776</v>
      </c>
      <c r="T285" s="28" t="s">
        <v>386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-2.7900000000000001E-2</v>
      </c>
      <c r="Z285" s="28">
        <v>-3.7199999999999997E-2</v>
      </c>
      <c r="AA285" s="29">
        <v>300</v>
      </c>
      <c r="AB285" s="29">
        <v>475</v>
      </c>
      <c r="AC285" s="30">
        <v>63.676000000000002</v>
      </c>
      <c r="AD285" s="30">
        <v>0.25534235588972432</v>
      </c>
      <c r="AE285" s="29">
        <v>1</v>
      </c>
    </row>
    <row r="286" spans="2:31" x14ac:dyDescent="0.2">
      <c r="B286" s="27">
        <v>151</v>
      </c>
      <c r="C286" s="28" t="s">
        <v>778</v>
      </c>
      <c r="D286" s="28" t="s">
        <v>384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-2.86E-2</v>
      </c>
      <c r="J286" s="28">
        <v>-3.8100000000000002E-2</v>
      </c>
      <c r="K286" s="29">
        <v>300</v>
      </c>
      <c r="L286" s="29">
        <v>475</v>
      </c>
      <c r="M286" s="30">
        <v>-46.7714</v>
      </c>
      <c r="N286" s="30">
        <v>0.18755448621553886</v>
      </c>
      <c r="O286" s="29">
        <v>1</v>
      </c>
      <c r="R286" s="27">
        <v>151</v>
      </c>
      <c r="S286" s="28" t="s">
        <v>778</v>
      </c>
      <c r="T286" s="28" t="s">
        <v>384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-2.86E-2</v>
      </c>
      <c r="Z286" s="28">
        <v>-3.8100000000000002E-2</v>
      </c>
      <c r="AA286" s="29">
        <v>300</v>
      </c>
      <c r="AB286" s="29">
        <v>475</v>
      </c>
      <c r="AC286" s="30">
        <v>-46.766800000000003</v>
      </c>
      <c r="AD286" s="30">
        <v>0.18753604010025063</v>
      </c>
      <c r="AE286" s="29">
        <v>1</v>
      </c>
    </row>
    <row r="287" spans="2:31" x14ac:dyDescent="0.2">
      <c r="B287" s="27">
        <v>151</v>
      </c>
      <c r="C287" s="28" t="s">
        <v>779</v>
      </c>
      <c r="D287" s="28" t="s">
        <v>386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-2.86E-2</v>
      </c>
      <c r="J287" s="28">
        <v>-3.8100000000000002E-2</v>
      </c>
      <c r="K287" s="29">
        <v>300</v>
      </c>
      <c r="L287" s="29">
        <v>475</v>
      </c>
      <c r="M287" s="30">
        <v>75.575100000000006</v>
      </c>
      <c r="N287" s="30">
        <v>0.303058045112782</v>
      </c>
      <c r="O287" s="29">
        <v>1</v>
      </c>
      <c r="R287" s="27">
        <v>151</v>
      </c>
      <c r="S287" s="28" t="s">
        <v>779</v>
      </c>
      <c r="T287" s="28" t="s">
        <v>386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-2.86E-2</v>
      </c>
      <c r="Z287" s="28">
        <v>-3.8100000000000002E-2</v>
      </c>
      <c r="AA287" s="29">
        <v>300</v>
      </c>
      <c r="AB287" s="29">
        <v>475</v>
      </c>
      <c r="AC287" s="30">
        <v>63.676000000000002</v>
      </c>
      <c r="AD287" s="30">
        <v>0.25534235588972432</v>
      </c>
      <c r="AE287" s="29">
        <v>1</v>
      </c>
    </row>
    <row r="288" spans="2:31" x14ac:dyDescent="0.2">
      <c r="B288" s="27">
        <v>154</v>
      </c>
      <c r="C288" s="28" t="s">
        <v>781</v>
      </c>
      <c r="D288" s="28" t="s">
        <v>384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-72.734800000000007</v>
      </c>
      <c r="N288" s="30">
        <v>0.29166837092731829</v>
      </c>
      <c r="O288" s="29">
        <v>1</v>
      </c>
      <c r="R288" s="27">
        <v>154</v>
      </c>
      <c r="S288" s="28" t="s">
        <v>781</v>
      </c>
      <c r="T288" s="28" t="s">
        <v>384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-72.761300000000006</v>
      </c>
      <c r="AD288" s="30">
        <v>0.29177463659147873</v>
      </c>
      <c r="AE288" s="29">
        <v>1</v>
      </c>
    </row>
    <row r="289" spans="2:31" x14ac:dyDescent="0.2">
      <c r="B289" s="27">
        <v>154</v>
      </c>
      <c r="C289" s="28" t="s">
        <v>782</v>
      </c>
      <c r="D289" s="28" t="s">
        <v>386</v>
      </c>
      <c r="E289" s="28">
        <v>1E-4</v>
      </c>
      <c r="F289" s="28">
        <v>2.8500000000000001E-2</v>
      </c>
      <c r="G289" s="28">
        <v>3.7999999999999999E-2</v>
      </c>
      <c r="H289" s="28">
        <v>-1E-4</v>
      </c>
      <c r="I289" s="28">
        <v>-2.87E-2</v>
      </c>
      <c r="J289" s="28">
        <v>-3.8300000000000001E-2</v>
      </c>
      <c r="K289" s="29">
        <v>300</v>
      </c>
      <c r="L289" s="29">
        <v>475</v>
      </c>
      <c r="M289" s="30">
        <v>75.575100000000006</v>
      </c>
      <c r="N289" s="30">
        <v>0.303058045112782</v>
      </c>
      <c r="O289" s="29">
        <v>1</v>
      </c>
      <c r="R289" s="27">
        <v>154</v>
      </c>
      <c r="S289" s="28" t="s">
        <v>782</v>
      </c>
      <c r="T289" s="28" t="s">
        <v>386</v>
      </c>
      <c r="U289" s="28">
        <v>1E-4</v>
      </c>
      <c r="V289" s="28">
        <v>2.8500000000000001E-2</v>
      </c>
      <c r="W289" s="28">
        <v>3.7999999999999999E-2</v>
      </c>
      <c r="X289" s="28">
        <v>-1E-4</v>
      </c>
      <c r="Y289" s="28">
        <v>-2.87E-2</v>
      </c>
      <c r="Z289" s="28">
        <v>-3.8300000000000001E-2</v>
      </c>
      <c r="AA289" s="29">
        <v>300</v>
      </c>
      <c r="AB289" s="29">
        <v>475</v>
      </c>
      <c r="AC289" s="30">
        <v>63.676000000000002</v>
      </c>
      <c r="AD289" s="30">
        <v>0.25534235588972432</v>
      </c>
      <c r="AE289" s="29">
        <v>1</v>
      </c>
    </row>
    <row r="290" spans="2:31" x14ac:dyDescent="0.2">
      <c r="B290" s="27">
        <v>157</v>
      </c>
      <c r="C290" s="28" t="s">
        <v>784</v>
      </c>
      <c r="D290" s="28" t="s">
        <v>384</v>
      </c>
      <c r="E290" s="28">
        <v>1E-4</v>
      </c>
      <c r="F290" s="28">
        <v>2.8500000000000001E-2</v>
      </c>
      <c r="G290" s="28">
        <v>3.7999999999999999E-2</v>
      </c>
      <c r="H290" s="28">
        <v>-1E-4</v>
      </c>
      <c r="I290" s="28">
        <v>-2.87E-2</v>
      </c>
      <c r="J290" s="28">
        <v>-3.8300000000000001E-2</v>
      </c>
      <c r="K290" s="29">
        <v>300</v>
      </c>
      <c r="L290" s="29">
        <v>475</v>
      </c>
      <c r="M290" s="30">
        <v>-68.886799999999994</v>
      </c>
      <c r="N290" s="30">
        <v>0.27623779448621549</v>
      </c>
      <c r="O290" s="29">
        <v>1</v>
      </c>
      <c r="R290" s="27">
        <v>157</v>
      </c>
      <c r="S290" s="28" t="s">
        <v>784</v>
      </c>
      <c r="T290" s="28" t="s">
        <v>384</v>
      </c>
      <c r="U290" s="28">
        <v>1E-4</v>
      </c>
      <c r="V290" s="28">
        <v>2.8500000000000001E-2</v>
      </c>
      <c r="W290" s="28">
        <v>3.7999999999999999E-2</v>
      </c>
      <c r="X290" s="28">
        <v>-1E-4</v>
      </c>
      <c r="Y290" s="28">
        <v>-2.87E-2</v>
      </c>
      <c r="Z290" s="28">
        <v>-3.8300000000000001E-2</v>
      </c>
      <c r="AA290" s="29">
        <v>300</v>
      </c>
      <c r="AB290" s="29">
        <v>475</v>
      </c>
      <c r="AC290" s="30">
        <v>-68.858800000000002</v>
      </c>
      <c r="AD290" s="30">
        <v>0.27612551378446115</v>
      </c>
      <c r="AE290" s="29">
        <v>1</v>
      </c>
    </row>
    <row r="291" spans="2:31" x14ac:dyDescent="0.2">
      <c r="B291" s="27">
        <v>157</v>
      </c>
      <c r="C291" s="28" t="s">
        <v>785</v>
      </c>
      <c r="D291" s="28" t="s">
        <v>386</v>
      </c>
      <c r="E291" s="28">
        <v>1E-4</v>
      </c>
      <c r="F291" s="28">
        <v>2.8500000000000001E-2</v>
      </c>
      <c r="G291" s="28">
        <v>3.7999999999999999E-2</v>
      </c>
      <c r="H291" s="28">
        <v>-1E-4</v>
      </c>
      <c r="I291" s="28">
        <v>-2.87E-2</v>
      </c>
      <c r="J291" s="28">
        <v>-3.8300000000000001E-2</v>
      </c>
      <c r="K291" s="29">
        <v>300</v>
      </c>
      <c r="L291" s="29">
        <v>475</v>
      </c>
      <c r="M291" s="30">
        <v>75.575100000000006</v>
      </c>
      <c r="N291" s="30">
        <v>0.303058045112782</v>
      </c>
      <c r="O291" s="29">
        <v>1</v>
      </c>
      <c r="R291" s="27">
        <v>157</v>
      </c>
      <c r="S291" s="28" t="s">
        <v>785</v>
      </c>
      <c r="T291" s="28" t="s">
        <v>386</v>
      </c>
      <c r="U291" s="28">
        <v>1E-4</v>
      </c>
      <c r="V291" s="28">
        <v>2.8500000000000001E-2</v>
      </c>
      <c r="W291" s="28">
        <v>3.7999999999999999E-2</v>
      </c>
      <c r="X291" s="28">
        <v>-1E-4</v>
      </c>
      <c r="Y291" s="28">
        <v>-2.87E-2</v>
      </c>
      <c r="Z291" s="28">
        <v>-3.8300000000000001E-2</v>
      </c>
      <c r="AA291" s="29">
        <v>300</v>
      </c>
      <c r="AB291" s="29">
        <v>475</v>
      </c>
      <c r="AC291" s="30">
        <v>63.676000000000002</v>
      </c>
      <c r="AD291" s="30">
        <v>0.25534235588972432</v>
      </c>
      <c r="AE291" s="29">
        <v>1</v>
      </c>
    </row>
    <row r="292" spans="2:31" x14ac:dyDescent="0.2">
      <c r="B292" s="27">
        <v>160</v>
      </c>
      <c r="C292" s="28" t="s">
        <v>787</v>
      </c>
      <c r="D292" s="28" t="s">
        <v>384</v>
      </c>
      <c r="E292" s="28">
        <v>1E-4</v>
      </c>
      <c r="F292" s="28">
        <v>2.8500000000000001E-2</v>
      </c>
      <c r="G292" s="28">
        <v>3.7999999999999999E-2</v>
      </c>
      <c r="H292" s="28">
        <v>-1E-4</v>
      </c>
      <c r="I292" s="28">
        <v>-2.87E-2</v>
      </c>
      <c r="J292" s="28">
        <v>-3.8300000000000001E-2</v>
      </c>
      <c r="K292" s="29">
        <v>300</v>
      </c>
      <c r="L292" s="29">
        <v>475</v>
      </c>
      <c r="M292" s="30">
        <v>-67.530500000000004</v>
      </c>
      <c r="N292" s="30">
        <v>0.27079899749373432</v>
      </c>
      <c r="O292" s="29">
        <v>1</v>
      </c>
      <c r="R292" s="27">
        <v>160</v>
      </c>
      <c r="S292" s="28" t="s">
        <v>787</v>
      </c>
      <c r="T292" s="28" t="s">
        <v>384</v>
      </c>
      <c r="U292" s="28">
        <v>1E-4</v>
      </c>
      <c r="V292" s="28">
        <v>2.8500000000000001E-2</v>
      </c>
      <c r="W292" s="28">
        <v>3.7999999999999999E-2</v>
      </c>
      <c r="X292" s="28">
        <v>-1E-4</v>
      </c>
      <c r="Y292" s="28">
        <v>-2.87E-2</v>
      </c>
      <c r="Z292" s="28">
        <v>-3.8300000000000001E-2</v>
      </c>
      <c r="AA292" s="29">
        <v>300</v>
      </c>
      <c r="AB292" s="29">
        <v>475</v>
      </c>
      <c r="AC292" s="30">
        <v>-67.505399999999995</v>
      </c>
      <c r="AD292" s="30">
        <v>0.27069834586466163</v>
      </c>
      <c r="AE292" s="29">
        <v>1</v>
      </c>
    </row>
    <row r="293" spans="2:31" x14ac:dyDescent="0.2">
      <c r="B293" s="27">
        <v>160</v>
      </c>
      <c r="C293" s="28" t="s">
        <v>788</v>
      </c>
      <c r="D293" s="28" t="s">
        <v>386</v>
      </c>
      <c r="E293" s="28">
        <v>1E-4</v>
      </c>
      <c r="F293" s="28">
        <v>2.8500000000000001E-2</v>
      </c>
      <c r="G293" s="28">
        <v>3.7999999999999999E-2</v>
      </c>
      <c r="H293" s="28">
        <v>-1E-4</v>
      </c>
      <c r="I293" s="28">
        <v>-2.87E-2</v>
      </c>
      <c r="J293" s="28">
        <v>-3.8300000000000001E-2</v>
      </c>
      <c r="K293" s="29">
        <v>300</v>
      </c>
      <c r="L293" s="29">
        <v>475</v>
      </c>
      <c r="M293" s="30">
        <v>75.575100000000006</v>
      </c>
      <c r="N293" s="30">
        <v>0.303058045112782</v>
      </c>
      <c r="O293" s="29">
        <v>1</v>
      </c>
      <c r="R293" s="27">
        <v>160</v>
      </c>
      <c r="S293" s="28" t="s">
        <v>788</v>
      </c>
      <c r="T293" s="28" t="s">
        <v>386</v>
      </c>
      <c r="U293" s="28">
        <v>1E-4</v>
      </c>
      <c r="V293" s="28">
        <v>2.8500000000000001E-2</v>
      </c>
      <c r="W293" s="28">
        <v>3.7999999999999999E-2</v>
      </c>
      <c r="X293" s="28">
        <v>-1E-4</v>
      </c>
      <c r="Y293" s="28">
        <v>-2.87E-2</v>
      </c>
      <c r="Z293" s="28">
        <v>-3.8300000000000001E-2</v>
      </c>
      <c r="AA293" s="29">
        <v>300</v>
      </c>
      <c r="AB293" s="29">
        <v>475</v>
      </c>
      <c r="AC293" s="30">
        <v>63.676000000000002</v>
      </c>
      <c r="AD293" s="30">
        <v>0.25534235588972432</v>
      </c>
      <c r="AE293" s="29">
        <v>1</v>
      </c>
    </row>
    <row r="294" spans="2:31" x14ac:dyDescent="0.2">
      <c r="B294" s="27">
        <v>163</v>
      </c>
      <c r="C294" s="28" t="s">
        <v>790</v>
      </c>
      <c r="D294" s="28" t="s">
        <v>384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-75.111500000000007</v>
      </c>
      <c r="N294" s="30">
        <v>0.30119899749373436</v>
      </c>
      <c r="O294" s="29">
        <v>1</v>
      </c>
      <c r="R294" s="27">
        <v>163</v>
      </c>
      <c r="S294" s="28" t="s">
        <v>790</v>
      </c>
      <c r="T294" s="28" t="s">
        <v>384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-75.130099999999999</v>
      </c>
      <c r="AD294" s="30">
        <v>0.30127358395989978</v>
      </c>
      <c r="AE294" s="29">
        <v>1</v>
      </c>
    </row>
    <row r="295" spans="2:31" x14ac:dyDescent="0.2">
      <c r="B295" s="27">
        <v>163</v>
      </c>
      <c r="C295" s="28" t="s">
        <v>791</v>
      </c>
      <c r="D295" s="28" t="s">
        <v>386</v>
      </c>
      <c r="E295" s="28">
        <v>1E-4</v>
      </c>
      <c r="F295" s="28">
        <v>2.8500000000000001E-2</v>
      </c>
      <c r="G295" s="28">
        <v>3.7999999999999999E-2</v>
      </c>
      <c r="H295" s="28">
        <v>-1E-4</v>
      </c>
      <c r="I295" s="28">
        <v>-2.87E-2</v>
      </c>
      <c r="J295" s="28">
        <v>-3.8300000000000001E-2</v>
      </c>
      <c r="K295" s="29">
        <v>300</v>
      </c>
      <c r="L295" s="29">
        <v>475</v>
      </c>
      <c r="M295" s="30">
        <v>75.575100000000006</v>
      </c>
      <c r="N295" s="30">
        <v>0.303058045112782</v>
      </c>
      <c r="O295" s="29">
        <v>1</v>
      </c>
      <c r="R295" s="27">
        <v>163</v>
      </c>
      <c r="S295" s="28" t="s">
        <v>791</v>
      </c>
      <c r="T295" s="28" t="s">
        <v>386</v>
      </c>
      <c r="U295" s="28">
        <v>1E-4</v>
      </c>
      <c r="V295" s="28">
        <v>2.8500000000000001E-2</v>
      </c>
      <c r="W295" s="28">
        <v>3.7999999999999999E-2</v>
      </c>
      <c r="X295" s="28">
        <v>-1E-4</v>
      </c>
      <c r="Y295" s="28">
        <v>-2.87E-2</v>
      </c>
      <c r="Z295" s="28">
        <v>-3.8300000000000001E-2</v>
      </c>
      <c r="AA295" s="29">
        <v>300</v>
      </c>
      <c r="AB295" s="29">
        <v>475</v>
      </c>
      <c r="AC295" s="30">
        <v>63.676000000000002</v>
      </c>
      <c r="AD295" s="30">
        <v>0.25534235588972432</v>
      </c>
      <c r="AE295" s="29">
        <v>1</v>
      </c>
    </row>
    <row r="296" spans="2:31" x14ac:dyDescent="0.2">
      <c r="B296" s="27">
        <v>166</v>
      </c>
      <c r="C296" s="28" t="s">
        <v>793</v>
      </c>
      <c r="D296" s="28" t="s">
        <v>384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-2.86E-2</v>
      </c>
      <c r="J296" s="28">
        <v>-3.8100000000000002E-2</v>
      </c>
      <c r="K296" s="29">
        <v>300</v>
      </c>
      <c r="L296" s="29">
        <v>475</v>
      </c>
      <c r="M296" s="30">
        <v>-65.862899999999996</v>
      </c>
      <c r="N296" s="30">
        <v>0.2641118796992481</v>
      </c>
      <c r="O296" s="29">
        <v>1</v>
      </c>
      <c r="R296" s="27">
        <v>166</v>
      </c>
      <c r="S296" s="28" t="s">
        <v>793</v>
      </c>
      <c r="T296" s="28" t="s">
        <v>384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-2.86E-2</v>
      </c>
      <c r="Z296" s="28">
        <v>-3.8100000000000002E-2</v>
      </c>
      <c r="AA296" s="29">
        <v>300</v>
      </c>
      <c r="AB296" s="29">
        <v>475</v>
      </c>
      <c r="AC296" s="30">
        <v>-65.856200000000001</v>
      </c>
      <c r="AD296" s="30">
        <v>0.26408501253132832</v>
      </c>
      <c r="AE296" s="29">
        <v>1</v>
      </c>
    </row>
    <row r="297" spans="2:31" x14ac:dyDescent="0.2">
      <c r="B297" s="27">
        <v>166</v>
      </c>
      <c r="C297" s="28" t="s">
        <v>794</v>
      </c>
      <c r="D297" s="28" t="s">
        <v>386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-2.86E-2</v>
      </c>
      <c r="J297" s="28">
        <v>-3.8100000000000002E-2</v>
      </c>
      <c r="K297" s="29">
        <v>300</v>
      </c>
      <c r="L297" s="29">
        <v>475</v>
      </c>
      <c r="M297" s="30">
        <v>75.575100000000006</v>
      </c>
      <c r="N297" s="30">
        <v>0.303058045112782</v>
      </c>
      <c r="O297" s="29">
        <v>1</v>
      </c>
      <c r="R297" s="27">
        <v>166</v>
      </c>
      <c r="S297" s="28" t="s">
        <v>794</v>
      </c>
      <c r="T297" s="28" t="s">
        <v>386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-2.86E-2</v>
      </c>
      <c r="Z297" s="28">
        <v>-3.8100000000000002E-2</v>
      </c>
      <c r="AA297" s="29">
        <v>300</v>
      </c>
      <c r="AB297" s="29">
        <v>475</v>
      </c>
      <c r="AC297" s="30">
        <v>63.676000000000002</v>
      </c>
      <c r="AD297" s="30">
        <v>0.25534235588972432</v>
      </c>
      <c r="AE297" s="29">
        <v>1</v>
      </c>
    </row>
    <row r="298" spans="2:31" x14ac:dyDescent="0.2">
      <c r="B298" s="27">
        <v>182</v>
      </c>
      <c r="C298" s="28" t="s">
        <v>796</v>
      </c>
      <c r="D298" s="28" t="s">
        <v>384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-2.7799999999999998E-2</v>
      </c>
      <c r="J298" s="28">
        <v>-3.6999999999999998E-2</v>
      </c>
      <c r="K298" s="29">
        <v>300</v>
      </c>
      <c r="L298" s="29">
        <v>475</v>
      </c>
      <c r="M298" s="30">
        <v>4.1147999999999998</v>
      </c>
      <c r="N298" s="30">
        <v>1.6500451127819549E-2</v>
      </c>
      <c r="O298" s="29">
        <v>1</v>
      </c>
      <c r="R298" s="27">
        <v>182</v>
      </c>
      <c r="S298" s="28" t="s">
        <v>796</v>
      </c>
      <c r="T298" s="28" t="s">
        <v>384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-2.7799999999999998E-2</v>
      </c>
      <c r="Z298" s="28">
        <v>-3.6999999999999998E-2</v>
      </c>
      <c r="AA298" s="29">
        <v>300</v>
      </c>
      <c r="AB298" s="29">
        <v>475</v>
      </c>
      <c r="AC298" s="30">
        <v>4.1913999999999998</v>
      </c>
      <c r="AD298" s="30">
        <v>1.6807619047619047E-2</v>
      </c>
      <c r="AE298" s="29">
        <v>1</v>
      </c>
    </row>
    <row r="299" spans="2:31" x14ac:dyDescent="0.2">
      <c r="B299" s="27">
        <v>182</v>
      </c>
      <c r="C299" s="28" t="s">
        <v>797</v>
      </c>
      <c r="D299" s="28" t="s">
        <v>386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75.575100000000006</v>
      </c>
      <c r="N299" s="30">
        <v>0.303058045112782</v>
      </c>
      <c r="O299" s="29">
        <v>1</v>
      </c>
      <c r="R299" s="27">
        <v>182</v>
      </c>
      <c r="S299" s="28" t="s">
        <v>797</v>
      </c>
      <c r="T299" s="28" t="s">
        <v>386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63.676000000000002</v>
      </c>
      <c r="AD299" s="30">
        <v>0.25534235588972432</v>
      </c>
      <c r="AE299" s="29">
        <v>1</v>
      </c>
    </row>
    <row r="300" spans="2:31" x14ac:dyDescent="0.2">
      <c r="B300" s="27">
        <v>183</v>
      </c>
      <c r="C300" s="28" t="s">
        <v>799</v>
      </c>
      <c r="D300" s="28" t="s">
        <v>384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7.4934000000000003</v>
      </c>
      <c r="N300" s="30">
        <v>3.0048721804511281E-2</v>
      </c>
      <c r="O300" s="29">
        <v>1</v>
      </c>
      <c r="R300" s="27">
        <v>183</v>
      </c>
      <c r="S300" s="28" t="s">
        <v>799</v>
      </c>
      <c r="T300" s="28" t="s">
        <v>384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7.5995999999999997</v>
      </c>
      <c r="AD300" s="30">
        <v>3.047458646616541E-2</v>
      </c>
      <c r="AE300" s="29">
        <v>1</v>
      </c>
    </row>
    <row r="301" spans="2:31" x14ac:dyDescent="0.2">
      <c r="B301" s="27">
        <v>183</v>
      </c>
      <c r="C301" s="28" t="s">
        <v>800</v>
      </c>
      <c r="D301" s="28" t="s">
        <v>386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75.575100000000006</v>
      </c>
      <c r="N301" s="30">
        <v>0.303058045112782</v>
      </c>
      <c r="O301" s="29">
        <v>1</v>
      </c>
      <c r="R301" s="27">
        <v>183</v>
      </c>
      <c r="S301" s="28" t="s">
        <v>800</v>
      </c>
      <c r="T301" s="28" t="s">
        <v>386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63.676000000000002</v>
      </c>
      <c r="AD301" s="30">
        <v>0.25534235588972432</v>
      </c>
      <c r="AE301" s="29">
        <v>1</v>
      </c>
    </row>
    <row r="302" spans="2:31" x14ac:dyDescent="0.2">
      <c r="B302" s="27">
        <v>184</v>
      </c>
      <c r="C302" s="28" t="s">
        <v>801</v>
      </c>
      <c r="D302" s="28" t="s">
        <v>384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10.3391</v>
      </c>
      <c r="N302" s="30">
        <v>4.1460050125313286E-2</v>
      </c>
      <c r="O302" s="29">
        <v>1</v>
      </c>
      <c r="R302" s="27">
        <v>184</v>
      </c>
      <c r="S302" s="28" t="s">
        <v>801</v>
      </c>
      <c r="T302" s="28" t="s">
        <v>384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10.3908</v>
      </c>
      <c r="AD302" s="30">
        <v>4.1667368421052633E-2</v>
      </c>
      <c r="AE302" s="29">
        <v>1</v>
      </c>
    </row>
    <row r="303" spans="2:31" x14ac:dyDescent="0.2">
      <c r="B303" s="27">
        <v>184</v>
      </c>
      <c r="C303" s="28" t="s">
        <v>802</v>
      </c>
      <c r="D303" s="28" t="s">
        <v>386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75.575100000000006</v>
      </c>
      <c r="N303" s="30">
        <v>0.303058045112782</v>
      </c>
      <c r="O303" s="29">
        <v>1</v>
      </c>
      <c r="R303" s="27">
        <v>184</v>
      </c>
      <c r="S303" s="28" t="s">
        <v>802</v>
      </c>
      <c r="T303" s="28" t="s">
        <v>386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63.676000000000002</v>
      </c>
      <c r="AD303" s="30">
        <v>0.25534235588972432</v>
      </c>
      <c r="AE303" s="29">
        <v>1</v>
      </c>
    </row>
    <row r="304" spans="2:31" x14ac:dyDescent="0.2">
      <c r="B304" s="27">
        <v>185</v>
      </c>
      <c r="C304" s="28" t="s">
        <v>803</v>
      </c>
      <c r="D304" s="28" t="s">
        <v>384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7.9208999999999996</v>
      </c>
      <c r="N304" s="30">
        <v>3.1763007518796994E-2</v>
      </c>
      <c r="O304" s="29">
        <v>1</v>
      </c>
      <c r="R304" s="27">
        <v>185</v>
      </c>
      <c r="S304" s="28" t="s">
        <v>803</v>
      </c>
      <c r="T304" s="28" t="s">
        <v>384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7.9490999999999996</v>
      </c>
      <c r="AD304" s="30">
        <v>3.1876090225563911E-2</v>
      </c>
      <c r="AE304" s="29">
        <v>1</v>
      </c>
    </row>
    <row r="305" spans="2:31" x14ac:dyDescent="0.2">
      <c r="B305" s="27">
        <v>185</v>
      </c>
      <c r="C305" s="28" t="s">
        <v>804</v>
      </c>
      <c r="D305" s="28" t="s">
        <v>386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75.575100000000006</v>
      </c>
      <c r="N305" s="30">
        <v>0.303058045112782</v>
      </c>
      <c r="O305" s="29">
        <v>1</v>
      </c>
      <c r="R305" s="27">
        <v>185</v>
      </c>
      <c r="S305" s="28" t="s">
        <v>804</v>
      </c>
      <c r="T305" s="28" t="s">
        <v>386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63.676000000000002</v>
      </c>
      <c r="AD305" s="30">
        <v>0.25534235588972432</v>
      </c>
      <c r="AE305" s="29">
        <v>1</v>
      </c>
    </row>
    <row r="306" spans="2:31" x14ac:dyDescent="0.2">
      <c r="B306" s="27">
        <v>186</v>
      </c>
      <c r="C306" s="28" t="s">
        <v>806</v>
      </c>
      <c r="D306" s="28" t="s">
        <v>384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-1.2173</v>
      </c>
      <c r="N306" s="30">
        <v>4.8814035087719294E-3</v>
      </c>
      <c r="O306" s="29">
        <v>1</v>
      </c>
      <c r="R306" s="27">
        <v>186</v>
      </c>
      <c r="S306" s="28" t="s">
        <v>806</v>
      </c>
      <c r="T306" s="28" t="s">
        <v>384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-1.1549</v>
      </c>
      <c r="AD306" s="30">
        <v>4.6311779448621557E-3</v>
      </c>
      <c r="AE306" s="29">
        <v>1</v>
      </c>
    </row>
    <row r="307" spans="2:31" x14ac:dyDescent="0.2">
      <c r="B307" s="27">
        <v>186</v>
      </c>
      <c r="C307" s="28" t="s">
        <v>807</v>
      </c>
      <c r="D307" s="28" t="s">
        <v>386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-2.7799999999999998E-2</v>
      </c>
      <c r="J307" s="28">
        <v>-3.6999999999999998E-2</v>
      </c>
      <c r="K307" s="29">
        <v>300</v>
      </c>
      <c r="L307" s="29">
        <v>475</v>
      </c>
      <c r="M307" s="30">
        <v>75.575100000000006</v>
      </c>
      <c r="N307" s="30">
        <v>0.303058045112782</v>
      </c>
      <c r="O307" s="29">
        <v>1</v>
      </c>
      <c r="R307" s="27">
        <v>186</v>
      </c>
      <c r="S307" s="28" t="s">
        <v>807</v>
      </c>
      <c r="T307" s="28" t="s">
        <v>386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-2.7799999999999998E-2</v>
      </c>
      <c r="Z307" s="28">
        <v>-3.6999999999999998E-2</v>
      </c>
      <c r="AA307" s="29">
        <v>300</v>
      </c>
      <c r="AB307" s="29">
        <v>475</v>
      </c>
      <c r="AC307" s="30">
        <v>63.676000000000002</v>
      </c>
      <c r="AD307" s="30">
        <v>0.25534235588972432</v>
      </c>
      <c r="AE307" s="29">
        <v>1</v>
      </c>
    </row>
    <row r="308" spans="2:31" x14ac:dyDescent="0.2">
      <c r="B308" s="27">
        <v>43</v>
      </c>
      <c r="C308" s="28" t="s">
        <v>809</v>
      </c>
      <c r="D308" s="28" t="s">
        <v>384</v>
      </c>
      <c r="E308" s="28">
        <v>1E-4</v>
      </c>
      <c r="F308" s="28">
        <v>2.7799999999999998E-2</v>
      </c>
      <c r="G308" s="28">
        <v>3.6999999999999998E-2</v>
      </c>
      <c r="H308" s="28">
        <v>-1E-4</v>
      </c>
      <c r="I308" s="28">
        <v>-2.7799999999999998E-2</v>
      </c>
      <c r="J308" s="28">
        <v>-3.6999999999999998E-2</v>
      </c>
      <c r="K308" s="29">
        <v>300</v>
      </c>
      <c r="L308" s="29">
        <v>475</v>
      </c>
      <c r="M308" s="30">
        <v>4.2149000000000001</v>
      </c>
      <c r="N308" s="30">
        <v>1.6901854636591478E-2</v>
      </c>
      <c r="O308" s="29">
        <v>1</v>
      </c>
      <c r="R308" s="27">
        <v>43</v>
      </c>
      <c r="S308" s="28" t="s">
        <v>809</v>
      </c>
      <c r="T308" s="28" t="s">
        <v>384</v>
      </c>
      <c r="U308" s="28">
        <v>1E-4</v>
      </c>
      <c r="V308" s="28">
        <v>2.7799999999999998E-2</v>
      </c>
      <c r="W308" s="28">
        <v>3.6999999999999998E-2</v>
      </c>
      <c r="X308" s="28">
        <v>-1E-4</v>
      </c>
      <c r="Y308" s="28">
        <v>-2.7799999999999998E-2</v>
      </c>
      <c r="Z308" s="28">
        <v>-3.6999999999999998E-2</v>
      </c>
      <c r="AA308" s="29">
        <v>300</v>
      </c>
      <c r="AB308" s="29">
        <v>475</v>
      </c>
      <c r="AC308" s="30">
        <v>4.9775</v>
      </c>
      <c r="AD308" s="30">
        <v>1.9959899749373435E-2</v>
      </c>
      <c r="AE308" s="29">
        <v>1</v>
      </c>
    </row>
    <row r="309" spans="2:31" x14ac:dyDescent="0.2">
      <c r="B309" s="27">
        <v>43</v>
      </c>
      <c r="C309" s="28" t="s">
        <v>810</v>
      </c>
      <c r="D309" s="28" t="s">
        <v>386</v>
      </c>
      <c r="E309" s="28">
        <v>1E-4</v>
      </c>
      <c r="F309" s="28">
        <v>2.7799999999999998E-2</v>
      </c>
      <c r="G309" s="28">
        <v>3.6999999999999998E-2</v>
      </c>
      <c r="H309" s="28">
        <v>-1E-4</v>
      </c>
      <c r="I309" s="28">
        <v>-2.8000000000000001E-2</v>
      </c>
      <c r="J309" s="28">
        <v>-3.73E-2</v>
      </c>
      <c r="K309" s="29">
        <v>300</v>
      </c>
      <c r="L309" s="29">
        <v>475</v>
      </c>
      <c r="M309" s="30">
        <v>75.575100000000006</v>
      </c>
      <c r="N309" s="30">
        <v>0.303058045112782</v>
      </c>
      <c r="O309" s="29">
        <v>1</v>
      </c>
      <c r="R309" s="27">
        <v>43</v>
      </c>
      <c r="S309" s="28" t="s">
        <v>810</v>
      </c>
      <c r="T309" s="28" t="s">
        <v>386</v>
      </c>
      <c r="U309" s="28">
        <v>1E-4</v>
      </c>
      <c r="V309" s="28">
        <v>2.7799999999999998E-2</v>
      </c>
      <c r="W309" s="28">
        <v>3.6999999999999998E-2</v>
      </c>
      <c r="X309" s="28">
        <v>-1E-4</v>
      </c>
      <c r="Y309" s="28">
        <v>-2.8000000000000001E-2</v>
      </c>
      <c r="Z309" s="28">
        <v>-3.73E-2</v>
      </c>
      <c r="AA309" s="29">
        <v>300</v>
      </c>
      <c r="AB309" s="29">
        <v>475</v>
      </c>
      <c r="AC309" s="30">
        <v>63.676000000000002</v>
      </c>
      <c r="AD309" s="30">
        <v>0.25534235588972432</v>
      </c>
      <c r="AE309" s="29">
        <v>1</v>
      </c>
    </row>
    <row r="310" spans="2:31" x14ac:dyDescent="0.2">
      <c r="B310" s="27">
        <v>44</v>
      </c>
      <c r="C310" s="28" t="s">
        <v>812</v>
      </c>
      <c r="D310" s="28" t="s">
        <v>384</v>
      </c>
      <c r="E310" s="28">
        <v>1E-4</v>
      </c>
      <c r="F310" s="28">
        <v>2.7799999999999998E-2</v>
      </c>
      <c r="G310" s="28">
        <v>3.6999999999999998E-2</v>
      </c>
      <c r="H310" s="28">
        <v>-1E-4</v>
      </c>
      <c r="I310" s="28">
        <v>-2.8000000000000001E-2</v>
      </c>
      <c r="J310" s="28">
        <v>-3.73E-2</v>
      </c>
      <c r="K310" s="29">
        <v>300</v>
      </c>
      <c r="L310" s="29">
        <v>475</v>
      </c>
      <c r="M310" s="30">
        <v>7.0903</v>
      </c>
      <c r="N310" s="30">
        <v>2.8432280701754388E-2</v>
      </c>
      <c r="O310" s="29">
        <v>1</v>
      </c>
      <c r="R310" s="27">
        <v>44</v>
      </c>
      <c r="S310" s="28" t="s">
        <v>812</v>
      </c>
      <c r="T310" s="28" t="s">
        <v>384</v>
      </c>
      <c r="U310" s="28">
        <v>1E-4</v>
      </c>
      <c r="V310" s="28">
        <v>2.7799999999999998E-2</v>
      </c>
      <c r="W310" s="28">
        <v>3.6999999999999998E-2</v>
      </c>
      <c r="X310" s="28">
        <v>-1E-4</v>
      </c>
      <c r="Y310" s="28">
        <v>-2.8000000000000001E-2</v>
      </c>
      <c r="Z310" s="28">
        <v>-3.73E-2</v>
      </c>
      <c r="AA310" s="29">
        <v>300</v>
      </c>
      <c r="AB310" s="29">
        <v>475</v>
      </c>
      <c r="AC310" s="30">
        <v>7.9747000000000003</v>
      </c>
      <c r="AD310" s="30">
        <v>3.1978746867167923E-2</v>
      </c>
      <c r="AE310" s="29">
        <v>1</v>
      </c>
    </row>
    <row r="311" spans="2:31" x14ac:dyDescent="0.2">
      <c r="B311" s="27">
        <v>44</v>
      </c>
      <c r="C311" s="28" t="s">
        <v>813</v>
      </c>
      <c r="D311" s="28" t="s">
        <v>386</v>
      </c>
      <c r="E311" s="28">
        <v>1E-4</v>
      </c>
      <c r="F311" s="28">
        <v>2.7799999999999998E-2</v>
      </c>
      <c r="G311" s="28">
        <v>3.6999999999999998E-2</v>
      </c>
      <c r="H311" s="28">
        <v>-1E-4</v>
      </c>
      <c r="I311" s="28">
        <v>-2.8000000000000001E-2</v>
      </c>
      <c r="J311" s="28">
        <v>-3.73E-2</v>
      </c>
      <c r="K311" s="29">
        <v>300</v>
      </c>
      <c r="L311" s="29">
        <v>475</v>
      </c>
      <c r="M311" s="30">
        <v>75.575100000000006</v>
      </c>
      <c r="N311" s="30">
        <v>0.303058045112782</v>
      </c>
      <c r="O311" s="29">
        <v>1</v>
      </c>
      <c r="R311" s="27">
        <v>44</v>
      </c>
      <c r="S311" s="28" t="s">
        <v>813</v>
      </c>
      <c r="T311" s="28" t="s">
        <v>386</v>
      </c>
      <c r="U311" s="28">
        <v>1E-4</v>
      </c>
      <c r="V311" s="28">
        <v>2.7799999999999998E-2</v>
      </c>
      <c r="W311" s="28">
        <v>3.6999999999999998E-2</v>
      </c>
      <c r="X311" s="28">
        <v>-1E-4</v>
      </c>
      <c r="Y311" s="28">
        <v>-2.8000000000000001E-2</v>
      </c>
      <c r="Z311" s="28">
        <v>-3.73E-2</v>
      </c>
      <c r="AA311" s="29">
        <v>300</v>
      </c>
      <c r="AB311" s="29">
        <v>475</v>
      </c>
      <c r="AC311" s="30">
        <v>63.676000000000002</v>
      </c>
      <c r="AD311" s="30">
        <v>0.25534235588972432</v>
      </c>
      <c r="AE311" s="29">
        <v>1</v>
      </c>
    </row>
    <row r="312" spans="2:31" x14ac:dyDescent="0.2">
      <c r="B312" s="27">
        <v>45</v>
      </c>
      <c r="C312" s="28" t="s">
        <v>814</v>
      </c>
      <c r="D312" s="28" t="s">
        <v>384</v>
      </c>
      <c r="E312" s="28">
        <v>1E-4</v>
      </c>
      <c r="F312" s="28">
        <v>2.7799999999999998E-2</v>
      </c>
      <c r="G312" s="28">
        <v>3.6999999999999998E-2</v>
      </c>
      <c r="H312" s="28">
        <v>-1E-4</v>
      </c>
      <c r="I312" s="28">
        <v>-2.8000000000000001E-2</v>
      </c>
      <c r="J312" s="28">
        <v>-3.73E-2</v>
      </c>
      <c r="K312" s="29">
        <v>300</v>
      </c>
      <c r="L312" s="29">
        <v>475</v>
      </c>
      <c r="M312" s="30">
        <v>10.204800000000001</v>
      </c>
      <c r="N312" s="30">
        <v>4.09215037593985E-2</v>
      </c>
      <c r="O312" s="29">
        <v>1</v>
      </c>
      <c r="R312" s="27">
        <v>45</v>
      </c>
      <c r="S312" s="28" t="s">
        <v>814</v>
      </c>
      <c r="T312" s="28" t="s">
        <v>384</v>
      </c>
      <c r="U312" s="28">
        <v>1E-4</v>
      </c>
      <c r="V312" s="28">
        <v>2.7799999999999998E-2</v>
      </c>
      <c r="W312" s="28">
        <v>3.6999999999999998E-2</v>
      </c>
      <c r="X312" s="28">
        <v>-1E-4</v>
      </c>
      <c r="Y312" s="28">
        <v>-2.8000000000000001E-2</v>
      </c>
      <c r="Z312" s="28">
        <v>-3.73E-2</v>
      </c>
      <c r="AA312" s="29">
        <v>300</v>
      </c>
      <c r="AB312" s="29">
        <v>475</v>
      </c>
      <c r="AC312" s="30">
        <v>11.0871</v>
      </c>
      <c r="AD312" s="30">
        <v>4.4459548872180454E-2</v>
      </c>
      <c r="AE312" s="29">
        <v>1</v>
      </c>
    </row>
    <row r="313" spans="2:31" x14ac:dyDescent="0.2">
      <c r="B313" s="27">
        <v>45</v>
      </c>
      <c r="C313" s="28" t="s">
        <v>815</v>
      </c>
      <c r="D313" s="28" t="s">
        <v>386</v>
      </c>
      <c r="E313" s="28">
        <v>1E-4</v>
      </c>
      <c r="F313" s="28">
        <v>2.7799999999999998E-2</v>
      </c>
      <c r="G313" s="28">
        <v>3.6999999999999998E-2</v>
      </c>
      <c r="H313" s="28">
        <v>-1E-4</v>
      </c>
      <c r="I313" s="28">
        <v>-2.8000000000000001E-2</v>
      </c>
      <c r="J313" s="28">
        <v>-3.73E-2</v>
      </c>
      <c r="K313" s="29">
        <v>300</v>
      </c>
      <c r="L313" s="29">
        <v>475</v>
      </c>
      <c r="M313" s="30">
        <v>75.575100000000006</v>
      </c>
      <c r="N313" s="30">
        <v>0.303058045112782</v>
      </c>
      <c r="O313" s="29">
        <v>1</v>
      </c>
      <c r="R313" s="27">
        <v>45</v>
      </c>
      <c r="S313" s="28" t="s">
        <v>815</v>
      </c>
      <c r="T313" s="28" t="s">
        <v>386</v>
      </c>
      <c r="U313" s="28">
        <v>1E-4</v>
      </c>
      <c r="V313" s="28">
        <v>2.7799999999999998E-2</v>
      </c>
      <c r="W313" s="28">
        <v>3.6999999999999998E-2</v>
      </c>
      <c r="X313" s="28">
        <v>-1E-4</v>
      </c>
      <c r="Y313" s="28">
        <v>-2.8000000000000001E-2</v>
      </c>
      <c r="Z313" s="28">
        <v>-3.73E-2</v>
      </c>
      <c r="AA313" s="29">
        <v>300</v>
      </c>
      <c r="AB313" s="29">
        <v>475</v>
      </c>
      <c r="AC313" s="30">
        <v>63.676000000000002</v>
      </c>
      <c r="AD313" s="30">
        <v>0.25534235588972432</v>
      </c>
      <c r="AE313" s="29">
        <v>1</v>
      </c>
    </row>
    <row r="314" spans="2:31" x14ac:dyDescent="0.2">
      <c r="B314" s="27">
        <v>46</v>
      </c>
      <c r="C314" s="28" t="s">
        <v>816</v>
      </c>
      <c r="D314" s="28" t="s">
        <v>384</v>
      </c>
      <c r="E314" s="28">
        <v>1E-4</v>
      </c>
      <c r="F314" s="28">
        <v>2.7799999999999998E-2</v>
      </c>
      <c r="G314" s="28">
        <v>3.6999999999999998E-2</v>
      </c>
      <c r="H314" s="28">
        <v>-1E-4</v>
      </c>
      <c r="I314" s="28">
        <v>-2.8000000000000001E-2</v>
      </c>
      <c r="J314" s="28">
        <v>-3.73E-2</v>
      </c>
      <c r="K314" s="29">
        <v>300</v>
      </c>
      <c r="L314" s="29">
        <v>475</v>
      </c>
      <c r="M314" s="30">
        <v>7.8048999999999999</v>
      </c>
      <c r="N314" s="30">
        <v>3.1297844611528819E-2</v>
      </c>
      <c r="O314" s="29">
        <v>1</v>
      </c>
      <c r="R314" s="27">
        <v>46</v>
      </c>
      <c r="S314" s="28" t="s">
        <v>816</v>
      </c>
      <c r="T314" s="28" t="s">
        <v>384</v>
      </c>
      <c r="U314" s="28">
        <v>1E-4</v>
      </c>
      <c r="V314" s="28">
        <v>2.7799999999999998E-2</v>
      </c>
      <c r="W314" s="28">
        <v>3.6999999999999998E-2</v>
      </c>
      <c r="X314" s="28">
        <v>-1E-4</v>
      </c>
      <c r="Y314" s="28">
        <v>-2.8000000000000001E-2</v>
      </c>
      <c r="Z314" s="28">
        <v>-3.73E-2</v>
      </c>
      <c r="AA314" s="29">
        <v>300</v>
      </c>
      <c r="AB314" s="29">
        <v>475</v>
      </c>
      <c r="AC314" s="30">
        <v>8.6052</v>
      </c>
      <c r="AD314" s="30">
        <v>3.4507067669172935E-2</v>
      </c>
      <c r="AE314" s="29">
        <v>1</v>
      </c>
    </row>
    <row r="315" spans="2:31" x14ac:dyDescent="0.2">
      <c r="B315" s="27">
        <v>46</v>
      </c>
      <c r="C315" s="28" t="s">
        <v>817</v>
      </c>
      <c r="D315" s="28" t="s">
        <v>386</v>
      </c>
      <c r="E315" s="28">
        <v>1E-4</v>
      </c>
      <c r="F315" s="28">
        <v>2.7799999999999998E-2</v>
      </c>
      <c r="G315" s="28">
        <v>3.6999999999999998E-2</v>
      </c>
      <c r="H315" s="28">
        <v>-1E-4</v>
      </c>
      <c r="I315" s="28">
        <v>-2.8000000000000001E-2</v>
      </c>
      <c r="J315" s="28">
        <v>-3.73E-2</v>
      </c>
      <c r="K315" s="29">
        <v>300</v>
      </c>
      <c r="L315" s="29">
        <v>475</v>
      </c>
      <c r="M315" s="30">
        <v>75.575100000000006</v>
      </c>
      <c r="N315" s="30">
        <v>0.303058045112782</v>
      </c>
      <c r="O315" s="29">
        <v>1</v>
      </c>
      <c r="R315" s="27">
        <v>46</v>
      </c>
      <c r="S315" s="28" t="s">
        <v>817</v>
      </c>
      <c r="T315" s="28" t="s">
        <v>386</v>
      </c>
      <c r="U315" s="28">
        <v>1E-4</v>
      </c>
      <c r="V315" s="28">
        <v>2.7799999999999998E-2</v>
      </c>
      <c r="W315" s="28">
        <v>3.6999999999999998E-2</v>
      </c>
      <c r="X315" s="28">
        <v>-1E-4</v>
      </c>
      <c r="Y315" s="28">
        <v>-2.8000000000000001E-2</v>
      </c>
      <c r="Z315" s="28">
        <v>-3.73E-2</v>
      </c>
      <c r="AA315" s="29">
        <v>300</v>
      </c>
      <c r="AB315" s="29">
        <v>475</v>
      </c>
      <c r="AC315" s="30">
        <v>63.676000000000002</v>
      </c>
      <c r="AD315" s="30">
        <v>0.25534235588972432</v>
      </c>
      <c r="AE315" s="29">
        <v>1</v>
      </c>
    </row>
    <row r="316" spans="2:31" x14ac:dyDescent="0.2">
      <c r="B316" s="27">
        <v>47</v>
      </c>
      <c r="C316" s="28" t="s">
        <v>819</v>
      </c>
      <c r="D316" s="28" t="s">
        <v>384</v>
      </c>
      <c r="E316" s="28">
        <v>1E-4</v>
      </c>
      <c r="F316" s="28">
        <v>2.7799999999999998E-2</v>
      </c>
      <c r="G316" s="28">
        <v>3.6999999999999998E-2</v>
      </c>
      <c r="H316" s="28">
        <v>-1E-4</v>
      </c>
      <c r="I316" s="28">
        <v>-2.8000000000000001E-2</v>
      </c>
      <c r="J316" s="28">
        <v>-3.73E-2</v>
      </c>
      <c r="K316" s="29">
        <v>300</v>
      </c>
      <c r="L316" s="29">
        <v>475</v>
      </c>
      <c r="M316" s="30">
        <v>-0.72</v>
      </c>
      <c r="N316" s="30">
        <v>2.887218045112782E-3</v>
      </c>
      <c r="O316" s="29">
        <v>1</v>
      </c>
      <c r="R316" s="27">
        <v>47</v>
      </c>
      <c r="S316" s="28" t="s">
        <v>819</v>
      </c>
      <c r="T316" s="28" t="s">
        <v>384</v>
      </c>
      <c r="U316" s="28">
        <v>1E-4</v>
      </c>
      <c r="V316" s="28">
        <v>2.7799999999999998E-2</v>
      </c>
      <c r="W316" s="28">
        <v>3.6999999999999998E-2</v>
      </c>
      <c r="X316" s="28">
        <v>-1E-4</v>
      </c>
      <c r="Y316" s="28">
        <v>-2.8000000000000001E-2</v>
      </c>
      <c r="Z316" s="28">
        <v>-3.73E-2</v>
      </c>
      <c r="AA316" s="29">
        <v>300</v>
      </c>
      <c r="AB316" s="29">
        <v>475</v>
      </c>
      <c r="AC316" s="30">
        <v>-0.12570000000000001</v>
      </c>
      <c r="AD316" s="30">
        <v>5.0406015037593986E-4</v>
      </c>
      <c r="AE316" s="29">
        <v>1</v>
      </c>
    </row>
    <row r="317" spans="2:31" x14ac:dyDescent="0.2">
      <c r="B317" s="27">
        <v>47</v>
      </c>
      <c r="C317" s="28" t="s">
        <v>820</v>
      </c>
      <c r="D317" s="28" t="s">
        <v>386</v>
      </c>
      <c r="E317" s="28">
        <v>1E-4</v>
      </c>
      <c r="F317" s="28">
        <v>2.7799999999999998E-2</v>
      </c>
      <c r="G317" s="28">
        <v>3.6999999999999998E-2</v>
      </c>
      <c r="H317" s="28">
        <v>-1E-4</v>
      </c>
      <c r="I317" s="28">
        <v>-2.7799999999999998E-2</v>
      </c>
      <c r="J317" s="28">
        <v>-3.6999999999999998E-2</v>
      </c>
      <c r="K317" s="29">
        <v>300</v>
      </c>
      <c r="L317" s="29">
        <v>475</v>
      </c>
      <c r="M317" s="30">
        <v>75.575100000000006</v>
      </c>
      <c r="N317" s="30">
        <v>0.303058045112782</v>
      </c>
      <c r="O317" s="29">
        <v>1</v>
      </c>
      <c r="R317" s="27">
        <v>47</v>
      </c>
      <c r="S317" s="28" t="s">
        <v>820</v>
      </c>
      <c r="T317" s="28" t="s">
        <v>386</v>
      </c>
      <c r="U317" s="28">
        <v>1E-4</v>
      </c>
      <c r="V317" s="28">
        <v>2.7799999999999998E-2</v>
      </c>
      <c r="W317" s="28">
        <v>3.6999999999999998E-2</v>
      </c>
      <c r="X317" s="28">
        <v>-1E-4</v>
      </c>
      <c r="Y317" s="28">
        <v>-2.7799999999999998E-2</v>
      </c>
      <c r="Z317" s="28">
        <v>-3.6999999999999998E-2</v>
      </c>
      <c r="AA317" s="29">
        <v>300</v>
      </c>
      <c r="AB317" s="29">
        <v>475</v>
      </c>
      <c r="AC317" s="30">
        <v>63.676000000000002</v>
      </c>
      <c r="AD317" s="30">
        <v>0.25534235588972432</v>
      </c>
      <c r="AE317" s="29">
        <v>1</v>
      </c>
    </row>
    <row r="318" spans="2:31" x14ac:dyDescent="0.2">
      <c r="B318" s="27">
        <v>25</v>
      </c>
      <c r="C318" s="28" t="s">
        <v>822</v>
      </c>
      <c r="D318" s="28" t="s">
        <v>384</v>
      </c>
      <c r="E318" s="28">
        <v>1E-4</v>
      </c>
      <c r="F318" s="28">
        <v>2.8400000000000002E-2</v>
      </c>
      <c r="G318" s="28">
        <v>3.7900000000000003E-2</v>
      </c>
      <c r="H318" s="28">
        <v>-1E-4</v>
      </c>
      <c r="I318" s="28">
        <v>-2.8400000000000002E-2</v>
      </c>
      <c r="J318" s="28">
        <v>-3.7900000000000003E-2</v>
      </c>
      <c r="K318" s="29">
        <v>300</v>
      </c>
      <c r="L318" s="29">
        <v>475</v>
      </c>
      <c r="M318" s="30">
        <v>-46.547400000000003</v>
      </c>
      <c r="N318" s="30">
        <v>0.18665624060150376</v>
      </c>
      <c r="O318" s="29">
        <v>1</v>
      </c>
      <c r="R318" s="27">
        <v>25</v>
      </c>
      <c r="S318" s="28" t="s">
        <v>822</v>
      </c>
      <c r="T318" s="28" t="s">
        <v>384</v>
      </c>
      <c r="U318" s="28">
        <v>1E-4</v>
      </c>
      <c r="V318" s="28">
        <v>2.8400000000000002E-2</v>
      </c>
      <c r="W318" s="28">
        <v>3.7900000000000003E-2</v>
      </c>
      <c r="X318" s="28">
        <v>-1E-4</v>
      </c>
      <c r="Y318" s="28">
        <v>-2.8400000000000002E-2</v>
      </c>
      <c r="Z318" s="28">
        <v>-3.7900000000000003E-2</v>
      </c>
      <c r="AA318" s="29">
        <v>300</v>
      </c>
      <c r="AB318" s="29">
        <v>475</v>
      </c>
      <c r="AC318" s="30">
        <v>-46.3996</v>
      </c>
      <c r="AD318" s="30">
        <v>0.1860635588972431</v>
      </c>
      <c r="AE318" s="29">
        <v>1</v>
      </c>
    </row>
    <row r="319" spans="2:31" x14ac:dyDescent="0.2">
      <c r="B319" s="27">
        <v>25</v>
      </c>
      <c r="C319" s="28" t="s">
        <v>823</v>
      </c>
      <c r="D319" s="28" t="s">
        <v>386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-2.86E-2</v>
      </c>
      <c r="J319" s="28">
        <v>-3.8100000000000002E-2</v>
      </c>
      <c r="K319" s="29">
        <v>300</v>
      </c>
      <c r="L319" s="29">
        <v>475</v>
      </c>
      <c r="M319" s="30">
        <v>75.575100000000006</v>
      </c>
      <c r="N319" s="30">
        <v>0.303058045112782</v>
      </c>
      <c r="O319" s="29">
        <v>1</v>
      </c>
      <c r="R319" s="27">
        <v>25</v>
      </c>
      <c r="S319" s="28" t="s">
        <v>823</v>
      </c>
      <c r="T319" s="28" t="s">
        <v>386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-2.86E-2</v>
      </c>
      <c r="Z319" s="28">
        <v>-3.8100000000000002E-2</v>
      </c>
      <c r="AA319" s="29">
        <v>300</v>
      </c>
      <c r="AB319" s="29">
        <v>475</v>
      </c>
      <c r="AC319" s="30">
        <v>63.676000000000002</v>
      </c>
      <c r="AD319" s="30">
        <v>0.25534235588972432</v>
      </c>
      <c r="AE319" s="29">
        <v>1</v>
      </c>
    </row>
    <row r="320" spans="2:31" x14ac:dyDescent="0.2">
      <c r="B320" s="27">
        <v>28</v>
      </c>
      <c r="C320" s="28" t="s">
        <v>825</v>
      </c>
      <c r="D320" s="28" t="s">
        <v>384</v>
      </c>
      <c r="E320" s="28">
        <v>1E-4</v>
      </c>
      <c r="F320" s="28">
        <v>2.8500000000000001E-2</v>
      </c>
      <c r="G320" s="28">
        <v>3.7999999999999999E-2</v>
      </c>
      <c r="H320" s="28">
        <v>-1E-4</v>
      </c>
      <c r="I320" s="28">
        <v>-2.87E-2</v>
      </c>
      <c r="J320" s="28">
        <v>-3.8300000000000001E-2</v>
      </c>
      <c r="K320" s="29">
        <v>300</v>
      </c>
      <c r="L320" s="29">
        <v>475</v>
      </c>
      <c r="M320" s="30">
        <v>-66.052999999999997</v>
      </c>
      <c r="N320" s="30">
        <v>0.26487418546365915</v>
      </c>
      <c r="O320" s="29">
        <v>1</v>
      </c>
      <c r="R320" s="27">
        <v>28</v>
      </c>
      <c r="S320" s="28" t="s">
        <v>825</v>
      </c>
      <c r="T320" s="28" t="s">
        <v>384</v>
      </c>
      <c r="U320" s="28">
        <v>1E-4</v>
      </c>
      <c r="V320" s="28">
        <v>2.8500000000000001E-2</v>
      </c>
      <c r="W320" s="28">
        <v>3.7999999999999999E-2</v>
      </c>
      <c r="X320" s="28">
        <v>-1E-4</v>
      </c>
      <c r="Y320" s="28">
        <v>-2.87E-2</v>
      </c>
      <c r="Z320" s="28">
        <v>-3.8300000000000001E-2</v>
      </c>
      <c r="AA320" s="29">
        <v>300</v>
      </c>
      <c r="AB320" s="29">
        <v>475</v>
      </c>
      <c r="AC320" s="30">
        <v>-65.990700000000004</v>
      </c>
      <c r="AD320" s="30">
        <v>0.26462436090225561</v>
      </c>
      <c r="AE320" s="29">
        <v>1</v>
      </c>
    </row>
    <row r="321" spans="2:31" x14ac:dyDescent="0.2">
      <c r="B321" s="27">
        <v>28</v>
      </c>
      <c r="C321" s="28" t="s">
        <v>826</v>
      </c>
      <c r="D321" s="28" t="s">
        <v>386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75.575100000000006</v>
      </c>
      <c r="N321" s="30">
        <v>0.303058045112782</v>
      </c>
      <c r="O321" s="29">
        <v>1</v>
      </c>
      <c r="R321" s="27">
        <v>28</v>
      </c>
      <c r="S321" s="28" t="s">
        <v>826</v>
      </c>
      <c r="T321" s="28" t="s">
        <v>386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63.676000000000002</v>
      </c>
      <c r="AD321" s="30">
        <v>0.25534235588972432</v>
      </c>
      <c r="AE321" s="29">
        <v>1</v>
      </c>
    </row>
    <row r="322" spans="2:31" x14ac:dyDescent="0.2">
      <c r="B322" s="27">
        <v>31</v>
      </c>
      <c r="C322" s="28" t="s">
        <v>828</v>
      </c>
      <c r="D322" s="28" t="s">
        <v>384</v>
      </c>
      <c r="E322" s="28">
        <v>1E-4</v>
      </c>
      <c r="F322" s="28">
        <v>2.8500000000000001E-2</v>
      </c>
      <c r="G322" s="28">
        <v>3.7999999999999999E-2</v>
      </c>
      <c r="H322" s="28">
        <v>-1E-4</v>
      </c>
      <c r="I322" s="28">
        <v>-2.87E-2</v>
      </c>
      <c r="J322" s="28">
        <v>-3.8300000000000001E-2</v>
      </c>
      <c r="K322" s="29">
        <v>300</v>
      </c>
      <c r="L322" s="29">
        <v>475</v>
      </c>
      <c r="M322" s="30">
        <v>-69.1648</v>
      </c>
      <c r="N322" s="30">
        <v>0.27735258145363412</v>
      </c>
      <c r="O322" s="29">
        <v>1</v>
      </c>
      <c r="R322" s="27">
        <v>31</v>
      </c>
      <c r="S322" s="28" t="s">
        <v>828</v>
      </c>
      <c r="T322" s="28" t="s">
        <v>384</v>
      </c>
      <c r="U322" s="28">
        <v>1E-4</v>
      </c>
      <c r="V322" s="28">
        <v>2.8500000000000001E-2</v>
      </c>
      <c r="W322" s="28">
        <v>3.7999999999999999E-2</v>
      </c>
      <c r="X322" s="28">
        <v>-1E-4</v>
      </c>
      <c r="Y322" s="28">
        <v>-2.87E-2</v>
      </c>
      <c r="Z322" s="28">
        <v>-3.8300000000000001E-2</v>
      </c>
      <c r="AA322" s="29">
        <v>300</v>
      </c>
      <c r="AB322" s="29">
        <v>475</v>
      </c>
      <c r="AC322" s="30">
        <v>-69.171599999999998</v>
      </c>
      <c r="AD322" s="30">
        <v>0.27737984962406009</v>
      </c>
      <c r="AE322" s="29">
        <v>1</v>
      </c>
    </row>
    <row r="323" spans="2:31" x14ac:dyDescent="0.2">
      <c r="B323" s="27">
        <v>31</v>
      </c>
      <c r="C323" s="28" t="s">
        <v>829</v>
      </c>
      <c r="D323" s="28" t="s">
        <v>386</v>
      </c>
      <c r="E323" s="28">
        <v>1E-4</v>
      </c>
      <c r="F323" s="28">
        <v>2.8500000000000001E-2</v>
      </c>
      <c r="G323" s="28">
        <v>3.7999999999999999E-2</v>
      </c>
      <c r="H323" s="28">
        <v>-1E-4</v>
      </c>
      <c r="I323" s="28">
        <v>-2.87E-2</v>
      </c>
      <c r="J323" s="28">
        <v>-3.8300000000000001E-2</v>
      </c>
      <c r="K323" s="29">
        <v>300</v>
      </c>
      <c r="L323" s="29">
        <v>475</v>
      </c>
      <c r="M323" s="30">
        <v>75.575100000000006</v>
      </c>
      <c r="N323" s="30">
        <v>0.303058045112782</v>
      </c>
      <c r="O323" s="29">
        <v>1</v>
      </c>
      <c r="R323" s="27">
        <v>31</v>
      </c>
      <c r="S323" s="28" t="s">
        <v>829</v>
      </c>
      <c r="T323" s="28" t="s">
        <v>386</v>
      </c>
      <c r="U323" s="28">
        <v>1E-4</v>
      </c>
      <c r="V323" s="28">
        <v>2.8500000000000001E-2</v>
      </c>
      <c r="W323" s="28">
        <v>3.7999999999999999E-2</v>
      </c>
      <c r="X323" s="28">
        <v>-1E-4</v>
      </c>
      <c r="Y323" s="28">
        <v>-2.87E-2</v>
      </c>
      <c r="Z323" s="28">
        <v>-3.8300000000000001E-2</v>
      </c>
      <c r="AA323" s="29">
        <v>300</v>
      </c>
      <c r="AB323" s="29">
        <v>475</v>
      </c>
      <c r="AC323" s="30">
        <v>63.676000000000002</v>
      </c>
      <c r="AD323" s="30">
        <v>0.25534235588972432</v>
      </c>
      <c r="AE323" s="29">
        <v>1</v>
      </c>
    </row>
    <row r="324" spans="2:31" x14ac:dyDescent="0.2">
      <c r="B324" s="27">
        <v>34</v>
      </c>
      <c r="C324" s="28" t="s">
        <v>831</v>
      </c>
      <c r="D324" s="28" t="s">
        <v>384</v>
      </c>
      <c r="E324" s="28">
        <v>1E-4</v>
      </c>
      <c r="F324" s="28">
        <v>2.8500000000000001E-2</v>
      </c>
      <c r="G324" s="28">
        <v>3.7999999999999999E-2</v>
      </c>
      <c r="H324" s="28">
        <v>-1E-4</v>
      </c>
      <c r="I324" s="28">
        <v>-2.87E-2</v>
      </c>
      <c r="J324" s="28">
        <v>-3.8300000000000001E-2</v>
      </c>
      <c r="K324" s="29">
        <v>300</v>
      </c>
      <c r="L324" s="29">
        <v>475</v>
      </c>
      <c r="M324" s="30">
        <v>-71.224500000000006</v>
      </c>
      <c r="N324" s="30">
        <v>0.28561203007518798</v>
      </c>
      <c r="O324" s="29">
        <v>1</v>
      </c>
      <c r="R324" s="27">
        <v>34</v>
      </c>
      <c r="S324" s="28" t="s">
        <v>831</v>
      </c>
      <c r="T324" s="28" t="s">
        <v>384</v>
      </c>
      <c r="U324" s="28">
        <v>1E-4</v>
      </c>
      <c r="V324" s="28">
        <v>2.8500000000000001E-2</v>
      </c>
      <c r="W324" s="28">
        <v>3.7999999999999999E-2</v>
      </c>
      <c r="X324" s="28">
        <v>-1E-4</v>
      </c>
      <c r="Y324" s="28">
        <v>-2.87E-2</v>
      </c>
      <c r="Z324" s="28">
        <v>-3.8300000000000001E-2</v>
      </c>
      <c r="AA324" s="29">
        <v>300</v>
      </c>
      <c r="AB324" s="29">
        <v>475</v>
      </c>
      <c r="AC324" s="30">
        <v>-71.260099999999994</v>
      </c>
      <c r="AD324" s="30">
        <v>0.28575478696741852</v>
      </c>
      <c r="AE324" s="29">
        <v>1</v>
      </c>
    </row>
    <row r="325" spans="2:31" x14ac:dyDescent="0.2">
      <c r="B325" s="27">
        <v>34</v>
      </c>
      <c r="C325" s="28" t="s">
        <v>832</v>
      </c>
      <c r="D325" s="28" t="s">
        <v>386</v>
      </c>
      <c r="E325" s="28">
        <v>1E-4</v>
      </c>
      <c r="F325" s="28">
        <v>2.8500000000000001E-2</v>
      </c>
      <c r="G325" s="28">
        <v>3.7999999999999999E-2</v>
      </c>
      <c r="H325" s="28">
        <v>-1E-4</v>
      </c>
      <c r="I325" s="28">
        <v>-2.87E-2</v>
      </c>
      <c r="J325" s="28">
        <v>-3.8300000000000001E-2</v>
      </c>
      <c r="K325" s="29">
        <v>300</v>
      </c>
      <c r="L325" s="29">
        <v>475</v>
      </c>
      <c r="M325" s="30">
        <v>75.575100000000006</v>
      </c>
      <c r="N325" s="30">
        <v>0.303058045112782</v>
      </c>
      <c r="O325" s="29">
        <v>1</v>
      </c>
      <c r="R325" s="27">
        <v>34</v>
      </c>
      <c r="S325" s="28" t="s">
        <v>832</v>
      </c>
      <c r="T325" s="28" t="s">
        <v>386</v>
      </c>
      <c r="U325" s="28">
        <v>1E-4</v>
      </c>
      <c r="V325" s="28">
        <v>2.8500000000000001E-2</v>
      </c>
      <c r="W325" s="28">
        <v>3.7999999999999999E-2</v>
      </c>
      <c r="X325" s="28">
        <v>-1E-4</v>
      </c>
      <c r="Y325" s="28">
        <v>-2.87E-2</v>
      </c>
      <c r="Z325" s="28">
        <v>-3.8300000000000001E-2</v>
      </c>
      <c r="AA325" s="29">
        <v>300</v>
      </c>
      <c r="AB325" s="29">
        <v>475</v>
      </c>
      <c r="AC325" s="30">
        <v>63.676000000000002</v>
      </c>
      <c r="AD325" s="30">
        <v>0.25534235588972432</v>
      </c>
      <c r="AE325" s="29">
        <v>1</v>
      </c>
    </row>
    <row r="326" spans="2:31" x14ac:dyDescent="0.2">
      <c r="B326" s="27">
        <v>37</v>
      </c>
      <c r="C326" s="28" t="s">
        <v>834</v>
      </c>
      <c r="D326" s="28" t="s">
        <v>384</v>
      </c>
      <c r="E326" s="28">
        <v>1E-4</v>
      </c>
      <c r="F326" s="28">
        <v>2.8500000000000001E-2</v>
      </c>
      <c r="G326" s="28">
        <v>3.7999999999999999E-2</v>
      </c>
      <c r="H326" s="28">
        <v>-1E-4</v>
      </c>
      <c r="I326" s="28">
        <v>-2.87E-2</v>
      </c>
      <c r="J326" s="28">
        <v>-3.8300000000000001E-2</v>
      </c>
      <c r="K326" s="29">
        <v>300</v>
      </c>
      <c r="L326" s="29">
        <v>475</v>
      </c>
      <c r="M326" s="30">
        <v>-70.996700000000004</v>
      </c>
      <c r="N326" s="30">
        <v>0.2846985463659148</v>
      </c>
      <c r="O326" s="29">
        <v>1</v>
      </c>
      <c r="R326" s="27">
        <v>37</v>
      </c>
      <c r="S326" s="28" t="s">
        <v>834</v>
      </c>
      <c r="T326" s="28" t="s">
        <v>384</v>
      </c>
      <c r="U326" s="28">
        <v>1E-4</v>
      </c>
      <c r="V326" s="28">
        <v>2.8500000000000001E-2</v>
      </c>
      <c r="W326" s="28">
        <v>3.7999999999999999E-2</v>
      </c>
      <c r="X326" s="28">
        <v>-1E-4</v>
      </c>
      <c r="Y326" s="28">
        <v>-2.87E-2</v>
      </c>
      <c r="Z326" s="28">
        <v>-3.8300000000000001E-2</v>
      </c>
      <c r="AA326" s="29">
        <v>300</v>
      </c>
      <c r="AB326" s="29">
        <v>475</v>
      </c>
      <c r="AC326" s="30">
        <v>-70.978899999999996</v>
      </c>
      <c r="AD326" s="30">
        <v>0.28462716791979947</v>
      </c>
      <c r="AE326" s="29">
        <v>1</v>
      </c>
    </row>
    <row r="327" spans="2:31" x14ac:dyDescent="0.2">
      <c r="B327" s="27">
        <v>37</v>
      </c>
      <c r="C327" s="28" t="s">
        <v>835</v>
      </c>
      <c r="D327" s="28" t="s">
        <v>386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75.575100000000006</v>
      </c>
      <c r="N327" s="30">
        <v>0.303058045112782</v>
      </c>
      <c r="O327" s="29">
        <v>1</v>
      </c>
      <c r="R327" s="27">
        <v>37</v>
      </c>
      <c r="S327" s="28" t="s">
        <v>835</v>
      </c>
      <c r="T327" s="28" t="s">
        <v>386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63.676000000000002</v>
      </c>
      <c r="AD327" s="30">
        <v>0.25534235588972432</v>
      </c>
      <c r="AE327" s="29">
        <v>1</v>
      </c>
    </row>
    <row r="328" spans="2:31" x14ac:dyDescent="0.2">
      <c r="B328" s="27">
        <v>40</v>
      </c>
      <c r="C328" s="28" t="s">
        <v>837</v>
      </c>
      <c r="D328" s="28" t="s">
        <v>384</v>
      </c>
      <c r="E328" s="28">
        <v>1E-4</v>
      </c>
      <c r="F328" s="28">
        <v>2.8400000000000002E-2</v>
      </c>
      <c r="G328" s="28">
        <v>3.7900000000000003E-2</v>
      </c>
      <c r="H328" s="28">
        <v>-1E-4</v>
      </c>
      <c r="I328" s="28">
        <v>-2.8400000000000002E-2</v>
      </c>
      <c r="J328" s="28">
        <v>-3.7900000000000003E-2</v>
      </c>
      <c r="K328" s="29">
        <v>300</v>
      </c>
      <c r="L328" s="29">
        <v>475</v>
      </c>
      <c r="M328" s="30">
        <v>-63.114600000000003</v>
      </c>
      <c r="N328" s="30">
        <v>0.2530911278195489</v>
      </c>
      <c r="O328" s="29">
        <v>1</v>
      </c>
      <c r="R328" s="27">
        <v>40</v>
      </c>
      <c r="S328" s="28" t="s">
        <v>837</v>
      </c>
      <c r="T328" s="28" t="s">
        <v>384</v>
      </c>
      <c r="U328" s="28">
        <v>1E-4</v>
      </c>
      <c r="V328" s="28">
        <v>2.8400000000000002E-2</v>
      </c>
      <c r="W328" s="28">
        <v>3.7900000000000003E-2</v>
      </c>
      <c r="X328" s="28">
        <v>-1E-4</v>
      </c>
      <c r="Y328" s="28">
        <v>-2.8400000000000002E-2</v>
      </c>
      <c r="Z328" s="28">
        <v>-3.7900000000000003E-2</v>
      </c>
      <c r="AA328" s="29">
        <v>300</v>
      </c>
      <c r="AB328" s="29">
        <v>475</v>
      </c>
      <c r="AC328" s="30">
        <v>-63.295200000000001</v>
      </c>
      <c r="AD328" s="30">
        <v>0.25381533834586467</v>
      </c>
      <c r="AE328" s="29">
        <v>1</v>
      </c>
    </row>
    <row r="329" spans="2:31" x14ac:dyDescent="0.2">
      <c r="B329" s="27">
        <v>40</v>
      </c>
      <c r="C329" s="28" t="s">
        <v>838</v>
      </c>
      <c r="D329" s="28" t="s">
        <v>386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-2.86E-2</v>
      </c>
      <c r="J329" s="28">
        <v>-3.8100000000000002E-2</v>
      </c>
      <c r="K329" s="29">
        <v>300</v>
      </c>
      <c r="L329" s="29">
        <v>475</v>
      </c>
      <c r="M329" s="30">
        <v>75.575100000000006</v>
      </c>
      <c r="N329" s="30">
        <v>0.303058045112782</v>
      </c>
      <c r="O329" s="29">
        <v>1</v>
      </c>
      <c r="R329" s="27">
        <v>40</v>
      </c>
      <c r="S329" s="28" t="s">
        <v>838</v>
      </c>
      <c r="T329" s="28" t="s">
        <v>386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-2.86E-2</v>
      </c>
      <c r="Z329" s="28">
        <v>-3.8100000000000002E-2</v>
      </c>
      <c r="AA329" s="29">
        <v>300</v>
      </c>
      <c r="AB329" s="29">
        <v>475</v>
      </c>
      <c r="AC329" s="30">
        <v>63.676000000000002</v>
      </c>
      <c r="AD329" s="30">
        <v>0.25534235588972432</v>
      </c>
      <c r="AE329" s="29">
        <v>1</v>
      </c>
    </row>
    <row r="330" spans="2:31" x14ac:dyDescent="0.2">
      <c r="B330" s="27">
        <v>48</v>
      </c>
      <c r="C330" s="28" t="s">
        <v>840</v>
      </c>
      <c r="D330" s="28" t="s">
        <v>384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-2.7900000000000001E-2</v>
      </c>
      <c r="J330" s="28">
        <v>-3.7199999999999997E-2</v>
      </c>
      <c r="K330" s="29">
        <v>300</v>
      </c>
      <c r="L330" s="29">
        <v>475</v>
      </c>
      <c r="M330" s="30">
        <v>10.3986</v>
      </c>
      <c r="N330" s="30">
        <v>4.1698646616541352E-2</v>
      </c>
      <c r="O330" s="29">
        <v>1</v>
      </c>
      <c r="R330" s="27">
        <v>48</v>
      </c>
      <c r="S330" s="28" t="s">
        <v>840</v>
      </c>
      <c r="T330" s="28" t="s">
        <v>384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-2.7900000000000001E-2</v>
      </c>
      <c r="Z330" s="28">
        <v>-3.7199999999999997E-2</v>
      </c>
      <c r="AA330" s="29">
        <v>300</v>
      </c>
      <c r="AB330" s="29">
        <v>475</v>
      </c>
      <c r="AC330" s="30">
        <v>11.3749</v>
      </c>
      <c r="AD330" s="30">
        <v>4.5613634085213031E-2</v>
      </c>
      <c r="AE330" s="29">
        <v>1</v>
      </c>
    </row>
    <row r="331" spans="2:31" x14ac:dyDescent="0.2">
      <c r="B331" s="27">
        <v>48</v>
      </c>
      <c r="C331" s="28" t="s">
        <v>841</v>
      </c>
      <c r="D331" s="28" t="s">
        <v>386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-2.7900000000000001E-2</v>
      </c>
      <c r="J331" s="28">
        <v>-3.7199999999999997E-2</v>
      </c>
      <c r="K331" s="29">
        <v>300</v>
      </c>
      <c r="L331" s="29">
        <v>475</v>
      </c>
      <c r="M331" s="30">
        <v>75.575100000000006</v>
      </c>
      <c r="N331" s="30">
        <v>0.303058045112782</v>
      </c>
      <c r="O331" s="29">
        <v>1</v>
      </c>
      <c r="R331" s="27">
        <v>48</v>
      </c>
      <c r="S331" s="28" t="s">
        <v>841</v>
      </c>
      <c r="T331" s="28" t="s">
        <v>386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-2.7900000000000001E-2</v>
      </c>
      <c r="Z331" s="28">
        <v>-3.7199999999999997E-2</v>
      </c>
      <c r="AA331" s="29">
        <v>300</v>
      </c>
      <c r="AB331" s="29">
        <v>475</v>
      </c>
      <c r="AC331" s="30">
        <v>63.676000000000002</v>
      </c>
      <c r="AD331" s="30">
        <v>0.25534235588972432</v>
      </c>
      <c r="AE331" s="29">
        <v>1</v>
      </c>
    </row>
    <row r="332" spans="2:31" x14ac:dyDescent="0.2">
      <c r="B332" s="27">
        <v>49</v>
      </c>
      <c r="C332" s="28" t="s">
        <v>843</v>
      </c>
      <c r="D332" s="28" t="s">
        <v>384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-2.7900000000000001E-2</v>
      </c>
      <c r="J332" s="28">
        <v>-3.7199999999999997E-2</v>
      </c>
      <c r="K332" s="29">
        <v>300</v>
      </c>
      <c r="L332" s="29">
        <v>475</v>
      </c>
      <c r="M332" s="30">
        <v>5.5617000000000001</v>
      </c>
      <c r="N332" s="30">
        <v>2.2302556390977443E-2</v>
      </c>
      <c r="O332" s="29">
        <v>1</v>
      </c>
      <c r="R332" s="27">
        <v>49</v>
      </c>
      <c r="S332" s="28" t="s">
        <v>843</v>
      </c>
      <c r="T332" s="28" t="s">
        <v>384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-2.7900000000000001E-2</v>
      </c>
      <c r="Z332" s="28">
        <v>-3.7199999999999997E-2</v>
      </c>
      <c r="AA332" s="29">
        <v>300</v>
      </c>
      <c r="AB332" s="29">
        <v>475</v>
      </c>
      <c r="AC332" s="30">
        <v>6.3183999999999996</v>
      </c>
      <c r="AD332" s="30">
        <v>2.5336942355889722E-2</v>
      </c>
      <c r="AE332" s="29">
        <v>1</v>
      </c>
    </row>
    <row r="333" spans="2:31" x14ac:dyDescent="0.2">
      <c r="B333" s="27">
        <v>49</v>
      </c>
      <c r="C333" s="28" t="s">
        <v>844</v>
      </c>
      <c r="D333" s="28" t="s">
        <v>386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-2.7900000000000001E-2</v>
      </c>
      <c r="J333" s="28">
        <v>-3.7199999999999997E-2</v>
      </c>
      <c r="K333" s="29">
        <v>300</v>
      </c>
      <c r="L333" s="29">
        <v>475</v>
      </c>
      <c r="M333" s="30">
        <v>75.575100000000006</v>
      </c>
      <c r="N333" s="30">
        <v>0.303058045112782</v>
      </c>
      <c r="O333" s="29">
        <v>1</v>
      </c>
      <c r="R333" s="27">
        <v>49</v>
      </c>
      <c r="S333" s="28" t="s">
        <v>844</v>
      </c>
      <c r="T333" s="28" t="s">
        <v>386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-2.7900000000000001E-2</v>
      </c>
      <c r="Z333" s="28">
        <v>-3.7199999999999997E-2</v>
      </c>
      <c r="AA333" s="29">
        <v>300</v>
      </c>
      <c r="AB333" s="29">
        <v>475</v>
      </c>
      <c r="AC333" s="30">
        <v>63.676000000000002</v>
      </c>
      <c r="AD333" s="30">
        <v>0.25534235588972432</v>
      </c>
      <c r="AE333" s="29">
        <v>1</v>
      </c>
    </row>
    <row r="334" spans="2:31" x14ac:dyDescent="0.2">
      <c r="B334" s="27">
        <v>50</v>
      </c>
      <c r="C334" s="28" t="s">
        <v>845</v>
      </c>
      <c r="D334" s="28" t="s">
        <v>384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-2.7900000000000001E-2</v>
      </c>
      <c r="J334" s="28">
        <v>-3.7199999999999997E-2</v>
      </c>
      <c r="K334" s="29">
        <v>300</v>
      </c>
      <c r="L334" s="29">
        <v>475</v>
      </c>
      <c r="M334" s="30">
        <v>-0.26519999999999999</v>
      </c>
      <c r="N334" s="30">
        <v>1.0634586466165413E-3</v>
      </c>
      <c r="O334" s="29">
        <v>1</v>
      </c>
      <c r="R334" s="27">
        <v>50</v>
      </c>
      <c r="S334" s="28" t="s">
        <v>845</v>
      </c>
      <c r="T334" s="28" t="s">
        <v>384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-2.7900000000000001E-2</v>
      </c>
      <c r="Z334" s="28">
        <v>-3.7199999999999997E-2</v>
      </c>
      <c r="AA334" s="29">
        <v>300</v>
      </c>
      <c r="AB334" s="29">
        <v>475</v>
      </c>
      <c r="AC334" s="30">
        <v>0.43330000000000002</v>
      </c>
      <c r="AD334" s="30">
        <v>1.7375438596491227E-3</v>
      </c>
      <c r="AE334" s="29">
        <v>1</v>
      </c>
    </row>
    <row r="335" spans="2:31" x14ac:dyDescent="0.2">
      <c r="B335" s="27">
        <v>50</v>
      </c>
      <c r="C335" s="28" t="s">
        <v>846</v>
      </c>
      <c r="D335" s="28" t="s">
        <v>386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-2.7900000000000001E-2</v>
      </c>
      <c r="J335" s="28">
        <v>-3.7199999999999997E-2</v>
      </c>
      <c r="K335" s="29">
        <v>300</v>
      </c>
      <c r="L335" s="29">
        <v>475</v>
      </c>
      <c r="M335" s="30">
        <v>75.575100000000006</v>
      </c>
      <c r="N335" s="30">
        <v>0.303058045112782</v>
      </c>
      <c r="O335" s="29">
        <v>1</v>
      </c>
      <c r="R335" s="27">
        <v>50</v>
      </c>
      <c r="S335" s="28" t="s">
        <v>846</v>
      </c>
      <c r="T335" s="28" t="s">
        <v>386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-2.7900000000000001E-2</v>
      </c>
      <c r="Z335" s="28">
        <v>-3.7199999999999997E-2</v>
      </c>
      <c r="AA335" s="29">
        <v>300</v>
      </c>
      <c r="AB335" s="29">
        <v>475</v>
      </c>
      <c r="AC335" s="30">
        <v>63.676000000000002</v>
      </c>
      <c r="AD335" s="30">
        <v>0.25534235588972432</v>
      </c>
      <c r="AE335" s="29">
        <v>1</v>
      </c>
    </row>
    <row r="336" spans="2:31" x14ac:dyDescent="0.2">
      <c r="B336" s="27">
        <v>51</v>
      </c>
      <c r="C336" s="28" t="s">
        <v>847</v>
      </c>
      <c r="D336" s="28" t="s">
        <v>384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-2.7900000000000001E-2</v>
      </c>
      <c r="J336" s="28">
        <v>-3.7199999999999997E-2</v>
      </c>
      <c r="K336" s="29">
        <v>300</v>
      </c>
      <c r="L336" s="29">
        <v>475</v>
      </c>
      <c r="M336" s="30">
        <v>6.2202000000000002</v>
      </c>
      <c r="N336" s="30">
        <v>2.4943157894736841E-2</v>
      </c>
      <c r="O336" s="29">
        <v>1</v>
      </c>
      <c r="R336" s="27">
        <v>51</v>
      </c>
      <c r="S336" s="28" t="s">
        <v>847</v>
      </c>
      <c r="T336" s="28" t="s">
        <v>384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-2.7900000000000001E-2</v>
      </c>
      <c r="Z336" s="28">
        <v>-3.7199999999999997E-2</v>
      </c>
      <c r="AA336" s="29">
        <v>300</v>
      </c>
      <c r="AB336" s="29">
        <v>475</v>
      </c>
      <c r="AC336" s="30">
        <v>7.0957999999999997</v>
      </c>
      <c r="AD336" s="30">
        <v>2.8454335839598995E-2</v>
      </c>
      <c r="AE336" s="29">
        <v>1</v>
      </c>
    </row>
    <row r="337" spans="2:31" x14ac:dyDescent="0.2">
      <c r="B337" s="27">
        <v>51</v>
      </c>
      <c r="C337" s="28" t="s">
        <v>848</v>
      </c>
      <c r="D337" s="28" t="s">
        <v>386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-2.7900000000000001E-2</v>
      </c>
      <c r="J337" s="28">
        <v>-3.7199999999999997E-2</v>
      </c>
      <c r="K337" s="29">
        <v>300</v>
      </c>
      <c r="L337" s="29">
        <v>475</v>
      </c>
      <c r="M337" s="30">
        <v>75.575100000000006</v>
      </c>
      <c r="N337" s="30">
        <v>0.303058045112782</v>
      </c>
      <c r="O337" s="29">
        <v>1</v>
      </c>
      <c r="R337" s="27">
        <v>51</v>
      </c>
      <c r="S337" s="28" t="s">
        <v>848</v>
      </c>
      <c r="T337" s="28" t="s">
        <v>386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-2.7900000000000001E-2</v>
      </c>
      <c r="Z337" s="28">
        <v>-3.7199999999999997E-2</v>
      </c>
      <c r="AA337" s="29">
        <v>300</v>
      </c>
      <c r="AB337" s="29">
        <v>475</v>
      </c>
      <c r="AC337" s="30">
        <v>63.676000000000002</v>
      </c>
      <c r="AD337" s="30">
        <v>0.25534235588972432</v>
      </c>
      <c r="AE337" s="29">
        <v>1</v>
      </c>
    </row>
    <row r="338" spans="2:31" x14ac:dyDescent="0.2">
      <c r="B338" s="27">
        <v>52</v>
      </c>
      <c r="C338" s="28" t="s">
        <v>850</v>
      </c>
      <c r="D338" s="28" t="s">
        <v>384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-2.7900000000000001E-2</v>
      </c>
      <c r="J338" s="28">
        <v>-3.7199999999999997E-2</v>
      </c>
      <c r="K338" s="29">
        <v>300</v>
      </c>
      <c r="L338" s="29">
        <v>475</v>
      </c>
      <c r="M338" s="30">
        <v>6.3723999999999998</v>
      </c>
      <c r="N338" s="30">
        <v>2.555348370927318E-2</v>
      </c>
      <c r="O338" s="29">
        <v>1</v>
      </c>
      <c r="R338" s="27">
        <v>52</v>
      </c>
      <c r="S338" s="28" t="s">
        <v>850</v>
      </c>
      <c r="T338" s="28" t="s">
        <v>384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-2.7900000000000001E-2</v>
      </c>
      <c r="Z338" s="28">
        <v>-3.7199999999999997E-2</v>
      </c>
      <c r="AA338" s="29">
        <v>300</v>
      </c>
      <c r="AB338" s="29">
        <v>475</v>
      </c>
      <c r="AC338" s="30">
        <v>7.1623000000000001</v>
      </c>
      <c r="AD338" s="30">
        <v>2.8721002506265664E-2</v>
      </c>
      <c r="AE338" s="29">
        <v>1</v>
      </c>
    </row>
    <row r="339" spans="2:31" x14ac:dyDescent="0.2">
      <c r="B339" s="27">
        <v>52</v>
      </c>
      <c r="C339" s="28" t="s">
        <v>851</v>
      </c>
      <c r="D339" s="28" t="s">
        <v>386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-2.7900000000000001E-2</v>
      </c>
      <c r="J339" s="28">
        <v>-3.7199999999999997E-2</v>
      </c>
      <c r="K339" s="29">
        <v>300</v>
      </c>
      <c r="L339" s="29">
        <v>475</v>
      </c>
      <c r="M339" s="30">
        <v>75.575100000000006</v>
      </c>
      <c r="N339" s="30">
        <v>0.303058045112782</v>
      </c>
      <c r="O339" s="29">
        <v>1</v>
      </c>
      <c r="R339" s="27">
        <v>52</v>
      </c>
      <c r="S339" s="28" t="s">
        <v>851</v>
      </c>
      <c r="T339" s="28" t="s">
        <v>386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-2.7900000000000001E-2</v>
      </c>
      <c r="Z339" s="28">
        <v>-3.7199999999999997E-2</v>
      </c>
      <c r="AA339" s="29">
        <v>300</v>
      </c>
      <c r="AB339" s="29">
        <v>475</v>
      </c>
      <c r="AC339" s="30">
        <v>63.676000000000002</v>
      </c>
      <c r="AD339" s="30">
        <v>0.25534235588972432</v>
      </c>
      <c r="AE339" s="29">
        <v>1</v>
      </c>
    </row>
    <row r="340" spans="2:31" x14ac:dyDescent="0.2">
      <c r="B340" s="27">
        <v>26</v>
      </c>
      <c r="C340" s="28" t="s">
        <v>853</v>
      </c>
      <c r="D340" s="28" t="s">
        <v>384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-2.86E-2</v>
      </c>
      <c r="J340" s="28">
        <v>-3.8100000000000002E-2</v>
      </c>
      <c r="K340" s="29">
        <v>300</v>
      </c>
      <c r="L340" s="29">
        <v>475</v>
      </c>
      <c r="M340" s="30">
        <v>-45.3429</v>
      </c>
      <c r="N340" s="30">
        <v>0.18182616541353383</v>
      </c>
      <c r="O340" s="29">
        <v>1</v>
      </c>
      <c r="R340" s="27">
        <v>26</v>
      </c>
      <c r="S340" s="28" t="s">
        <v>853</v>
      </c>
      <c r="T340" s="28" t="s">
        <v>384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-2.86E-2</v>
      </c>
      <c r="Z340" s="28">
        <v>-3.8100000000000002E-2</v>
      </c>
      <c r="AA340" s="29">
        <v>300</v>
      </c>
      <c r="AB340" s="29">
        <v>475</v>
      </c>
      <c r="AC340" s="30">
        <v>-45.172499999999999</v>
      </c>
      <c r="AD340" s="30">
        <v>0.18114285714285713</v>
      </c>
      <c r="AE340" s="29">
        <v>1</v>
      </c>
    </row>
    <row r="341" spans="2:31" x14ac:dyDescent="0.2">
      <c r="B341" s="27">
        <v>26</v>
      </c>
      <c r="C341" s="28" t="s">
        <v>854</v>
      </c>
      <c r="D341" s="28" t="s">
        <v>386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-2.86E-2</v>
      </c>
      <c r="J341" s="28">
        <v>-3.8100000000000002E-2</v>
      </c>
      <c r="K341" s="29">
        <v>300</v>
      </c>
      <c r="L341" s="29">
        <v>475</v>
      </c>
      <c r="M341" s="30">
        <v>75.575100000000006</v>
      </c>
      <c r="N341" s="30">
        <v>0.303058045112782</v>
      </c>
      <c r="O341" s="29">
        <v>1</v>
      </c>
      <c r="R341" s="27">
        <v>26</v>
      </c>
      <c r="S341" s="28" t="s">
        <v>854</v>
      </c>
      <c r="T341" s="28" t="s">
        <v>386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-2.86E-2</v>
      </c>
      <c r="Z341" s="28">
        <v>-3.8100000000000002E-2</v>
      </c>
      <c r="AA341" s="29">
        <v>300</v>
      </c>
      <c r="AB341" s="29">
        <v>475</v>
      </c>
      <c r="AC341" s="30">
        <v>45.202399999999997</v>
      </c>
      <c r="AD341" s="30">
        <v>0.18126275689223056</v>
      </c>
      <c r="AE341" s="29">
        <v>1</v>
      </c>
    </row>
    <row r="342" spans="2:31" x14ac:dyDescent="0.2">
      <c r="B342" s="27">
        <v>29</v>
      </c>
      <c r="C342" s="28" t="s">
        <v>856</v>
      </c>
      <c r="D342" s="28" t="s">
        <v>384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-72.809799999999996</v>
      </c>
      <c r="N342" s="30">
        <v>0.29196912280701748</v>
      </c>
      <c r="O342" s="29">
        <v>1</v>
      </c>
      <c r="R342" s="27">
        <v>29</v>
      </c>
      <c r="S342" s="28" t="s">
        <v>856</v>
      </c>
      <c r="T342" s="28" t="s">
        <v>384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-72.798599999999993</v>
      </c>
      <c r="AD342" s="30">
        <v>0.29192421052631573</v>
      </c>
      <c r="AE342" s="29">
        <v>1</v>
      </c>
    </row>
    <row r="343" spans="2:31" x14ac:dyDescent="0.2">
      <c r="B343" s="27">
        <v>29</v>
      </c>
      <c r="C343" s="28" t="s">
        <v>857</v>
      </c>
      <c r="D343" s="28" t="s">
        <v>386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72.849400000000003</v>
      </c>
      <c r="N343" s="30">
        <v>0.29212791979949876</v>
      </c>
      <c r="O343" s="29">
        <v>1</v>
      </c>
      <c r="R343" s="27">
        <v>29</v>
      </c>
      <c r="S343" s="28" t="s">
        <v>857</v>
      </c>
      <c r="T343" s="28" t="s">
        <v>386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45.202399999999997</v>
      </c>
      <c r="AD343" s="30">
        <v>0.18126275689223056</v>
      </c>
      <c r="AE343" s="29">
        <v>1</v>
      </c>
    </row>
    <row r="344" spans="2:31" x14ac:dyDescent="0.2">
      <c r="B344" s="27">
        <v>32</v>
      </c>
      <c r="C344" s="28" t="s">
        <v>859</v>
      </c>
      <c r="D344" s="28" t="s">
        <v>384</v>
      </c>
      <c r="E344" s="28">
        <v>1E-4</v>
      </c>
      <c r="F344" s="28">
        <v>2.8500000000000001E-2</v>
      </c>
      <c r="G344" s="28">
        <v>3.7999999999999999E-2</v>
      </c>
      <c r="H344" s="28">
        <v>-1E-4</v>
      </c>
      <c r="I344" s="28">
        <v>-2.87E-2</v>
      </c>
      <c r="J344" s="28">
        <v>-3.8300000000000001E-2</v>
      </c>
      <c r="K344" s="29">
        <v>300</v>
      </c>
      <c r="L344" s="29">
        <v>475</v>
      </c>
      <c r="M344" s="30">
        <v>-69.312399999999997</v>
      </c>
      <c r="N344" s="30">
        <v>0.27794446115288218</v>
      </c>
      <c r="O344" s="29">
        <v>1</v>
      </c>
      <c r="R344" s="27">
        <v>32</v>
      </c>
      <c r="S344" s="28" t="s">
        <v>859</v>
      </c>
      <c r="T344" s="28" t="s">
        <v>384</v>
      </c>
      <c r="U344" s="28">
        <v>1E-4</v>
      </c>
      <c r="V344" s="28">
        <v>2.8500000000000001E-2</v>
      </c>
      <c r="W344" s="28">
        <v>3.7999999999999999E-2</v>
      </c>
      <c r="X344" s="28">
        <v>-1E-4</v>
      </c>
      <c r="Y344" s="28">
        <v>-2.87E-2</v>
      </c>
      <c r="Z344" s="28">
        <v>-3.8300000000000001E-2</v>
      </c>
      <c r="AA344" s="29">
        <v>300</v>
      </c>
      <c r="AB344" s="29">
        <v>475</v>
      </c>
      <c r="AC344" s="30">
        <v>-69.329599999999999</v>
      </c>
      <c r="AD344" s="30">
        <v>0.27801343358395991</v>
      </c>
      <c r="AE344" s="29">
        <v>1</v>
      </c>
    </row>
    <row r="345" spans="2:31" x14ac:dyDescent="0.2">
      <c r="B345" s="27">
        <v>32</v>
      </c>
      <c r="C345" s="28" t="s">
        <v>860</v>
      </c>
      <c r="D345" s="28" t="s">
        <v>386</v>
      </c>
      <c r="E345" s="28">
        <v>1E-4</v>
      </c>
      <c r="F345" s="28">
        <v>2.8500000000000001E-2</v>
      </c>
      <c r="G345" s="28">
        <v>3.7999999999999999E-2</v>
      </c>
      <c r="H345" s="28">
        <v>-1E-4</v>
      </c>
      <c r="I345" s="28">
        <v>-2.87E-2</v>
      </c>
      <c r="J345" s="28">
        <v>-3.8300000000000001E-2</v>
      </c>
      <c r="K345" s="29">
        <v>300</v>
      </c>
      <c r="L345" s="29">
        <v>475</v>
      </c>
      <c r="M345" s="30">
        <v>72.849400000000003</v>
      </c>
      <c r="N345" s="30">
        <v>0.29212791979949876</v>
      </c>
      <c r="O345" s="29">
        <v>1</v>
      </c>
      <c r="R345" s="27">
        <v>32</v>
      </c>
      <c r="S345" s="28" t="s">
        <v>860</v>
      </c>
      <c r="T345" s="28" t="s">
        <v>386</v>
      </c>
      <c r="U345" s="28">
        <v>1E-4</v>
      </c>
      <c r="V345" s="28">
        <v>2.8500000000000001E-2</v>
      </c>
      <c r="W345" s="28">
        <v>3.7999999999999999E-2</v>
      </c>
      <c r="X345" s="28">
        <v>-1E-4</v>
      </c>
      <c r="Y345" s="28">
        <v>-2.87E-2</v>
      </c>
      <c r="Z345" s="28">
        <v>-3.8300000000000001E-2</v>
      </c>
      <c r="AA345" s="29">
        <v>300</v>
      </c>
      <c r="AB345" s="29">
        <v>475</v>
      </c>
      <c r="AC345" s="30">
        <v>69.336299999999994</v>
      </c>
      <c r="AD345" s="30">
        <v>0.27804030075187963</v>
      </c>
      <c r="AE345" s="29">
        <v>1</v>
      </c>
    </row>
    <row r="346" spans="2:31" x14ac:dyDescent="0.2">
      <c r="B346" s="27">
        <v>35</v>
      </c>
      <c r="C346" s="28" t="s">
        <v>862</v>
      </c>
      <c r="D346" s="28" t="s">
        <v>384</v>
      </c>
      <c r="E346" s="28">
        <v>1E-4</v>
      </c>
      <c r="F346" s="28">
        <v>2.8500000000000001E-2</v>
      </c>
      <c r="G346" s="28">
        <v>3.7999999999999999E-2</v>
      </c>
      <c r="H346" s="28">
        <v>-1E-4</v>
      </c>
      <c r="I346" s="28">
        <v>-2.87E-2</v>
      </c>
      <c r="J346" s="28">
        <v>-3.8300000000000001E-2</v>
      </c>
      <c r="K346" s="29">
        <v>300</v>
      </c>
      <c r="L346" s="29">
        <v>475</v>
      </c>
      <c r="M346" s="30">
        <v>-68.544499999999999</v>
      </c>
      <c r="N346" s="30">
        <v>0.27486516290726815</v>
      </c>
      <c r="O346" s="29">
        <v>1</v>
      </c>
      <c r="R346" s="27">
        <v>35</v>
      </c>
      <c r="S346" s="28" t="s">
        <v>862</v>
      </c>
      <c r="T346" s="28" t="s">
        <v>384</v>
      </c>
      <c r="U346" s="28">
        <v>1E-4</v>
      </c>
      <c r="V346" s="28">
        <v>2.8500000000000001E-2</v>
      </c>
      <c r="W346" s="28">
        <v>3.7999999999999999E-2</v>
      </c>
      <c r="X346" s="28">
        <v>-1E-4</v>
      </c>
      <c r="Y346" s="28">
        <v>-2.87E-2</v>
      </c>
      <c r="Z346" s="28">
        <v>-3.8300000000000001E-2</v>
      </c>
      <c r="AA346" s="29">
        <v>300</v>
      </c>
      <c r="AB346" s="29">
        <v>475</v>
      </c>
      <c r="AC346" s="30">
        <v>-68.538499999999999</v>
      </c>
      <c r="AD346" s="30">
        <v>0.27484110275689222</v>
      </c>
      <c r="AE346" s="29">
        <v>1</v>
      </c>
    </row>
    <row r="347" spans="2:31" x14ac:dyDescent="0.2">
      <c r="B347" s="27">
        <v>35</v>
      </c>
      <c r="C347" s="28" t="s">
        <v>863</v>
      </c>
      <c r="D347" s="28" t="s">
        <v>386</v>
      </c>
      <c r="E347" s="28">
        <v>1E-4</v>
      </c>
      <c r="F347" s="28">
        <v>2.8500000000000001E-2</v>
      </c>
      <c r="G347" s="28">
        <v>3.7999999999999999E-2</v>
      </c>
      <c r="H347" s="28">
        <v>-1E-4</v>
      </c>
      <c r="I347" s="28">
        <v>-2.87E-2</v>
      </c>
      <c r="J347" s="28">
        <v>-3.8300000000000001E-2</v>
      </c>
      <c r="K347" s="29">
        <v>300</v>
      </c>
      <c r="L347" s="29">
        <v>475</v>
      </c>
      <c r="M347" s="30">
        <v>72.849400000000003</v>
      </c>
      <c r="N347" s="30">
        <v>0.29212791979949876</v>
      </c>
      <c r="O347" s="29">
        <v>1</v>
      </c>
      <c r="R347" s="27">
        <v>35</v>
      </c>
      <c r="S347" s="28" t="s">
        <v>863</v>
      </c>
      <c r="T347" s="28" t="s">
        <v>386</v>
      </c>
      <c r="U347" s="28">
        <v>1E-4</v>
      </c>
      <c r="V347" s="28">
        <v>2.8500000000000001E-2</v>
      </c>
      <c r="W347" s="28">
        <v>3.7999999999999999E-2</v>
      </c>
      <c r="X347" s="28">
        <v>-1E-4</v>
      </c>
      <c r="Y347" s="28">
        <v>-2.87E-2</v>
      </c>
      <c r="Z347" s="28">
        <v>-3.8300000000000001E-2</v>
      </c>
      <c r="AA347" s="29">
        <v>300</v>
      </c>
      <c r="AB347" s="29">
        <v>475</v>
      </c>
      <c r="AC347" s="30">
        <v>68.523899999999998</v>
      </c>
      <c r="AD347" s="30">
        <v>0.27478255639097743</v>
      </c>
      <c r="AE347" s="29">
        <v>1</v>
      </c>
    </row>
    <row r="348" spans="2:31" x14ac:dyDescent="0.2">
      <c r="B348" s="27">
        <v>38</v>
      </c>
      <c r="C348" s="28" t="s">
        <v>865</v>
      </c>
      <c r="D348" s="28" t="s">
        <v>384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-75.612700000000004</v>
      </c>
      <c r="N348" s="30">
        <v>0.30320882205513783</v>
      </c>
      <c r="O348" s="29">
        <v>1</v>
      </c>
      <c r="R348" s="27">
        <v>38</v>
      </c>
      <c r="S348" s="28" t="s">
        <v>865</v>
      </c>
      <c r="T348" s="28" t="s">
        <v>384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-75.627799999999993</v>
      </c>
      <c r="AD348" s="30">
        <v>0.3032693734335839</v>
      </c>
      <c r="AE348" s="29">
        <v>1</v>
      </c>
    </row>
    <row r="349" spans="2:31" x14ac:dyDescent="0.2">
      <c r="B349" s="27">
        <v>38</v>
      </c>
      <c r="C349" s="28" t="s">
        <v>866</v>
      </c>
      <c r="D349" s="28" t="s">
        <v>386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75.541499999999999</v>
      </c>
      <c r="N349" s="30">
        <v>0.30292330827067671</v>
      </c>
      <c r="O349" s="29">
        <v>1</v>
      </c>
      <c r="R349" s="27">
        <v>38</v>
      </c>
      <c r="S349" s="28" t="s">
        <v>866</v>
      </c>
      <c r="T349" s="28" t="s">
        <v>386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68.523899999999998</v>
      </c>
      <c r="AD349" s="30">
        <v>0.27478255639097743</v>
      </c>
      <c r="AE349" s="29">
        <v>1</v>
      </c>
    </row>
    <row r="350" spans="2:31" x14ac:dyDescent="0.2">
      <c r="B350" s="27">
        <v>41</v>
      </c>
      <c r="C350" s="28" t="s">
        <v>868</v>
      </c>
      <c r="D350" s="28" t="s">
        <v>384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-2.86E-2</v>
      </c>
      <c r="J350" s="28">
        <v>-3.8100000000000002E-2</v>
      </c>
      <c r="K350" s="29">
        <v>300</v>
      </c>
      <c r="L350" s="29">
        <v>475</v>
      </c>
      <c r="M350" s="30">
        <v>-63.850499999999997</v>
      </c>
      <c r="N350" s="30">
        <v>0.2560421052631579</v>
      </c>
      <c r="O350" s="29">
        <v>1</v>
      </c>
      <c r="R350" s="27">
        <v>41</v>
      </c>
      <c r="S350" s="28" t="s">
        <v>868</v>
      </c>
      <c r="T350" s="28" t="s">
        <v>384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-2.86E-2</v>
      </c>
      <c r="Z350" s="28">
        <v>-3.8100000000000002E-2</v>
      </c>
      <c r="AA350" s="29">
        <v>300</v>
      </c>
      <c r="AB350" s="29">
        <v>475</v>
      </c>
      <c r="AC350" s="30">
        <v>-64.031499999999994</v>
      </c>
      <c r="AD350" s="30">
        <v>0.2567679197994987</v>
      </c>
      <c r="AE350" s="29">
        <v>1</v>
      </c>
    </row>
    <row r="351" spans="2:31" x14ac:dyDescent="0.2">
      <c r="B351" s="27">
        <v>41</v>
      </c>
      <c r="C351" s="28" t="s">
        <v>869</v>
      </c>
      <c r="D351" s="28" t="s">
        <v>386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-2.86E-2</v>
      </c>
      <c r="J351" s="28">
        <v>-3.8100000000000002E-2</v>
      </c>
      <c r="K351" s="29">
        <v>300</v>
      </c>
      <c r="L351" s="29">
        <v>475</v>
      </c>
      <c r="M351" s="30">
        <v>75.541499999999999</v>
      </c>
      <c r="N351" s="30">
        <v>0.30292330827067671</v>
      </c>
      <c r="O351" s="29">
        <v>1</v>
      </c>
      <c r="R351" s="27">
        <v>41</v>
      </c>
      <c r="S351" s="28" t="s">
        <v>869</v>
      </c>
      <c r="T351" s="28" t="s">
        <v>386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-2.86E-2</v>
      </c>
      <c r="Z351" s="28">
        <v>-3.8100000000000002E-2</v>
      </c>
      <c r="AA351" s="29">
        <v>300</v>
      </c>
      <c r="AB351" s="29">
        <v>475</v>
      </c>
      <c r="AC351" s="30">
        <v>63.998899999999999</v>
      </c>
      <c r="AD351" s="30">
        <v>0.25663719298245613</v>
      </c>
      <c r="AE351" s="29">
        <v>1</v>
      </c>
    </row>
    <row r="352" spans="2:31" x14ac:dyDescent="0.2">
      <c r="B352" s="27">
        <v>53</v>
      </c>
      <c r="C352" s="28" t="s">
        <v>871</v>
      </c>
      <c r="D352" s="28" t="s">
        <v>384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-2.7900000000000001E-2</v>
      </c>
      <c r="J352" s="28">
        <v>-3.7199999999999997E-2</v>
      </c>
      <c r="K352" s="29">
        <v>300</v>
      </c>
      <c r="L352" s="29">
        <v>475</v>
      </c>
      <c r="M352" s="30">
        <v>10.427300000000001</v>
      </c>
      <c r="N352" s="30">
        <v>4.1813734335839604E-2</v>
      </c>
      <c r="O352" s="29">
        <v>1</v>
      </c>
      <c r="R352" s="27">
        <v>53</v>
      </c>
      <c r="S352" s="28" t="s">
        <v>871</v>
      </c>
      <c r="T352" s="28" t="s">
        <v>384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-2.7900000000000001E-2</v>
      </c>
      <c r="Z352" s="28">
        <v>-3.7199999999999997E-2</v>
      </c>
      <c r="AA352" s="29">
        <v>300</v>
      </c>
      <c r="AB352" s="29">
        <v>475</v>
      </c>
      <c r="AC352" s="30">
        <v>11.3904</v>
      </c>
      <c r="AD352" s="30">
        <v>4.5675789473684211E-2</v>
      </c>
      <c r="AE352" s="29">
        <v>1</v>
      </c>
    </row>
    <row r="353" spans="2:31" x14ac:dyDescent="0.2">
      <c r="B353" s="27">
        <v>53</v>
      </c>
      <c r="C353" s="28" t="s">
        <v>872</v>
      </c>
      <c r="D353" s="28" t="s">
        <v>386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-2.7900000000000001E-2</v>
      </c>
      <c r="J353" s="28">
        <v>-3.7199999999999997E-2</v>
      </c>
      <c r="K353" s="29">
        <v>300</v>
      </c>
      <c r="L353" s="29">
        <v>475</v>
      </c>
      <c r="M353" s="30">
        <v>75.541499999999999</v>
      </c>
      <c r="N353" s="30">
        <v>0.30292330827067671</v>
      </c>
      <c r="O353" s="29">
        <v>1</v>
      </c>
      <c r="R353" s="27">
        <v>53</v>
      </c>
      <c r="S353" s="28" t="s">
        <v>872</v>
      </c>
      <c r="T353" s="28" t="s">
        <v>386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-2.7900000000000001E-2</v>
      </c>
      <c r="Z353" s="28">
        <v>-3.7199999999999997E-2</v>
      </c>
      <c r="AA353" s="29">
        <v>300</v>
      </c>
      <c r="AB353" s="29">
        <v>475</v>
      </c>
      <c r="AC353" s="30">
        <v>63.998899999999999</v>
      </c>
      <c r="AD353" s="30">
        <v>0.25663719298245613</v>
      </c>
      <c r="AE353" s="29">
        <v>1</v>
      </c>
    </row>
    <row r="354" spans="2:31" x14ac:dyDescent="0.2">
      <c r="B354" s="27">
        <v>54</v>
      </c>
      <c r="C354" s="28" t="s">
        <v>874</v>
      </c>
      <c r="D354" s="28" t="s">
        <v>384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-2.7900000000000001E-2</v>
      </c>
      <c r="J354" s="28">
        <v>-3.7199999999999997E-2</v>
      </c>
      <c r="K354" s="29">
        <v>300</v>
      </c>
      <c r="L354" s="29">
        <v>475</v>
      </c>
      <c r="M354" s="30">
        <v>5.5884999999999998</v>
      </c>
      <c r="N354" s="30">
        <v>2.241002506265664E-2</v>
      </c>
      <c r="O354" s="29">
        <v>1</v>
      </c>
      <c r="R354" s="27">
        <v>54</v>
      </c>
      <c r="S354" s="28" t="s">
        <v>874</v>
      </c>
      <c r="T354" s="28" t="s">
        <v>384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-2.7900000000000001E-2</v>
      </c>
      <c r="Z354" s="28">
        <v>-3.7199999999999997E-2</v>
      </c>
      <c r="AA354" s="29">
        <v>300</v>
      </c>
      <c r="AB354" s="29">
        <v>475</v>
      </c>
      <c r="AC354" s="30">
        <v>6.3327</v>
      </c>
      <c r="AD354" s="30">
        <v>2.5394285714285713E-2</v>
      </c>
      <c r="AE354" s="29">
        <v>1</v>
      </c>
    </row>
    <row r="355" spans="2:31" x14ac:dyDescent="0.2">
      <c r="B355" s="27">
        <v>54</v>
      </c>
      <c r="C355" s="28" t="s">
        <v>875</v>
      </c>
      <c r="D355" s="28" t="s">
        <v>386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-2.7900000000000001E-2</v>
      </c>
      <c r="J355" s="28">
        <v>-3.7199999999999997E-2</v>
      </c>
      <c r="K355" s="29">
        <v>300</v>
      </c>
      <c r="L355" s="29">
        <v>475</v>
      </c>
      <c r="M355" s="30">
        <v>75.541499999999999</v>
      </c>
      <c r="N355" s="30">
        <v>0.30292330827067671</v>
      </c>
      <c r="O355" s="29">
        <v>1</v>
      </c>
      <c r="R355" s="27">
        <v>54</v>
      </c>
      <c r="S355" s="28" t="s">
        <v>875</v>
      </c>
      <c r="T355" s="28" t="s">
        <v>386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-2.7900000000000001E-2</v>
      </c>
      <c r="Z355" s="28">
        <v>-3.7199999999999997E-2</v>
      </c>
      <c r="AA355" s="29">
        <v>300</v>
      </c>
      <c r="AB355" s="29">
        <v>475</v>
      </c>
      <c r="AC355" s="30">
        <v>63.998899999999999</v>
      </c>
      <c r="AD355" s="30">
        <v>0.25663719298245613</v>
      </c>
      <c r="AE355" s="29">
        <v>1</v>
      </c>
    </row>
    <row r="356" spans="2:31" x14ac:dyDescent="0.2">
      <c r="B356" s="27">
        <v>55</v>
      </c>
      <c r="C356" s="28" t="s">
        <v>876</v>
      </c>
      <c r="D356" s="28" t="s">
        <v>384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-2.7900000000000001E-2</v>
      </c>
      <c r="J356" s="28">
        <v>-3.7199999999999997E-2</v>
      </c>
      <c r="K356" s="29">
        <v>300</v>
      </c>
      <c r="L356" s="29">
        <v>475</v>
      </c>
      <c r="M356" s="30">
        <v>-0.24049999999999999</v>
      </c>
      <c r="N356" s="30">
        <v>9.6441102756892228E-4</v>
      </c>
      <c r="O356" s="29">
        <v>1</v>
      </c>
      <c r="R356" s="27">
        <v>55</v>
      </c>
      <c r="S356" s="28" t="s">
        <v>876</v>
      </c>
      <c r="T356" s="28" t="s">
        <v>384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-2.7900000000000001E-2</v>
      </c>
      <c r="Z356" s="28">
        <v>-3.7199999999999997E-2</v>
      </c>
      <c r="AA356" s="29">
        <v>300</v>
      </c>
      <c r="AB356" s="29">
        <v>475</v>
      </c>
      <c r="AC356" s="30">
        <v>0.44650000000000001</v>
      </c>
      <c r="AD356" s="30">
        <v>1.7904761904761904E-3</v>
      </c>
      <c r="AE356" s="29">
        <v>1</v>
      </c>
    </row>
    <row r="357" spans="2:31" x14ac:dyDescent="0.2">
      <c r="B357" s="27">
        <v>55</v>
      </c>
      <c r="C357" s="28" t="s">
        <v>877</v>
      </c>
      <c r="D357" s="28" t="s">
        <v>386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-2.7900000000000001E-2</v>
      </c>
      <c r="J357" s="28">
        <v>-3.7199999999999997E-2</v>
      </c>
      <c r="K357" s="29">
        <v>300</v>
      </c>
      <c r="L357" s="29">
        <v>475</v>
      </c>
      <c r="M357" s="30">
        <v>75.541499999999999</v>
      </c>
      <c r="N357" s="30">
        <v>0.30292330827067671</v>
      </c>
      <c r="O357" s="29">
        <v>1</v>
      </c>
      <c r="R357" s="27">
        <v>55</v>
      </c>
      <c r="S357" s="28" t="s">
        <v>877</v>
      </c>
      <c r="T357" s="28" t="s">
        <v>386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-2.7900000000000001E-2</v>
      </c>
      <c r="Z357" s="28">
        <v>-3.7199999999999997E-2</v>
      </c>
      <c r="AA357" s="29">
        <v>300</v>
      </c>
      <c r="AB357" s="29">
        <v>475</v>
      </c>
      <c r="AC357" s="30">
        <v>63.998899999999999</v>
      </c>
      <c r="AD357" s="30">
        <v>0.25663719298245613</v>
      </c>
      <c r="AE357" s="29">
        <v>1</v>
      </c>
    </row>
    <row r="358" spans="2:31" x14ac:dyDescent="0.2">
      <c r="B358" s="27">
        <v>56</v>
      </c>
      <c r="C358" s="28" t="s">
        <v>878</v>
      </c>
      <c r="D358" s="28" t="s">
        <v>384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-2.7900000000000001E-2</v>
      </c>
      <c r="J358" s="28">
        <v>-3.7199999999999997E-2</v>
      </c>
      <c r="K358" s="29">
        <v>300</v>
      </c>
      <c r="L358" s="29">
        <v>475</v>
      </c>
      <c r="M358" s="30">
        <v>6.2508999999999997</v>
      </c>
      <c r="N358" s="30">
        <v>2.5066265664160401E-2</v>
      </c>
      <c r="O358" s="29">
        <v>1</v>
      </c>
      <c r="R358" s="27">
        <v>56</v>
      </c>
      <c r="S358" s="28" t="s">
        <v>878</v>
      </c>
      <c r="T358" s="28" t="s">
        <v>384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-2.7900000000000001E-2</v>
      </c>
      <c r="Z358" s="28">
        <v>-3.7199999999999997E-2</v>
      </c>
      <c r="AA358" s="29">
        <v>300</v>
      </c>
      <c r="AB358" s="29">
        <v>475</v>
      </c>
      <c r="AC358" s="30">
        <v>7.1120999999999999</v>
      </c>
      <c r="AD358" s="30">
        <v>2.8519699248120298E-2</v>
      </c>
      <c r="AE358" s="29">
        <v>1</v>
      </c>
    </row>
    <row r="359" spans="2:31" x14ac:dyDescent="0.2">
      <c r="B359" s="27">
        <v>56</v>
      </c>
      <c r="C359" s="28" t="s">
        <v>879</v>
      </c>
      <c r="D359" s="28" t="s">
        <v>386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-2.7900000000000001E-2</v>
      </c>
      <c r="J359" s="28">
        <v>-3.7199999999999997E-2</v>
      </c>
      <c r="K359" s="29">
        <v>300</v>
      </c>
      <c r="L359" s="29">
        <v>475</v>
      </c>
      <c r="M359" s="30">
        <v>75.541499999999999</v>
      </c>
      <c r="N359" s="30">
        <v>0.30292330827067671</v>
      </c>
      <c r="O359" s="29">
        <v>1</v>
      </c>
      <c r="R359" s="27">
        <v>56</v>
      </c>
      <c r="S359" s="28" t="s">
        <v>879</v>
      </c>
      <c r="T359" s="28" t="s">
        <v>386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-2.7900000000000001E-2</v>
      </c>
      <c r="Z359" s="28">
        <v>-3.7199999999999997E-2</v>
      </c>
      <c r="AA359" s="29">
        <v>300</v>
      </c>
      <c r="AB359" s="29">
        <v>475</v>
      </c>
      <c r="AC359" s="30">
        <v>63.998899999999999</v>
      </c>
      <c r="AD359" s="30">
        <v>0.25663719298245613</v>
      </c>
      <c r="AE359" s="29">
        <v>1</v>
      </c>
    </row>
    <row r="360" spans="2:31" x14ac:dyDescent="0.2">
      <c r="B360" s="27">
        <v>57</v>
      </c>
      <c r="C360" s="28" t="s">
        <v>881</v>
      </c>
      <c r="D360" s="28" t="s">
        <v>384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-2.7900000000000001E-2</v>
      </c>
      <c r="J360" s="28">
        <v>-3.7199999999999997E-2</v>
      </c>
      <c r="K360" s="29">
        <v>300</v>
      </c>
      <c r="L360" s="29">
        <v>475</v>
      </c>
      <c r="M360" s="30">
        <v>6.3967999999999998</v>
      </c>
      <c r="N360" s="30">
        <v>2.5651328320802004E-2</v>
      </c>
      <c r="O360" s="29">
        <v>1</v>
      </c>
      <c r="R360" s="27">
        <v>57</v>
      </c>
      <c r="S360" s="28" t="s">
        <v>881</v>
      </c>
      <c r="T360" s="28" t="s">
        <v>384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-2.7900000000000001E-2</v>
      </c>
      <c r="Z360" s="28">
        <v>-3.7199999999999997E-2</v>
      </c>
      <c r="AA360" s="29">
        <v>300</v>
      </c>
      <c r="AB360" s="29">
        <v>475</v>
      </c>
      <c r="AC360" s="30">
        <v>7.1778000000000004</v>
      </c>
      <c r="AD360" s="30">
        <v>2.8783157894736844E-2</v>
      </c>
      <c r="AE360" s="29">
        <v>1</v>
      </c>
    </row>
    <row r="361" spans="2:31" x14ac:dyDescent="0.2">
      <c r="B361" s="27">
        <v>57</v>
      </c>
      <c r="C361" s="28" t="s">
        <v>882</v>
      </c>
      <c r="D361" s="28" t="s">
        <v>386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-2.7900000000000001E-2</v>
      </c>
      <c r="J361" s="28">
        <v>-3.7199999999999997E-2</v>
      </c>
      <c r="K361" s="29">
        <v>300</v>
      </c>
      <c r="L361" s="29">
        <v>475</v>
      </c>
      <c r="M361" s="30">
        <v>75.541499999999999</v>
      </c>
      <c r="N361" s="30">
        <v>0.30292330827067671</v>
      </c>
      <c r="O361" s="29">
        <v>1</v>
      </c>
      <c r="R361" s="27">
        <v>57</v>
      </c>
      <c r="S361" s="28" t="s">
        <v>882</v>
      </c>
      <c r="T361" s="28" t="s">
        <v>386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-2.7900000000000001E-2</v>
      </c>
      <c r="Z361" s="28">
        <v>-3.7199999999999997E-2</v>
      </c>
      <c r="AA361" s="29">
        <v>300</v>
      </c>
      <c r="AB361" s="29">
        <v>475</v>
      </c>
      <c r="AC361" s="30">
        <v>63.998899999999999</v>
      </c>
      <c r="AD361" s="30">
        <v>0.25663719298245613</v>
      </c>
      <c r="AE361" s="29">
        <v>1</v>
      </c>
    </row>
    <row r="362" spans="2:31" x14ac:dyDescent="0.2">
      <c r="B362" s="27">
        <v>27</v>
      </c>
      <c r="C362" s="28" t="s">
        <v>884</v>
      </c>
      <c r="D362" s="28" t="s">
        <v>384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-2.86E-2</v>
      </c>
      <c r="J362" s="28">
        <v>-3.8100000000000002E-2</v>
      </c>
      <c r="K362" s="29">
        <v>300</v>
      </c>
      <c r="L362" s="29">
        <v>475</v>
      </c>
      <c r="M362" s="30">
        <v>-46.025100000000002</v>
      </c>
      <c r="N362" s="30">
        <v>0.18456180451127818</v>
      </c>
      <c r="O362" s="29">
        <v>1</v>
      </c>
      <c r="R362" s="27">
        <v>27</v>
      </c>
      <c r="S362" s="28" t="s">
        <v>884</v>
      </c>
      <c r="T362" s="28" t="s">
        <v>384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-2.86E-2</v>
      </c>
      <c r="Z362" s="28">
        <v>-3.8100000000000002E-2</v>
      </c>
      <c r="AA362" s="29">
        <v>300</v>
      </c>
      <c r="AB362" s="29">
        <v>475</v>
      </c>
      <c r="AC362" s="30">
        <v>-45.851199999999999</v>
      </c>
      <c r="AD362" s="30">
        <v>0.18386446115288219</v>
      </c>
      <c r="AE362" s="29">
        <v>1</v>
      </c>
    </row>
    <row r="363" spans="2:31" x14ac:dyDescent="0.2">
      <c r="B363" s="27">
        <v>27</v>
      </c>
      <c r="C363" s="28" t="s">
        <v>885</v>
      </c>
      <c r="D363" s="28" t="s">
        <v>386</v>
      </c>
      <c r="E363" s="28">
        <v>1E-4</v>
      </c>
      <c r="F363" s="28">
        <v>2.8400000000000002E-2</v>
      </c>
      <c r="G363" s="28">
        <v>3.7900000000000003E-2</v>
      </c>
      <c r="H363" s="28">
        <v>-1E-4</v>
      </c>
      <c r="I363" s="28">
        <v>-2.8400000000000002E-2</v>
      </c>
      <c r="J363" s="28">
        <v>-3.7900000000000003E-2</v>
      </c>
      <c r="K363" s="29">
        <v>300</v>
      </c>
      <c r="L363" s="29">
        <v>475</v>
      </c>
      <c r="M363" s="30">
        <v>75.541499999999999</v>
      </c>
      <c r="N363" s="30">
        <v>0.30292330827067671</v>
      </c>
      <c r="O363" s="29">
        <v>1</v>
      </c>
      <c r="R363" s="27">
        <v>27</v>
      </c>
      <c r="S363" s="28" t="s">
        <v>885</v>
      </c>
      <c r="T363" s="28" t="s">
        <v>386</v>
      </c>
      <c r="U363" s="28">
        <v>1E-4</v>
      </c>
      <c r="V363" s="28">
        <v>2.8400000000000002E-2</v>
      </c>
      <c r="W363" s="28">
        <v>3.7900000000000003E-2</v>
      </c>
      <c r="X363" s="28">
        <v>-1E-4</v>
      </c>
      <c r="Y363" s="28">
        <v>-2.8400000000000002E-2</v>
      </c>
      <c r="Z363" s="28">
        <v>-3.7900000000000003E-2</v>
      </c>
      <c r="AA363" s="29">
        <v>300</v>
      </c>
      <c r="AB363" s="29">
        <v>475</v>
      </c>
      <c r="AC363" s="30">
        <v>63.998899999999999</v>
      </c>
      <c r="AD363" s="30">
        <v>0.25663719298245613</v>
      </c>
      <c r="AE363" s="29">
        <v>1</v>
      </c>
    </row>
    <row r="364" spans="2:31" x14ac:dyDescent="0.2">
      <c r="B364" s="27">
        <v>30</v>
      </c>
      <c r="C364" s="28" t="s">
        <v>887</v>
      </c>
      <c r="D364" s="28" t="s">
        <v>384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-73.587299999999999</v>
      </c>
      <c r="N364" s="30">
        <v>0.29508691729323311</v>
      </c>
      <c r="O364" s="29">
        <v>1</v>
      </c>
      <c r="R364" s="27">
        <v>30</v>
      </c>
      <c r="S364" s="28" t="s">
        <v>887</v>
      </c>
      <c r="T364" s="28" t="s">
        <v>384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-73.591200000000001</v>
      </c>
      <c r="AD364" s="30">
        <v>0.29510255639097743</v>
      </c>
      <c r="AE364" s="29">
        <v>1</v>
      </c>
    </row>
    <row r="365" spans="2:31" x14ac:dyDescent="0.2">
      <c r="B365" s="27">
        <v>30</v>
      </c>
      <c r="C365" s="28" t="s">
        <v>888</v>
      </c>
      <c r="D365" s="28" t="s">
        <v>386</v>
      </c>
      <c r="E365" s="28">
        <v>1E-4</v>
      </c>
      <c r="F365" s="28">
        <v>2.8500000000000001E-2</v>
      </c>
      <c r="G365" s="28">
        <v>3.7999999999999999E-2</v>
      </c>
      <c r="H365" s="28">
        <v>-1E-4</v>
      </c>
      <c r="I365" s="28">
        <v>-2.87E-2</v>
      </c>
      <c r="J365" s="28">
        <v>-3.8300000000000001E-2</v>
      </c>
      <c r="K365" s="29">
        <v>300</v>
      </c>
      <c r="L365" s="29">
        <v>475</v>
      </c>
      <c r="M365" s="30">
        <v>75.541499999999999</v>
      </c>
      <c r="N365" s="30">
        <v>0.30292330827067671</v>
      </c>
      <c r="O365" s="29">
        <v>1</v>
      </c>
      <c r="R365" s="27">
        <v>30</v>
      </c>
      <c r="S365" s="28" t="s">
        <v>888</v>
      </c>
      <c r="T365" s="28" t="s">
        <v>386</v>
      </c>
      <c r="U365" s="28">
        <v>1E-4</v>
      </c>
      <c r="V365" s="28">
        <v>2.8500000000000001E-2</v>
      </c>
      <c r="W365" s="28">
        <v>3.7999999999999999E-2</v>
      </c>
      <c r="X365" s="28">
        <v>-1E-4</v>
      </c>
      <c r="Y365" s="28">
        <v>-2.87E-2</v>
      </c>
      <c r="Z365" s="28">
        <v>-3.8300000000000001E-2</v>
      </c>
      <c r="AA365" s="29">
        <v>300</v>
      </c>
      <c r="AB365" s="29">
        <v>475</v>
      </c>
      <c r="AC365" s="30">
        <v>63.998899999999999</v>
      </c>
      <c r="AD365" s="30">
        <v>0.25663719298245613</v>
      </c>
      <c r="AE365" s="29">
        <v>1</v>
      </c>
    </row>
    <row r="366" spans="2:31" x14ac:dyDescent="0.2">
      <c r="B366" s="27">
        <v>33</v>
      </c>
      <c r="C366" s="28" t="s">
        <v>890</v>
      </c>
      <c r="D366" s="28" t="s">
        <v>384</v>
      </c>
      <c r="E366" s="28">
        <v>1E-4</v>
      </c>
      <c r="F366" s="28">
        <v>2.8500000000000001E-2</v>
      </c>
      <c r="G366" s="28">
        <v>3.7999999999999999E-2</v>
      </c>
      <c r="H366" s="28">
        <v>-1E-4</v>
      </c>
      <c r="I366" s="28">
        <v>-2.87E-2</v>
      </c>
      <c r="J366" s="28">
        <v>-3.8300000000000001E-2</v>
      </c>
      <c r="K366" s="29">
        <v>300</v>
      </c>
      <c r="L366" s="29">
        <v>475</v>
      </c>
      <c r="M366" s="30">
        <v>-69.646600000000007</v>
      </c>
      <c r="N366" s="30">
        <v>0.27928461152882206</v>
      </c>
      <c r="O366" s="29">
        <v>1</v>
      </c>
      <c r="R366" s="27">
        <v>33</v>
      </c>
      <c r="S366" s="28" t="s">
        <v>890</v>
      </c>
      <c r="T366" s="28" t="s">
        <v>384</v>
      </c>
      <c r="U366" s="28">
        <v>1E-4</v>
      </c>
      <c r="V366" s="28">
        <v>2.8500000000000001E-2</v>
      </c>
      <c r="W366" s="28">
        <v>3.7999999999999999E-2</v>
      </c>
      <c r="X366" s="28">
        <v>-1E-4</v>
      </c>
      <c r="Y366" s="28">
        <v>-2.87E-2</v>
      </c>
      <c r="Z366" s="28">
        <v>-3.8300000000000001E-2</v>
      </c>
      <c r="AA366" s="29">
        <v>300</v>
      </c>
      <c r="AB366" s="29">
        <v>475</v>
      </c>
      <c r="AC366" s="30">
        <v>-69.651799999999994</v>
      </c>
      <c r="AD366" s="30">
        <v>0.27930546365914782</v>
      </c>
      <c r="AE366" s="29">
        <v>1</v>
      </c>
    </row>
    <row r="367" spans="2:31" x14ac:dyDescent="0.2">
      <c r="B367" s="27">
        <v>33</v>
      </c>
      <c r="C367" s="28" t="s">
        <v>891</v>
      </c>
      <c r="D367" s="28" t="s">
        <v>386</v>
      </c>
      <c r="E367" s="28">
        <v>1E-4</v>
      </c>
      <c r="F367" s="28">
        <v>2.8500000000000001E-2</v>
      </c>
      <c r="G367" s="28">
        <v>3.7999999999999999E-2</v>
      </c>
      <c r="H367" s="28">
        <v>-1E-4</v>
      </c>
      <c r="I367" s="28">
        <v>-2.87E-2</v>
      </c>
      <c r="J367" s="28">
        <v>-3.8300000000000001E-2</v>
      </c>
      <c r="K367" s="29">
        <v>300</v>
      </c>
      <c r="L367" s="29">
        <v>475</v>
      </c>
      <c r="M367" s="30">
        <v>75.541499999999999</v>
      </c>
      <c r="N367" s="30">
        <v>0.30292330827067671</v>
      </c>
      <c r="O367" s="29">
        <v>1</v>
      </c>
      <c r="R367" s="27">
        <v>33</v>
      </c>
      <c r="S367" s="28" t="s">
        <v>891</v>
      </c>
      <c r="T367" s="28" t="s">
        <v>386</v>
      </c>
      <c r="U367" s="28">
        <v>1E-4</v>
      </c>
      <c r="V367" s="28">
        <v>2.8500000000000001E-2</v>
      </c>
      <c r="W367" s="28">
        <v>3.7999999999999999E-2</v>
      </c>
      <c r="X367" s="28">
        <v>-1E-4</v>
      </c>
      <c r="Y367" s="28">
        <v>-2.87E-2</v>
      </c>
      <c r="Z367" s="28">
        <v>-3.8300000000000001E-2</v>
      </c>
      <c r="AA367" s="29">
        <v>300</v>
      </c>
      <c r="AB367" s="29">
        <v>475</v>
      </c>
      <c r="AC367" s="30">
        <v>63.998899999999999</v>
      </c>
      <c r="AD367" s="30">
        <v>0.25663719298245613</v>
      </c>
      <c r="AE367" s="29">
        <v>1</v>
      </c>
    </row>
    <row r="368" spans="2:31" x14ac:dyDescent="0.2">
      <c r="B368" s="27">
        <v>36</v>
      </c>
      <c r="C368" s="28" t="s">
        <v>893</v>
      </c>
      <c r="D368" s="28" t="s">
        <v>384</v>
      </c>
      <c r="E368" s="28">
        <v>1E-4</v>
      </c>
      <c r="F368" s="28">
        <v>2.8500000000000001E-2</v>
      </c>
      <c r="G368" s="28">
        <v>3.7999999999999999E-2</v>
      </c>
      <c r="H368" s="28">
        <v>-1E-4</v>
      </c>
      <c r="I368" s="28">
        <v>-2.87E-2</v>
      </c>
      <c r="J368" s="28">
        <v>-3.8300000000000001E-2</v>
      </c>
      <c r="K368" s="29">
        <v>300</v>
      </c>
      <c r="L368" s="29">
        <v>475</v>
      </c>
      <c r="M368" s="30">
        <v>-68.217699999999994</v>
      </c>
      <c r="N368" s="30">
        <v>0.27355468671679195</v>
      </c>
      <c r="O368" s="29">
        <v>1</v>
      </c>
      <c r="R368" s="27">
        <v>36</v>
      </c>
      <c r="S368" s="28" t="s">
        <v>893</v>
      </c>
      <c r="T368" s="28" t="s">
        <v>384</v>
      </c>
      <c r="U368" s="28">
        <v>1E-4</v>
      </c>
      <c r="V368" s="28">
        <v>2.8500000000000001E-2</v>
      </c>
      <c r="W368" s="28">
        <v>3.7999999999999999E-2</v>
      </c>
      <c r="X368" s="28">
        <v>-1E-4</v>
      </c>
      <c r="Y368" s="28">
        <v>-2.87E-2</v>
      </c>
      <c r="Z368" s="28">
        <v>-3.8300000000000001E-2</v>
      </c>
      <c r="AA368" s="29">
        <v>300</v>
      </c>
      <c r="AB368" s="29">
        <v>475</v>
      </c>
      <c r="AC368" s="30">
        <v>-68.189899999999994</v>
      </c>
      <c r="AD368" s="30">
        <v>0.27344320802005012</v>
      </c>
      <c r="AE368" s="29">
        <v>1</v>
      </c>
    </row>
    <row r="369" spans="2:31" x14ac:dyDescent="0.2">
      <c r="B369" s="27">
        <v>36</v>
      </c>
      <c r="C369" s="28" t="s">
        <v>894</v>
      </c>
      <c r="D369" s="28" t="s">
        <v>386</v>
      </c>
      <c r="E369" s="28">
        <v>1E-4</v>
      </c>
      <c r="F369" s="28">
        <v>2.8500000000000001E-2</v>
      </c>
      <c r="G369" s="28">
        <v>3.7999999999999999E-2</v>
      </c>
      <c r="H369" s="28">
        <v>-1E-4</v>
      </c>
      <c r="I369" s="28">
        <v>-2.87E-2</v>
      </c>
      <c r="J369" s="28">
        <v>-3.8300000000000001E-2</v>
      </c>
      <c r="K369" s="29">
        <v>300</v>
      </c>
      <c r="L369" s="29">
        <v>475</v>
      </c>
      <c r="M369" s="30">
        <v>75.541499999999999</v>
      </c>
      <c r="N369" s="30">
        <v>0.30292330827067671</v>
      </c>
      <c r="O369" s="29">
        <v>1</v>
      </c>
      <c r="R369" s="27">
        <v>36</v>
      </c>
      <c r="S369" s="28" t="s">
        <v>894</v>
      </c>
      <c r="T369" s="28" t="s">
        <v>386</v>
      </c>
      <c r="U369" s="28">
        <v>1E-4</v>
      </c>
      <c r="V369" s="28">
        <v>2.8500000000000001E-2</v>
      </c>
      <c r="W369" s="28">
        <v>3.7999999999999999E-2</v>
      </c>
      <c r="X369" s="28">
        <v>-1E-4</v>
      </c>
      <c r="Y369" s="28">
        <v>-2.87E-2</v>
      </c>
      <c r="Z369" s="28">
        <v>-3.8300000000000001E-2</v>
      </c>
      <c r="AA369" s="29">
        <v>300</v>
      </c>
      <c r="AB369" s="29">
        <v>475</v>
      </c>
      <c r="AC369" s="30">
        <v>63.998899999999999</v>
      </c>
      <c r="AD369" s="30">
        <v>0.25663719298245613</v>
      </c>
      <c r="AE369" s="29">
        <v>1</v>
      </c>
    </row>
    <row r="370" spans="2:31" x14ac:dyDescent="0.2">
      <c r="B370" s="27">
        <v>39</v>
      </c>
      <c r="C370" s="28" t="s">
        <v>896</v>
      </c>
      <c r="D370" s="28" t="s">
        <v>384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-76.110500000000002</v>
      </c>
      <c r="N370" s="30">
        <v>0.30520501253132831</v>
      </c>
      <c r="O370" s="29">
        <v>1</v>
      </c>
      <c r="R370" s="27">
        <v>39</v>
      </c>
      <c r="S370" s="28" t="s">
        <v>896</v>
      </c>
      <c r="T370" s="28" t="s">
        <v>384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-76.150400000000005</v>
      </c>
      <c r="AD370" s="30">
        <v>0.30536501253132836</v>
      </c>
      <c r="AE370" s="29">
        <v>1</v>
      </c>
    </row>
    <row r="371" spans="2:31" x14ac:dyDescent="0.2">
      <c r="B371" s="27">
        <v>39</v>
      </c>
      <c r="C371" s="28" t="s">
        <v>897</v>
      </c>
      <c r="D371" s="28" t="s">
        <v>386</v>
      </c>
      <c r="E371" s="28">
        <v>1E-4</v>
      </c>
      <c r="F371" s="28">
        <v>2.8500000000000001E-2</v>
      </c>
      <c r="G371" s="28">
        <v>3.7999999999999999E-2</v>
      </c>
      <c r="H371" s="28">
        <v>-1E-4</v>
      </c>
      <c r="I371" s="28">
        <v>-2.87E-2</v>
      </c>
      <c r="J371" s="28">
        <v>-3.8300000000000001E-2</v>
      </c>
      <c r="K371" s="29">
        <v>300</v>
      </c>
      <c r="L371" s="29">
        <v>475</v>
      </c>
      <c r="M371" s="30">
        <v>75.541499999999999</v>
      </c>
      <c r="N371" s="30">
        <v>0.30292330827067671</v>
      </c>
      <c r="O371" s="29">
        <v>1</v>
      </c>
      <c r="R371" s="27">
        <v>39</v>
      </c>
      <c r="S371" s="28" t="s">
        <v>897</v>
      </c>
      <c r="T371" s="28" t="s">
        <v>386</v>
      </c>
      <c r="U371" s="28">
        <v>1E-4</v>
      </c>
      <c r="V371" s="28">
        <v>2.8500000000000001E-2</v>
      </c>
      <c r="W371" s="28">
        <v>3.7999999999999999E-2</v>
      </c>
      <c r="X371" s="28">
        <v>-1E-4</v>
      </c>
      <c r="Y371" s="28">
        <v>-2.87E-2</v>
      </c>
      <c r="Z371" s="28">
        <v>-3.8300000000000001E-2</v>
      </c>
      <c r="AA371" s="29">
        <v>300</v>
      </c>
      <c r="AB371" s="29">
        <v>475</v>
      </c>
      <c r="AC371" s="30">
        <v>63.998899999999999</v>
      </c>
      <c r="AD371" s="30">
        <v>0.25663719298245613</v>
      </c>
      <c r="AE371" s="29">
        <v>1</v>
      </c>
    </row>
    <row r="372" spans="2:31" x14ac:dyDescent="0.2">
      <c r="B372" s="27">
        <v>42</v>
      </c>
      <c r="C372" s="28" t="s">
        <v>899</v>
      </c>
      <c r="D372" s="28" t="s">
        <v>384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-2.86E-2</v>
      </c>
      <c r="J372" s="28">
        <v>-3.8100000000000002E-2</v>
      </c>
      <c r="K372" s="29">
        <v>300</v>
      </c>
      <c r="L372" s="29">
        <v>475</v>
      </c>
      <c r="M372" s="30">
        <v>-64.981999999999999</v>
      </c>
      <c r="N372" s="30">
        <v>0.26057944862155391</v>
      </c>
      <c r="O372" s="29">
        <v>1</v>
      </c>
      <c r="R372" s="27">
        <v>42</v>
      </c>
      <c r="S372" s="28" t="s">
        <v>899</v>
      </c>
      <c r="T372" s="28" t="s">
        <v>384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-2.86E-2</v>
      </c>
      <c r="Z372" s="28">
        <v>-3.8100000000000002E-2</v>
      </c>
      <c r="AA372" s="29">
        <v>300</v>
      </c>
      <c r="AB372" s="29">
        <v>475</v>
      </c>
      <c r="AC372" s="30">
        <v>-65.163300000000007</v>
      </c>
      <c r="AD372" s="30">
        <v>0.26130646616541359</v>
      </c>
      <c r="AE372" s="29">
        <v>1</v>
      </c>
    </row>
    <row r="373" spans="2:31" x14ac:dyDescent="0.2">
      <c r="B373" s="27">
        <v>42</v>
      </c>
      <c r="C373" s="28" t="s">
        <v>900</v>
      </c>
      <c r="D373" s="28" t="s">
        <v>386</v>
      </c>
      <c r="E373" s="28">
        <v>1E-4</v>
      </c>
      <c r="F373" s="28">
        <v>2.8400000000000002E-2</v>
      </c>
      <c r="G373" s="28">
        <v>3.7900000000000003E-2</v>
      </c>
      <c r="H373" s="28">
        <v>-1E-4</v>
      </c>
      <c r="I373" s="28">
        <v>-2.8400000000000002E-2</v>
      </c>
      <c r="J373" s="28">
        <v>-3.7900000000000003E-2</v>
      </c>
      <c r="K373" s="29">
        <v>300</v>
      </c>
      <c r="L373" s="29">
        <v>475</v>
      </c>
      <c r="M373" s="30">
        <v>75.541499999999999</v>
      </c>
      <c r="N373" s="30">
        <v>0.30292330827067671</v>
      </c>
      <c r="O373" s="29">
        <v>1</v>
      </c>
      <c r="R373" s="27">
        <v>42</v>
      </c>
      <c r="S373" s="28" t="s">
        <v>900</v>
      </c>
      <c r="T373" s="28" t="s">
        <v>386</v>
      </c>
      <c r="U373" s="28">
        <v>1E-4</v>
      </c>
      <c r="V373" s="28">
        <v>2.8400000000000002E-2</v>
      </c>
      <c r="W373" s="28">
        <v>3.7900000000000003E-2</v>
      </c>
      <c r="X373" s="28">
        <v>-1E-4</v>
      </c>
      <c r="Y373" s="28">
        <v>-2.8400000000000002E-2</v>
      </c>
      <c r="Z373" s="28">
        <v>-3.7900000000000003E-2</v>
      </c>
      <c r="AA373" s="29">
        <v>300</v>
      </c>
      <c r="AB373" s="29">
        <v>475</v>
      </c>
      <c r="AC373" s="30">
        <v>63.998899999999999</v>
      </c>
      <c r="AD373" s="30">
        <v>0.25663719298245613</v>
      </c>
      <c r="AE373" s="29">
        <v>1</v>
      </c>
    </row>
    <row r="374" spans="2:31" x14ac:dyDescent="0.2">
      <c r="B374" s="27">
        <v>58</v>
      </c>
      <c r="C374" s="28" t="s">
        <v>902</v>
      </c>
      <c r="D374" s="28" t="s">
        <v>384</v>
      </c>
      <c r="E374" s="28">
        <v>1E-4</v>
      </c>
      <c r="F374" s="28">
        <v>2.7799999999999998E-2</v>
      </c>
      <c r="G374" s="28">
        <v>3.6999999999999998E-2</v>
      </c>
      <c r="H374" s="28">
        <v>-1E-4</v>
      </c>
      <c r="I374" s="28">
        <v>-2.7799999999999998E-2</v>
      </c>
      <c r="J374" s="28">
        <v>-3.6999999999999998E-2</v>
      </c>
      <c r="K374" s="29">
        <v>300</v>
      </c>
      <c r="L374" s="29">
        <v>475</v>
      </c>
      <c r="M374" s="30">
        <v>4.2659000000000002</v>
      </c>
      <c r="N374" s="30">
        <v>1.710636591478697E-2</v>
      </c>
      <c r="O374" s="29">
        <v>1</v>
      </c>
      <c r="R374" s="27">
        <v>58</v>
      </c>
      <c r="S374" s="28" t="s">
        <v>902</v>
      </c>
      <c r="T374" s="28" t="s">
        <v>384</v>
      </c>
      <c r="U374" s="28">
        <v>1E-4</v>
      </c>
      <c r="V374" s="28">
        <v>2.7799999999999998E-2</v>
      </c>
      <c r="W374" s="28">
        <v>3.6999999999999998E-2</v>
      </c>
      <c r="X374" s="28">
        <v>-1E-4</v>
      </c>
      <c r="Y374" s="28">
        <v>-2.7799999999999998E-2</v>
      </c>
      <c r="Z374" s="28">
        <v>-3.6999999999999998E-2</v>
      </c>
      <c r="AA374" s="29">
        <v>300</v>
      </c>
      <c r="AB374" s="29">
        <v>475</v>
      </c>
      <c r="AC374" s="30">
        <v>5.008</v>
      </c>
      <c r="AD374" s="30">
        <v>2.0082205513784462E-2</v>
      </c>
      <c r="AE374" s="29">
        <v>1</v>
      </c>
    </row>
    <row r="375" spans="2:31" x14ac:dyDescent="0.2">
      <c r="B375" s="27">
        <v>58</v>
      </c>
      <c r="C375" s="28" t="s">
        <v>903</v>
      </c>
      <c r="D375" s="28" t="s">
        <v>386</v>
      </c>
      <c r="E375" s="28">
        <v>1E-4</v>
      </c>
      <c r="F375" s="28">
        <v>2.7799999999999998E-2</v>
      </c>
      <c r="G375" s="28">
        <v>3.6999999999999998E-2</v>
      </c>
      <c r="H375" s="28">
        <v>-1E-4</v>
      </c>
      <c r="I375" s="28">
        <v>-2.8000000000000001E-2</v>
      </c>
      <c r="J375" s="28">
        <v>-3.73E-2</v>
      </c>
      <c r="K375" s="29">
        <v>300</v>
      </c>
      <c r="L375" s="29">
        <v>475</v>
      </c>
      <c r="M375" s="30">
        <v>75.541499999999999</v>
      </c>
      <c r="N375" s="30">
        <v>0.30292330827067671</v>
      </c>
      <c r="O375" s="29">
        <v>1</v>
      </c>
      <c r="R375" s="27">
        <v>58</v>
      </c>
      <c r="S375" s="28" t="s">
        <v>903</v>
      </c>
      <c r="T375" s="28" t="s">
        <v>386</v>
      </c>
      <c r="U375" s="28">
        <v>1E-4</v>
      </c>
      <c r="V375" s="28">
        <v>2.7799999999999998E-2</v>
      </c>
      <c r="W375" s="28">
        <v>3.6999999999999998E-2</v>
      </c>
      <c r="X375" s="28">
        <v>-1E-4</v>
      </c>
      <c r="Y375" s="28">
        <v>-2.8000000000000001E-2</v>
      </c>
      <c r="Z375" s="28">
        <v>-3.73E-2</v>
      </c>
      <c r="AA375" s="29">
        <v>300</v>
      </c>
      <c r="AB375" s="29">
        <v>475</v>
      </c>
      <c r="AC375" s="30">
        <v>63.998899999999999</v>
      </c>
      <c r="AD375" s="30">
        <v>0.25663719298245613</v>
      </c>
      <c r="AE375" s="29">
        <v>1</v>
      </c>
    </row>
    <row r="376" spans="2:31" x14ac:dyDescent="0.2">
      <c r="B376" s="27">
        <v>59</v>
      </c>
      <c r="C376" s="28" t="s">
        <v>905</v>
      </c>
      <c r="D376" s="28" t="s">
        <v>384</v>
      </c>
      <c r="E376" s="28">
        <v>1E-4</v>
      </c>
      <c r="F376" s="28">
        <v>2.7799999999999998E-2</v>
      </c>
      <c r="G376" s="28">
        <v>3.6999999999999998E-2</v>
      </c>
      <c r="H376" s="28">
        <v>-1E-4</v>
      </c>
      <c r="I376" s="28">
        <v>-2.8000000000000001E-2</v>
      </c>
      <c r="J376" s="28">
        <v>-3.73E-2</v>
      </c>
      <c r="K376" s="29">
        <v>300</v>
      </c>
      <c r="L376" s="29">
        <v>475</v>
      </c>
      <c r="M376" s="30">
        <v>7.1589</v>
      </c>
      <c r="N376" s="30">
        <v>2.8707368421052631E-2</v>
      </c>
      <c r="O376" s="29">
        <v>1</v>
      </c>
      <c r="R376" s="27">
        <v>59</v>
      </c>
      <c r="S376" s="28" t="s">
        <v>905</v>
      </c>
      <c r="T376" s="28" t="s">
        <v>384</v>
      </c>
      <c r="U376" s="28">
        <v>1E-4</v>
      </c>
      <c r="V376" s="28">
        <v>2.7799999999999998E-2</v>
      </c>
      <c r="W376" s="28">
        <v>3.6999999999999998E-2</v>
      </c>
      <c r="X376" s="28">
        <v>-1E-4</v>
      </c>
      <c r="Y376" s="28">
        <v>-2.8000000000000001E-2</v>
      </c>
      <c r="Z376" s="28">
        <v>-3.73E-2</v>
      </c>
      <c r="AA376" s="29">
        <v>300</v>
      </c>
      <c r="AB376" s="29">
        <v>475</v>
      </c>
      <c r="AC376" s="30">
        <v>8.0093999999999994</v>
      </c>
      <c r="AD376" s="30">
        <v>3.2117894736842102E-2</v>
      </c>
      <c r="AE376" s="29">
        <v>1</v>
      </c>
    </row>
    <row r="377" spans="2:31" x14ac:dyDescent="0.2">
      <c r="B377" s="27">
        <v>59</v>
      </c>
      <c r="C377" s="28" t="s">
        <v>906</v>
      </c>
      <c r="D377" s="28" t="s">
        <v>386</v>
      </c>
      <c r="E377" s="28">
        <v>1E-4</v>
      </c>
      <c r="F377" s="28">
        <v>2.7799999999999998E-2</v>
      </c>
      <c r="G377" s="28">
        <v>3.6999999999999998E-2</v>
      </c>
      <c r="H377" s="28">
        <v>-1E-4</v>
      </c>
      <c r="I377" s="28">
        <v>-2.8000000000000001E-2</v>
      </c>
      <c r="J377" s="28">
        <v>-3.73E-2</v>
      </c>
      <c r="K377" s="29">
        <v>300</v>
      </c>
      <c r="L377" s="29">
        <v>475</v>
      </c>
      <c r="M377" s="30">
        <v>75.541499999999999</v>
      </c>
      <c r="N377" s="30">
        <v>0.30292330827067671</v>
      </c>
      <c r="O377" s="29">
        <v>1</v>
      </c>
      <c r="R377" s="27">
        <v>59</v>
      </c>
      <c r="S377" s="28" t="s">
        <v>906</v>
      </c>
      <c r="T377" s="28" t="s">
        <v>386</v>
      </c>
      <c r="U377" s="28">
        <v>1E-4</v>
      </c>
      <c r="V377" s="28">
        <v>2.7799999999999998E-2</v>
      </c>
      <c r="W377" s="28">
        <v>3.6999999999999998E-2</v>
      </c>
      <c r="X377" s="28">
        <v>-1E-4</v>
      </c>
      <c r="Y377" s="28">
        <v>-2.8000000000000001E-2</v>
      </c>
      <c r="Z377" s="28">
        <v>-3.73E-2</v>
      </c>
      <c r="AA377" s="29">
        <v>300</v>
      </c>
      <c r="AB377" s="29">
        <v>475</v>
      </c>
      <c r="AC377" s="30">
        <v>63.998899999999999</v>
      </c>
      <c r="AD377" s="30">
        <v>0.25663719298245613</v>
      </c>
      <c r="AE377" s="29">
        <v>1</v>
      </c>
    </row>
    <row r="378" spans="2:31" x14ac:dyDescent="0.2">
      <c r="B378" s="27">
        <v>60</v>
      </c>
      <c r="C378" s="28" t="s">
        <v>907</v>
      </c>
      <c r="D378" s="28" t="s">
        <v>384</v>
      </c>
      <c r="E378" s="28">
        <v>1E-4</v>
      </c>
      <c r="F378" s="28">
        <v>2.7799999999999998E-2</v>
      </c>
      <c r="G378" s="28">
        <v>3.6999999999999998E-2</v>
      </c>
      <c r="H378" s="28">
        <v>-1E-4</v>
      </c>
      <c r="I378" s="28">
        <v>-2.8000000000000001E-2</v>
      </c>
      <c r="J378" s="28">
        <v>-3.73E-2</v>
      </c>
      <c r="K378" s="29">
        <v>300</v>
      </c>
      <c r="L378" s="29">
        <v>475</v>
      </c>
      <c r="M378" s="30">
        <v>10.277900000000001</v>
      </c>
      <c r="N378" s="30">
        <v>4.1214636591478705E-2</v>
      </c>
      <c r="O378" s="29">
        <v>1</v>
      </c>
      <c r="R378" s="27">
        <v>60</v>
      </c>
      <c r="S378" s="28" t="s">
        <v>907</v>
      </c>
      <c r="T378" s="28" t="s">
        <v>384</v>
      </c>
      <c r="U378" s="28">
        <v>1E-4</v>
      </c>
      <c r="V378" s="28">
        <v>2.7799999999999998E-2</v>
      </c>
      <c r="W378" s="28">
        <v>3.6999999999999998E-2</v>
      </c>
      <c r="X378" s="28">
        <v>-1E-4</v>
      </c>
      <c r="Y378" s="28">
        <v>-2.8000000000000001E-2</v>
      </c>
      <c r="Z378" s="28">
        <v>-3.73E-2</v>
      </c>
      <c r="AA378" s="29">
        <v>300</v>
      </c>
      <c r="AB378" s="29">
        <v>475</v>
      </c>
      <c r="AC378" s="30">
        <v>11.1281</v>
      </c>
      <c r="AD378" s="30">
        <v>4.4623959899749377E-2</v>
      </c>
      <c r="AE378" s="29">
        <v>1</v>
      </c>
    </row>
    <row r="379" spans="2:31" x14ac:dyDescent="0.2">
      <c r="B379" s="27">
        <v>60</v>
      </c>
      <c r="C379" s="28" t="s">
        <v>908</v>
      </c>
      <c r="D379" s="28" t="s">
        <v>386</v>
      </c>
      <c r="E379" s="28">
        <v>1E-4</v>
      </c>
      <c r="F379" s="28">
        <v>2.7799999999999998E-2</v>
      </c>
      <c r="G379" s="28">
        <v>3.6999999999999998E-2</v>
      </c>
      <c r="H379" s="28">
        <v>-1E-4</v>
      </c>
      <c r="I379" s="28">
        <v>-2.8000000000000001E-2</v>
      </c>
      <c r="J379" s="28">
        <v>-3.73E-2</v>
      </c>
      <c r="K379" s="29">
        <v>300</v>
      </c>
      <c r="L379" s="29">
        <v>475</v>
      </c>
      <c r="M379" s="30">
        <v>75.541499999999999</v>
      </c>
      <c r="N379" s="30">
        <v>0.30292330827067671</v>
      </c>
      <c r="O379" s="29">
        <v>1</v>
      </c>
      <c r="R379" s="27">
        <v>60</v>
      </c>
      <c r="S379" s="28" t="s">
        <v>908</v>
      </c>
      <c r="T379" s="28" t="s">
        <v>386</v>
      </c>
      <c r="U379" s="28">
        <v>1E-4</v>
      </c>
      <c r="V379" s="28">
        <v>2.7799999999999998E-2</v>
      </c>
      <c r="W379" s="28">
        <v>3.6999999999999998E-2</v>
      </c>
      <c r="X379" s="28">
        <v>-1E-4</v>
      </c>
      <c r="Y379" s="28">
        <v>-2.8000000000000001E-2</v>
      </c>
      <c r="Z379" s="28">
        <v>-3.73E-2</v>
      </c>
      <c r="AA379" s="29">
        <v>300</v>
      </c>
      <c r="AB379" s="29">
        <v>475</v>
      </c>
      <c r="AC379" s="30">
        <v>63.998899999999999</v>
      </c>
      <c r="AD379" s="30">
        <v>0.25663719298245613</v>
      </c>
      <c r="AE379" s="29">
        <v>1</v>
      </c>
    </row>
    <row r="380" spans="2:31" x14ac:dyDescent="0.2">
      <c r="B380" s="27">
        <v>61</v>
      </c>
      <c r="C380" s="28" t="s">
        <v>909</v>
      </c>
      <c r="D380" s="28" t="s">
        <v>384</v>
      </c>
      <c r="E380" s="28">
        <v>1E-4</v>
      </c>
      <c r="F380" s="28">
        <v>2.7799999999999998E-2</v>
      </c>
      <c r="G380" s="28">
        <v>3.6999999999999998E-2</v>
      </c>
      <c r="H380" s="28">
        <v>-1E-4</v>
      </c>
      <c r="I380" s="28">
        <v>-2.8000000000000001E-2</v>
      </c>
      <c r="J380" s="28">
        <v>-3.73E-2</v>
      </c>
      <c r="K380" s="29">
        <v>300</v>
      </c>
      <c r="L380" s="29">
        <v>475</v>
      </c>
      <c r="M380" s="30">
        <v>7.8708</v>
      </c>
      <c r="N380" s="30">
        <v>3.1562105263157898E-2</v>
      </c>
      <c r="O380" s="29">
        <v>1</v>
      </c>
      <c r="R380" s="27">
        <v>61</v>
      </c>
      <c r="S380" s="28" t="s">
        <v>909</v>
      </c>
      <c r="T380" s="28" t="s">
        <v>384</v>
      </c>
      <c r="U380" s="28">
        <v>1E-4</v>
      </c>
      <c r="V380" s="28">
        <v>2.7799999999999998E-2</v>
      </c>
      <c r="W380" s="28">
        <v>3.6999999999999998E-2</v>
      </c>
      <c r="X380" s="28">
        <v>-1E-4</v>
      </c>
      <c r="Y380" s="28">
        <v>-2.8000000000000001E-2</v>
      </c>
      <c r="Z380" s="28">
        <v>-3.73E-2</v>
      </c>
      <c r="AA380" s="29">
        <v>300</v>
      </c>
      <c r="AB380" s="29">
        <v>475</v>
      </c>
      <c r="AC380" s="30">
        <v>8.6426999999999996</v>
      </c>
      <c r="AD380" s="30">
        <v>3.4657443609022551E-2</v>
      </c>
      <c r="AE380" s="29">
        <v>1</v>
      </c>
    </row>
    <row r="381" spans="2:31" x14ac:dyDescent="0.2">
      <c r="B381" s="27">
        <v>61</v>
      </c>
      <c r="C381" s="28" t="s">
        <v>910</v>
      </c>
      <c r="D381" s="28" t="s">
        <v>386</v>
      </c>
      <c r="E381" s="28">
        <v>1E-4</v>
      </c>
      <c r="F381" s="28">
        <v>2.7799999999999998E-2</v>
      </c>
      <c r="G381" s="28">
        <v>3.6999999999999998E-2</v>
      </c>
      <c r="H381" s="28">
        <v>-1E-4</v>
      </c>
      <c r="I381" s="28">
        <v>-2.8000000000000001E-2</v>
      </c>
      <c r="J381" s="28">
        <v>-3.73E-2</v>
      </c>
      <c r="K381" s="29">
        <v>300</v>
      </c>
      <c r="L381" s="29">
        <v>475</v>
      </c>
      <c r="M381" s="30">
        <v>75.541499999999999</v>
      </c>
      <c r="N381" s="30">
        <v>0.30292330827067671</v>
      </c>
      <c r="O381" s="29">
        <v>1</v>
      </c>
      <c r="R381" s="27">
        <v>61</v>
      </c>
      <c r="S381" s="28" t="s">
        <v>910</v>
      </c>
      <c r="T381" s="28" t="s">
        <v>386</v>
      </c>
      <c r="U381" s="28">
        <v>1E-4</v>
      </c>
      <c r="V381" s="28">
        <v>2.7799999999999998E-2</v>
      </c>
      <c r="W381" s="28">
        <v>3.6999999999999998E-2</v>
      </c>
      <c r="X381" s="28">
        <v>-1E-4</v>
      </c>
      <c r="Y381" s="28">
        <v>-2.8000000000000001E-2</v>
      </c>
      <c r="Z381" s="28">
        <v>-3.73E-2</v>
      </c>
      <c r="AA381" s="29">
        <v>300</v>
      </c>
      <c r="AB381" s="29">
        <v>475</v>
      </c>
      <c r="AC381" s="30">
        <v>63.998899999999999</v>
      </c>
      <c r="AD381" s="30">
        <v>0.25663719298245613</v>
      </c>
      <c r="AE381" s="29">
        <v>1</v>
      </c>
    </row>
    <row r="382" spans="2:31" x14ac:dyDescent="0.2">
      <c r="B382" s="27">
        <v>62</v>
      </c>
      <c r="C382" s="28" t="s">
        <v>912</v>
      </c>
      <c r="D382" s="28" t="s">
        <v>384</v>
      </c>
      <c r="E382" s="28">
        <v>1E-4</v>
      </c>
      <c r="F382" s="28">
        <v>2.7799999999999998E-2</v>
      </c>
      <c r="G382" s="28">
        <v>3.6999999999999998E-2</v>
      </c>
      <c r="H382" s="28">
        <v>-1E-4</v>
      </c>
      <c r="I382" s="28">
        <v>-2.8000000000000001E-2</v>
      </c>
      <c r="J382" s="28">
        <v>-3.73E-2</v>
      </c>
      <c r="K382" s="29">
        <v>300</v>
      </c>
      <c r="L382" s="29">
        <v>475</v>
      </c>
      <c r="M382" s="30">
        <v>-0.67400000000000004</v>
      </c>
      <c r="N382" s="30">
        <v>2.7027568922305765E-3</v>
      </c>
      <c r="O382" s="29">
        <v>1</v>
      </c>
      <c r="R382" s="27">
        <v>62</v>
      </c>
      <c r="S382" s="28" t="s">
        <v>912</v>
      </c>
      <c r="T382" s="28" t="s">
        <v>384</v>
      </c>
      <c r="U382" s="28">
        <v>1E-4</v>
      </c>
      <c r="V382" s="28">
        <v>2.7799999999999998E-2</v>
      </c>
      <c r="W382" s="28">
        <v>3.6999999999999998E-2</v>
      </c>
      <c r="X382" s="28">
        <v>-1E-4</v>
      </c>
      <c r="Y382" s="28">
        <v>-2.8000000000000001E-2</v>
      </c>
      <c r="Z382" s="28">
        <v>-3.73E-2</v>
      </c>
      <c r="AA382" s="29">
        <v>300</v>
      </c>
      <c r="AB382" s="29">
        <v>475</v>
      </c>
      <c r="AC382" s="30">
        <v>-9.2600000000000002E-2</v>
      </c>
      <c r="AD382" s="30">
        <v>3.7132832080200506E-4</v>
      </c>
      <c r="AE382" s="29">
        <v>1</v>
      </c>
    </row>
    <row r="383" spans="2:31" x14ac:dyDescent="0.2">
      <c r="B383" s="27">
        <v>62</v>
      </c>
      <c r="C383" s="28" t="s">
        <v>913</v>
      </c>
      <c r="D383" s="28" t="s">
        <v>386</v>
      </c>
      <c r="E383" s="28">
        <v>1E-4</v>
      </c>
      <c r="F383" s="28">
        <v>2.7799999999999998E-2</v>
      </c>
      <c r="G383" s="28">
        <v>3.6999999999999998E-2</v>
      </c>
      <c r="H383" s="28">
        <v>-1E-4</v>
      </c>
      <c r="I383" s="28">
        <v>-2.7799999999999998E-2</v>
      </c>
      <c r="J383" s="28">
        <v>-3.6999999999999998E-2</v>
      </c>
      <c r="K383" s="29">
        <v>300</v>
      </c>
      <c r="L383" s="29">
        <v>475</v>
      </c>
      <c r="M383" s="30">
        <v>75.541499999999999</v>
      </c>
      <c r="N383" s="30">
        <v>0.30292330827067671</v>
      </c>
      <c r="O383" s="29">
        <v>1</v>
      </c>
      <c r="R383" s="27">
        <v>62</v>
      </c>
      <c r="S383" s="28" t="s">
        <v>913</v>
      </c>
      <c r="T383" s="28" t="s">
        <v>386</v>
      </c>
      <c r="U383" s="28">
        <v>1E-4</v>
      </c>
      <c r="V383" s="28">
        <v>2.7799999999999998E-2</v>
      </c>
      <c r="W383" s="28">
        <v>3.6999999999999998E-2</v>
      </c>
      <c r="X383" s="28">
        <v>-1E-4</v>
      </c>
      <c r="Y383" s="28">
        <v>-2.7799999999999998E-2</v>
      </c>
      <c r="Z383" s="28">
        <v>-3.6999999999999998E-2</v>
      </c>
      <c r="AA383" s="29">
        <v>300</v>
      </c>
      <c r="AB383" s="29">
        <v>475</v>
      </c>
      <c r="AC383" s="30">
        <v>63.998899999999999</v>
      </c>
      <c r="AD383" s="30">
        <v>0.25663719298245613</v>
      </c>
      <c r="AE38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E2:G2"/>
    <mergeCell ref="B2:B3"/>
    <mergeCell ref="C2:C3"/>
    <mergeCell ref="N2:N3"/>
    <mergeCell ref="O2:O3"/>
    <mergeCell ref="D2:D3"/>
    <mergeCell ref="H2:J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38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0" style="27" bestFit="1" customWidth="1"/>
    <col min="3" max="3" width="10.28515625" style="28" bestFit="1" customWidth="1"/>
    <col min="4" max="4" width="13.85546875" style="28" bestFit="1" customWidth="1"/>
    <col min="5" max="7" width="7.140625" style="28" bestFit="1" customWidth="1"/>
    <col min="8" max="10" width="7.7109375" style="28" bestFit="1" customWidth="1"/>
    <col min="11" max="12" width="7.140625" style="29" bestFit="1" customWidth="1"/>
    <col min="13" max="13" width="8.7109375" style="30" bestFit="1" customWidth="1"/>
    <col min="14" max="14" width="12.140625" style="30" bestFit="1" customWidth="1"/>
    <col min="15" max="15" width="16.7109375" style="29" bestFit="1" customWidth="1"/>
    <col min="16" max="17" width="9.140625" style="11"/>
    <col min="18" max="18" width="10" style="27" bestFit="1" customWidth="1"/>
    <col min="19" max="19" width="10.28515625" style="28" bestFit="1" customWidth="1"/>
    <col min="20" max="20" width="13.85546875" style="28" bestFit="1" customWidth="1"/>
    <col min="21" max="23" width="7.140625" style="28" bestFit="1" customWidth="1"/>
    <col min="24" max="26" width="7.7109375" style="28" bestFit="1" customWidth="1"/>
    <col min="27" max="28" width="7.140625" style="29" bestFit="1" customWidth="1"/>
    <col min="29" max="29" width="8.7109375" style="30" bestFit="1" customWidth="1"/>
    <col min="30" max="30" width="12.140625" style="30" bestFit="1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103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5" customHeight="1" x14ac:dyDescent="0.2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2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2">
      <c r="B4" s="27">
        <v>229</v>
      </c>
      <c r="C4" s="28" t="s">
        <v>383</v>
      </c>
      <c r="D4" s="28" t="s">
        <v>384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-23.005400000000002</v>
      </c>
      <c r="N4" s="30">
        <v>9.2252230576441108E-2</v>
      </c>
      <c r="O4" s="29">
        <v>1</v>
      </c>
      <c r="R4" s="27">
        <v>229</v>
      </c>
      <c r="S4" s="28" t="s">
        <v>383</v>
      </c>
      <c r="T4" s="28" t="s">
        <v>384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-22.965499999999999</v>
      </c>
      <c r="AD4" s="30">
        <v>9.20922305764411E-2</v>
      </c>
      <c r="AE4" s="29">
        <v>1</v>
      </c>
    </row>
    <row r="5" spans="2:31" x14ac:dyDescent="0.2">
      <c r="B5" s="27">
        <v>229</v>
      </c>
      <c r="C5" s="28" t="s">
        <v>385</v>
      </c>
      <c r="D5" s="28" t="s">
        <v>386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30.689</v>
      </c>
      <c r="N5" s="30">
        <v>0.12306365914786968</v>
      </c>
      <c r="O5" s="29">
        <v>1</v>
      </c>
      <c r="R5" s="27">
        <v>229</v>
      </c>
      <c r="S5" s="28" t="s">
        <v>385</v>
      </c>
      <c r="T5" s="28" t="s">
        <v>386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30.665400000000002</v>
      </c>
      <c r="AD5" s="30">
        <v>0.12296902255639099</v>
      </c>
      <c r="AE5" s="29">
        <v>1</v>
      </c>
    </row>
    <row r="6" spans="2:31" x14ac:dyDescent="0.2">
      <c r="B6" s="27">
        <v>230</v>
      </c>
      <c r="C6" s="28" t="s">
        <v>388</v>
      </c>
      <c r="D6" s="28" t="s">
        <v>384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-27.947500000000002</v>
      </c>
      <c r="N6" s="30">
        <v>0.11207017543859649</v>
      </c>
      <c r="O6" s="29">
        <v>1</v>
      </c>
      <c r="R6" s="27">
        <v>230</v>
      </c>
      <c r="S6" s="28" t="s">
        <v>388</v>
      </c>
      <c r="T6" s="28" t="s">
        <v>384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-27.970600000000001</v>
      </c>
      <c r="AD6" s="30">
        <v>0.11216280701754387</v>
      </c>
      <c r="AE6" s="29">
        <v>1</v>
      </c>
    </row>
    <row r="7" spans="2:31" x14ac:dyDescent="0.2">
      <c r="B7" s="27">
        <v>230</v>
      </c>
      <c r="C7" s="28" t="s">
        <v>389</v>
      </c>
      <c r="D7" s="28" t="s">
        <v>386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24.466000000000001</v>
      </c>
      <c r="N7" s="30">
        <v>9.8109273182957396E-2</v>
      </c>
      <c r="O7" s="29">
        <v>1</v>
      </c>
      <c r="R7" s="27">
        <v>230</v>
      </c>
      <c r="S7" s="28" t="s">
        <v>389</v>
      </c>
      <c r="T7" s="28" t="s">
        <v>386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24.396100000000001</v>
      </c>
      <c r="AD7" s="30">
        <v>9.7828972431077701E-2</v>
      </c>
      <c r="AE7" s="29">
        <v>1</v>
      </c>
    </row>
    <row r="8" spans="2:31" x14ac:dyDescent="0.2">
      <c r="B8" s="27">
        <v>231</v>
      </c>
      <c r="C8" s="28" t="s">
        <v>390</v>
      </c>
      <c r="D8" s="28" t="s">
        <v>384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-25.565000000000001</v>
      </c>
      <c r="N8" s="30">
        <v>0.10251629072681705</v>
      </c>
      <c r="O8" s="29">
        <v>1</v>
      </c>
      <c r="R8" s="27">
        <v>231</v>
      </c>
      <c r="S8" s="28" t="s">
        <v>390</v>
      </c>
      <c r="T8" s="28" t="s">
        <v>384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-25.596900000000002</v>
      </c>
      <c r="AD8" s="30">
        <v>0.1026442105263158</v>
      </c>
      <c r="AE8" s="29">
        <v>1</v>
      </c>
    </row>
    <row r="9" spans="2:31" x14ac:dyDescent="0.2">
      <c r="B9" s="27">
        <v>231</v>
      </c>
      <c r="C9" s="28" t="s">
        <v>391</v>
      </c>
      <c r="D9" s="28" t="s">
        <v>386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25.612100000000002</v>
      </c>
      <c r="N9" s="30">
        <v>0.10270516290726818</v>
      </c>
      <c r="O9" s="29">
        <v>1</v>
      </c>
      <c r="R9" s="27">
        <v>231</v>
      </c>
      <c r="S9" s="28" t="s">
        <v>391</v>
      </c>
      <c r="T9" s="28" t="s">
        <v>386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25.544899999999998</v>
      </c>
      <c r="AD9" s="30">
        <v>0.10243568922305764</v>
      </c>
      <c r="AE9" s="29">
        <v>1</v>
      </c>
    </row>
    <row r="10" spans="2:31" x14ac:dyDescent="0.2">
      <c r="B10" s="27">
        <v>232</v>
      </c>
      <c r="C10" s="28" t="s">
        <v>392</v>
      </c>
      <c r="D10" s="28" t="s">
        <v>384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-24.547799999999999</v>
      </c>
      <c r="N10" s="30">
        <v>9.8437293233082701E-2</v>
      </c>
      <c r="O10" s="29">
        <v>1</v>
      </c>
      <c r="R10" s="27">
        <v>232</v>
      </c>
      <c r="S10" s="28" t="s">
        <v>392</v>
      </c>
      <c r="T10" s="28" t="s">
        <v>384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-24.563099999999999</v>
      </c>
      <c r="AD10" s="30">
        <v>9.8498646616541341E-2</v>
      </c>
      <c r="AE10" s="29">
        <v>1</v>
      </c>
    </row>
    <row r="11" spans="2:31" x14ac:dyDescent="0.2">
      <c r="B11" s="27">
        <v>232</v>
      </c>
      <c r="C11" s="28" t="s">
        <v>393</v>
      </c>
      <c r="D11" s="28" t="s">
        <v>386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27.818200000000001</v>
      </c>
      <c r="N11" s="30">
        <v>0.111551679197995</v>
      </c>
      <c r="O11" s="29">
        <v>1</v>
      </c>
      <c r="R11" s="27">
        <v>232</v>
      </c>
      <c r="S11" s="28" t="s">
        <v>393</v>
      </c>
      <c r="T11" s="28" t="s">
        <v>386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27.7636</v>
      </c>
      <c r="AD11" s="30">
        <v>0.11133273182957393</v>
      </c>
      <c r="AE11" s="29">
        <v>1</v>
      </c>
    </row>
    <row r="12" spans="2:31" x14ac:dyDescent="0.2">
      <c r="B12" s="27">
        <v>233</v>
      </c>
      <c r="C12" s="28" t="s">
        <v>395</v>
      </c>
      <c r="D12" s="28" t="s">
        <v>384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-28.758900000000001</v>
      </c>
      <c r="N12" s="30">
        <v>0.1153239097744361</v>
      </c>
      <c r="O12" s="29">
        <v>1</v>
      </c>
      <c r="R12" s="27">
        <v>233</v>
      </c>
      <c r="S12" s="28" t="s">
        <v>395</v>
      </c>
      <c r="T12" s="28" t="s">
        <v>384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-28.816099999999999</v>
      </c>
      <c r="AD12" s="30">
        <v>0.11555328320802004</v>
      </c>
      <c r="AE12" s="29">
        <v>1</v>
      </c>
    </row>
    <row r="13" spans="2:31" x14ac:dyDescent="0.2">
      <c r="B13" s="27">
        <v>233</v>
      </c>
      <c r="C13" s="28" t="s">
        <v>396</v>
      </c>
      <c r="D13" s="28" t="s">
        <v>386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21.428999999999998</v>
      </c>
      <c r="N13" s="30">
        <v>8.5930827067669177E-2</v>
      </c>
      <c r="O13" s="29">
        <v>1</v>
      </c>
      <c r="R13" s="27">
        <v>233</v>
      </c>
      <c r="S13" s="28" t="s">
        <v>396</v>
      </c>
      <c r="T13" s="28" t="s">
        <v>386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21.319800000000001</v>
      </c>
      <c r="AD13" s="30">
        <v>8.5492932330827068E-2</v>
      </c>
      <c r="AE13" s="29">
        <v>1</v>
      </c>
    </row>
    <row r="14" spans="2:31" x14ac:dyDescent="0.2">
      <c r="B14" s="27">
        <v>211</v>
      </c>
      <c r="C14" s="28" t="s">
        <v>398</v>
      </c>
      <c r="D14" s="28" t="s">
        <v>384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-2.8199999999999999E-2</v>
      </c>
      <c r="J14" s="28">
        <v>-3.7600000000000001E-2</v>
      </c>
      <c r="K14" s="29">
        <v>300</v>
      </c>
      <c r="L14" s="29">
        <v>475</v>
      </c>
      <c r="M14" s="30">
        <v>-49.990099999999998</v>
      </c>
      <c r="N14" s="30">
        <v>0.20046155388471176</v>
      </c>
      <c r="O14" s="29">
        <v>1</v>
      </c>
      <c r="R14" s="27">
        <v>211</v>
      </c>
      <c r="S14" s="28" t="s">
        <v>398</v>
      </c>
      <c r="T14" s="28" t="s">
        <v>384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-2.8199999999999999E-2</v>
      </c>
      <c r="Z14" s="28">
        <v>-3.7600000000000001E-2</v>
      </c>
      <c r="AA14" s="29">
        <v>300</v>
      </c>
      <c r="AB14" s="29">
        <v>475</v>
      </c>
      <c r="AC14" s="30">
        <v>-49.618699999999997</v>
      </c>
      <c r="AD14" s="30">
        <v>0.19897223057644109</v>
      </c>
      <c r="AE14" s="29">
        <v>1</v>
      </c>
    </row>
    <row r="15" spans="2:31" x14ac:dyDescent="0.2">
      <c r="B15" s="27">
        <v>211</v>
      </c>
      <c r="C15" s="28" t="s">
        <v>399</v>
      </c>
      <c r="D15" s="28" t="s">
        <v>386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26.225899999999999</v>
      </c>
      <c r="N15" s="30">
        <v>0.10516651629072681</v>
      </c>
      <c r="O15" s="29">
        <v>1</v>
      </c>
      <c r="R15" s="27">
        <v>211</v>
      </c>
      <c r="S15" s="28" t="s">
        <v>399</v>
      </c>
      <c r="T15" s="28" t="s">
        <v>386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26.616399999999999</v>
      </c>
      <c r="AD15" s="30">
        <v>0.10673243107769423</v>
      </c>
      <c r="AE15" s="29">
        <v>1</v>
      </c>
    </row>
    <row r="16" spans="2:31" x14ac:dyDescent="0.2">
      <c r="B16" s="27">
        <v>214</v>
      </c>
      <c r="C16" s="28" t="s">
        <v>401</v>
      </c>
      <c r="D16" s="28" t="s">
        <v>384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-74.021900000000002</v>
      </c>
      <c r="N16" s="30">
        <v>0.29682967418546369</v>
      </c>
      <c r="O16" s="29">
        <v>1</v>
      </c>
      <c r="R16" s="27">
        <v>214</v>
      </c>
      <c r="S16" s="28" t="s">
        <v>401</v>
      </c>
      <c r="T16" s="28" t="s">
        <v>384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-73.6126</v>
      </c>
      <c r="AD16" s="30">
        <v>0.29518837092731831</v>
      </c>
      <c r="AE16" s="29">
        <v>1</v>
      </c>
    </row>
    <row r="17" spans="2:31" x14ac:dyDescent="0.2">
      <c r="B17" s="27">
        <v>214</v>
      </c>
      <c r="C17" s="28" t="s">
        <v>402</v>
      </c>
      <c r="D17" s="28" t="s">
        <v>386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-2.8899999999999999E-2</v>
      </c>
      <c r="J17" s="28">
        <v>-3.85E-2</v>
      </c>
      <c r="K17" s="29">
        <v>300</v>
      </c>
      <c r="L17" s="29">
        <v>475</v>
      </c>
      <c r="M17" s="30">
        <v>40.130800000000001</v>
      </c>
      <c r="N17" s="30">
        <v>0.16092551378446115</v>
      </c>
      <c r="O17" s="29">
        <v>1</v>
      </c>
      <c r="R17" s="27">
        <v>214</v>
      </c>
      <c r="S17" s="28" t="s">
        <v>402</v>
      </c>
      <c r="T17" s="28" t="s">
        <v>386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-2.8899999999999999E-2</v>
      </c>
      <c r="Z17" s="28">
        <v>-3.85E-2</v>
      </c>
      <c r="AA17" s="29">
        <v>300</v>
      </c>
      <c r="AB17" s="29">
        <v>475</v>
      </c>
      <c r="AC17" s="30">
        <v>40.498899999999999</v>
      </c>
      <c r="AD17" s="30">
        <v>0.16240160401002507</v>
      </c>
      <c r="AE17" s="29">
        <v>1</v>
      </c>
    </row>
    <row r="18" spans="2:31" x14ac:dyDescent="0.2">
      <c r="B18" s="27">
        <v>217</v>
      </c>
      <c r="C18" s="28" t="s">
        <v>404</v>
      </c>
      <c r="D18" s="28" t="s">
        <v>384</v>
      </c>
      <c r="E18" s="28">
        <v>1E-4</v>
      </c>
      <c r="F18" s="28">
        <v>2.86E-2</v>
      </c>
      <c r="G18" s="28">
        <v>3.8100000000000002E-2</v>
      </c>
      <c r="H18" s="28">
        <v>-1E-4</v>
      </c>
      <c r="I18" s="28">
        <v>-2.8400000000000002E-2</v>
      </c>
      <c r="J18" s="28">
        <v>-3.78E-2</v>
      </c>
      <c r="K18" s="29">
        <v>300</v>
      </c>
      <c r="L18" s="29">
        <v>475</v>
      </c>
      <c r="M18" s="30">
        <v>-73.8904</v>
      </c>
      <c r="N18" s="30">
        <v>0.29630235588972431</v>
      </c>
      <c r="O18" s="29">
        <v>1</v>
      </c>
      <c r="R18" s="27">
        <v>217</v>
      </c>
      <c r="S18" s="28" t="s">
        <v>404</v>
      </c>
      <c r="T18" s="28" t="s">
        <v>384</v>
      </c>
      <c r="U18" s="28">
        <v>1E-4</v>
      </c>
      <c r="V18" s="28">
        <v>2.86E-2</v>
      </c>
      <c r="W18" s="28">
        <v>3.8100000000000002E-2</v>
      </c>
      <c r="X18" s="28">
        <v>-1E-4</v>
      </c>
      <c r="Y18" s="28">
        <v>-2.8400000000000002E-2</v>
      </c>
      <c r="Z18" s="28">
        <v>-3.78E-2</v>
      </c>
      <c r="AA18" s="29">
        <v>300</v>
      </c>
      <c r="AB18" s="29">
        <v>475</v>
      </c>
      <c r="AC18" s="30">
        <v>-73.6631</v>
      </c>
      <c r="AD18" s="30">
        <v>0.29539087719298246</v>
      </c>
      <c r="AE18" s="29">
        <v>1</v>
      </c>
    </row>
    <row r="19" spans="2:31" x14ac:dyDescent="0.2">
      <c r="B19" s="27">
        <v>217</v>
      </c>
      <c r="C19" s="28" t="s">
        <v>405</v>
      </c>
      <c r="D19" s="28" t="s">
        <v>386</v>
      </c>
      <c r="E19" s="28">
        <v>1E-4</v>
      </c>
      <c r="F19" s="28">
        <v>2.8500000000000001E-2</v>
      </c>
      <c r="G19" s="28">
        <v>3.7999999999999999E-2</v>
      </c>
      <c r="H19" s="28">
        <v>-1E-4</v>
      </c>
      <c r="I19" s="28">
        <v>-2.8500000000000001E-2</v>
      </c>
      <c r="J19" s="28">
        <v>-3.7999999999999999E-2</v>
      </c>
      <c r="K19" s="29">
        <v>300</v>
      </c>
      <c r="L19" s="29">
        <v>475</v>
      </c>
      <c r="M19" s="30">
        <v>41.434600000000003</v>
      </c>
      <c r="N19" s="30">
        <v>0.16615378446115289</v>
      </c>
      <c r="O19" s="29">
        <v>1</v>
      </c>
      <c r="R19" s="27">
        <v>217</v>
      </c>
      <c r="S19" s="28" t="s">
        <v>405</v>
      </c>
      <c r="T19" s="28" t="s">
        <v>386</v>
      </c>
      <c r="U19" s="28">
        <v>1E-4</v>
      </c>
      <c r="V19" s="28">
        <v>2.8500000000000001E-2</v>
      </c>
      <c r="W19" s="28">
        <v>3.7999999999999999E-2</v>
      </c>
      <c r="X19" s="28">
        <v>-1E-4</v>
      </c>
      <c r="Y19" s="28">
        <v>-2.8500000000000001E-2</v>
      </c>
      <c r="Z19" s="28">
        <v>-3.7999999999999999E-2</v>
      </c>
      <c r="AA19" s="29">
        <v>300</v>
      </c>
      <c r="AB19" s="29">
        <v>475</v>
      </c>
      <c r="AC19" s="30">
        <v>41.703899999999997</v>
      </c>
      <c r="AD19" s="30">
        <v>0.16723368421052628</v>
      </c>
      <c r="AE19" s="29">
        <v>1</v>
      </c>
    </row>
    <row r="20" spans="2:31" x14ac:dyDescent="0.2">
      <c r="B20" s="27">
        <v>220</v>
      </c>
      <c r="C20" s="28" t="s">
        <v>407</v>
      </c>
      <c r="D20" s="28" t="s">
        <v>384</v>
      </c>
      <c r="E20" s="28">
        <v>1E-4</v>
      </c>
      <c r="F20" s="28">
        <v>2.86E-2</v>
      </c>
      <c r="G20" s="28">
        <v>3.8100000000000002E-2</v>
      </c>
      <c r="H20" s="28">
        <v>-1E-4</v>
      </c>
      <c r="I20" s="28">
        <v>-2.8400000000000002E-2</v>
      </c>
      <c r="J20" s="28">
        <v>-3.78E-2</v>
      </c>
      <c r="K20" s="29">
        <v>300</v>
      </c>
      <c r="L20" s="29">
        <v>475</v>
      </c>
      <c r="M20" s="30">
        <v>-73.557299999999998</v>
      </c>
      <c r="N20" s="30">
        <v>0.29496661654135342</v>
      </c>
      <c r="O20" s="29">
        <v>1</v>
      </c>
      <c r="R20" s="27">
        <v>220</v>
      </c>
      <c r="S20" s="28" t="s">
        <v>407</v>
      </c>
      <c r="T20" s="28" t="s">
        <v>384</v>
      </c>
      <c r="U20" s="28">
        <v>1E-4</v>
      </c>
      <c r="V20" s="28">
        <v>2.86E-2</v>
      </c>
      <c r="W20" s="28">
        <v>3.8100000000000002E-2</v>
      </c>
      <c r="X20" s="28">
        <v>-1E-4</v>
      </c>
      <c r="Y20" s="28">
        <v>-2.8400000000000002E-2</v>
      </c>
      <c r="Z20" s="28">
        <v>-3.78E-2</v>
      </c>
      <c r="AA20" s="29">
        <v>300</v>
      </c>
      <c r="AB20" s="29">
        <v>475</v>
      </c>
      <c r="AC20" s="30">
        <v>-73.357900000000001</v>
      </c>
      <c r="AD20" s="30">
        <v>0.2941670175438596</v>
      </c>
      <c r="AE20" s="29">
        <v>1</v>
      </c>
    </row>
    <row r="21" spans="2:31" x14ac:dyDescent="0.2">
      <c r="B21" s="27">
        <v>220</v>
      </c>
      <c r="C21" s="28" t="s">
        <v>408</v>
      </c>
      <c r="D21" s="28" t="s">
        <v>386</v>
      </c>
      <c r="E21" s="28">
        <v>1E-4</v>
      </c>
      <c r="F21" s="28">
        <v>2.8500000000000001E-2</v>
      </c>
      <c r="G21" s="28">
        <v>3.7999999999999999E-2</v>
      </c>
      <c r="H21" s="28">
        <v>-1E-4</v>
      </c>
      <c r="I21" s="28">
        <v>-2.8500000000000001E-2</v>
      </c>
      <c r="J21" s="28">
        <v>-3.7999999999999999E-2</v>
      </c>
      <c r="K21" s="29">
        <v>300</v>
      </c>
      <c r="L21" s="29">
        <v>475</v>
      </c>
      <c r="M21" s="30">
        <v>41.104300000000002</v>
      </c>
      <c r="N21" s="30">
        <v>0.1648292731829574</v>
      </c>
      <c r="O21" s="29">
        <v>1</v>
      </c>
      <c r="R21" s="27">
        <v>220</v>
      </c>
      <c r="S21" s="28" t="s">
        <v>408</v>
      </c>
      <c r="T21" s="28" t="s">
        <v>386</v>
      </c>
      <c r="U21" s="28">
        <v>1E-4</v>
      </c>
      <c r="V21" s="28">
        <v>2.8500000000000001E-2</v>
      </c>
      <c r="W21" s="28">
        <v>3.7999999999999999E-2</v>
      </c>
      <c r="X21" s="28">
        <v>-1E-4</v>
      </c>
      <c r="Y21" s="28">
        <v>-2.8500000000000001E-2</v>
      </c>
      <c r="Z21" s="28">
        <v>-3.7999999999999999E-2</v>
      </c>
      <c r="AA21" s="29">
        <v>300</v>
      </c>
      <c r="AB21" s="29">
        <v>475</v>
      </c>
      <c r="AC21" s="30">
        <v>41.3446</v>
      </c>
      <c r="AD21" s="30">
        <v>0.16579288220551378</v>
      </c>
      <c r="AE21" s="29">
        <v>1</v>
      </c>
    </row>
    <row r="22" spans="2:31" x14ac:dyDescent="0.2">
      <c r="B22" s="27">
        <v>223</v>
      </c>
      <c r="C22" s="28" t="s">
        <v>410</v>
      </c>
      <c r="D22" s="28" t="s">
        <v>384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-71.818100000000001</v>
      </c>
      <c r="N22" s="30">
        <v>0.287992380952381</v>
      </c>
      <c r="O22" s="29">
        <v>1</v>
      </c>
      <c r="R22" s="27">
        <v>223</v>
      </c>
      <c r="S22" s="28" t="s">
        <v>410</v>
      </c>
      <c r="T22" s="28" t="s">
        <v>384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-71.4709</v>
      </c>
      <c r="AD22" s="30">
        <v>0.28660010025062654</v>
      </c>
      <c r="AE22" s="29">
        <v>1</v>
      </c>
    </row>
    <row r="23" spans="2:31" x14ac:dyDescent="0.2">
      <c r="B23" s="27">
        <v>223</v>
      </c>
      <c r="C23" s="28" t="s">
        <v>411</v>
      </c>
      <c r="D23" s="28" t="s">
        <v>386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-2.8899999999999999E-2</v>
      </c>
      <c r="J23" s="28">
        <v>-3.85E-2</v>
      </c>
      <c r="K23" s="29">
        <v>300</v>
      </c>
      <c r="L23" s="29">
        <v>475</v>
      </c>
      <c r="M23" s="30">
        <v>38.054200000000002</v>
      </c>
      <c r="N23" s="30">
        <v>0.15259829573934838</v>
      </c>
      <c r="O23" s="29">
        <v>1</v>
      </c>
      <c r="R23" s="27">
        <v>223</v>
      </c>
      <c r="S23" s="28" t="s">
        <v>411</v>
      </c>
      <c r="T23" s="28" t="s">
        <v>386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-2.8899999999999999E-2</v>
      </c>
      <c r="Z23" s="28">
        <v>-3.85E-2</v>
      </c>
      <c r="AA23" s="29">
        <v>300</v>
      </c>
      <c r="AB23" s="29">
        <v>475</v>
      </c>
      <c r="AC23" s="30">
        <v>38.352699999999999</v>
      </c>
      <c r="AD23" s="30">
        <v>0.15379528822055136</v>
      </c>
      <c r="AE23" s="29">
        <v>1</v>
      </c>
    </row>
    <row r="24" spans="2:31" x14ac:dyDescent="0.2">
      <c r="B24" s="27">
        <v>226</v>
      </c>
      <c r="C24" s="28" t="s">
        <v>413</v>
      </c>
      <c r="D24" s="28" t="s">
        <v>384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-2.8199999999999999E-2</v>
      </c>
      <c r="J24" s="28">
        <v>-3.7600000000000001E-2</v>
      </c>
      <c r="K24" s="29">
        <v>300</v>
      </c>
      <c r="L24" s="29">
        <v>475</v>
      </c>
      <c r="M24" s="30">
        <v>-47.759500000000003</v>
      </c>
      <c r="N24" s="30">
        <v>0.19151679197994986</v>
      </c>
      <c r="O24" s="29">
        <v>1</v>
      </c>
      <c r="R24" s="27">
        <v>226</v>
      </c>
      <c r="S24" s="28" t="s">
        <v>413</v>
      </c>
      <c r="T24" s="28" t="s">
        <v>384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-2.8199999999999999E-2</v>
      </c>
      <c r="Z24" s="28">
        <v>-3.7600000000000001E-2</v>
      </c>
      <c r="AA24" s="29">
        <v>300</v>
      </c>
      <c r="AB24" s="29">
        <v>475</v>
      </c>
      <c r="AC24" s="30">
        <v>-47.433100000000003</v>
      </c>
      <c r="AD24" s="30">
        <v>0.19020791979949878</v>
      </c>
      <c r="AE24" s="29">
        <v>1</v>
      </c>
    </row>
    <row r="25" spans="2:31" x14ac:dyDescent="0.2">
      <c r="B25" s="27">
        <v>226</v>
      </c>
      <c r="C25" s="28" t="s">
        <v>414</v>
      </c>
      <c r="D25" s="28" t="s">
        <v>386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23.849699999999999</v>
      </c>
      <c r="N25" s="30">
        <v>9.5637894736842088E-2</v>
      </c>
      <c r="O25" s="29">
        <v>1</v>
      </c>
      <c r="R25" s="27">
        <v>226</v>
      </c>
      <c r="S25" s="28" t="s">
        <v>414</v>
      </c>
      <c r="T25" s="28" t="s">
        <v>386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24.166599999999999</v>
      </c>
      <c r="AD25" s="30">
        <v>9.6908671679197991E-2</v>
      </c>
      <c r="AE25" s="29">
        <v>1</v>
      </c>
    </row>
    <row r="26" spans="2:31" x14ac:dyDescent="0.2">
      <c r="B26" s="27">
        <v>234</v>
      </c>
      <c r="C26" s="28" t="s">
        <v>416</v>
      </c>
      <c r="D26" s="28" t="s">
        <v>384</v>
      </c>
      <c r="E26" s="28">
        <v>1E-4</v>
      </c>
      <c r="F26" s="28">
        <v>2.8000000000000001E-2</v>
      </c>
      <c r="G26" s="28">
        <v>3.73E-2</v>
      </c>
      <c r="H26" s="28">
        <v>-1E-4</v>
      </c>
      <c r="I26" s="28">
        <v>-2.7799999999999998E-2</v>
      </c>
      <c r="J26" s="28">
        <v>-3.6999999999999998E-2</v>
      </c>
      <c r="K26" s="29">
        <v>300</v>
      </c>
      <c r="L26" s="29">
        <v>475</v>
      </c>
      <c r="M26" s="30">
        <v>-37.655900000000003</v>
      </c>
      <c r="N26" s="30">
        <v>0.15100110275689224</v>
      </c>
      <c r="O26" s="29">
        <v>1</v>
      </c>
      <c r="R26" s="27">
        <v>234</v>
      </c>
      <c r="S26" s="28" t="s">
        <v>416</v>
      </c>
      <c r="T26" s="28" t="s">
        <v>384</v>
      </c>
      <c r="U26" s="28">
        <v>1E-4</v>
      </c>
      <c r="V26" s="28">
        <v>2.8000000000000001E-2</v>
      </c>
      <c r="W26" s="28">
        <v>3.73E-2</v>
      </c>
      <c r="X26" s="28">
        <v>-1E-4</v>
      </c>
      <c r="Y26" s="28">
        <v>-2.7799999999999998E-2</v>
      </c>
      <c r="Z26" s="28">
        <v>-3.6999999999999998E-2</v>
      </c>
      <c r="AA26" s="29">
        <v>300</v>
      </c>
      <c r="AB26" s="29">
        <v>475</v>
      </c>
      <c r="AC26" s="30">
        <v>-37.714300000000001</v>
      </c>
      <c r="AD26" s="30">
        <v>0.15123528822055138</v>
      </c>
      <c r="AE26" s="29">
        <v>1</v>
      </c>
    </row>
    <row r="27" spans="2:31" x14ac:dyDescent="0.2">
      <c r="B27" s="27">
        <v>234</v>
      </c>
      <c r="C27" s="28" t="s">
        <v>417</v>
      </c>
      <c r="D27" s="28" t="s">
        <v>386</v>
      </c>
      <c r="E27" s="28">
        <v>1E-4</v>
      </c>
      <c r="F27" s="28">
        <v>2.7900000000000001E-2</v>
      </c>
      <c r="G27" s="28">
        <v>3.7199999999999997E-2</v>
      </c>
      <c r="H27" s="28">
        <v>-1E-4</v>
      </c>
      <c r="I27" s="28">
        <v>-2.7900000000000001E-2</v>
      </c>
      <c r="J27" s="28">
        <v>-3.7199999999999997E-2</v>
      </c>
      <c r="K27" s="29">
        <v>300</v>
      </c>
      <c r="L27" s="29">
        <v>475</v>
      </c>
      <c r="M27" s="30">
        <v>23.849699999999999</v>
      </c>
      <c r="N27" s="30">
        <v>9.5637894736842088E-2</v>
      </c>
      <c r="O27" s="29">
        <v>1</v>
      </c>
      <c r="R27" s="27">
        <v>234</v>
      </c>
      <c r="S27" s="28" t="s">
        <v>417</v>
      </c>
      <c r="T27" s="28" t="s">
        <v>386</v>
      </c>
      <c r="U27" s="28">
        <v>1E-4</v>
      </c>
      <c r="V27" s="28">
        <v>2.7900000000000001E-2</v>
      </c>
      <c r="W27" s="28">
        <v>3.7199999999999997E-2</v>
      </c>
      <c r="X27" s="28">
        <v>-1E-4</v>
      </c>
      <c r="Y27" s="28">
        <v>-2.7900000000000001E-2</v>
      </c>
      <c r="Z27" s="28">
        <v>-3.7199999999999997E-2</v>
      </c>
      <c r="AA27" s="29">
        <v>300</v>
      </c>
      <c r="AB27" s="29">
        <v>475</v>
      </c>
      <c r="AC27" s="30">
        <v>24.166599999999999</v>
      </c>
      <c r="AD27" s="30">
        <v>9.6908671679197991E-2</v>
      </c>
      <c r="AE27" s="29">
        <v>1</v>
      </c>
    </row>
    <row r="28" spans="2:31" x14ac:dyDescent="0.2">
      <c r="B28" s="27">
        <v>235</v>
      </c>
      <c r="C28" s="28" t="s">
        <v>419</v>
      </c>
      <c r="D28" s="28" t="s">
        <v>384</v>
      </c>
      <c r="E28" s="28">
        <v>1E-4</v>
      </c>
      <c r="F28" s="28">
        <v>2.7900000000000001E-2</v>
      </c>
      <c r="G28" s="28">
        <v>3.7199999999999997E-2</v>
      </c>
      <c r="H28" s="28">
        <v>-1E-4</v>
      </c>
      <c r="I28" s="28">
        <v>-2.7900000000000001E-2</v>
      </c>
      <c r="J28" s="28">
        <v>-3.7199999999999997E-2</v>
      </c>
      <c r="K28" s="29">
        <v>300</v>
      </c>
      <c r="L28" s="29">
        <v>475</v>
      </c>
      <c r="M28" s="30">
        <v>-36.677999999999997</v>
      </c>
      <c r="N28" s="30">
        <v>0.14707969924812031</v>
      </c>
      <c r="O28" s="29">
        <v>1</v>
      </c>
      <c r="R28" s="27">
        <v>235</v>
      </c>
      <c r="S28" s="28" t="s">
        <v>419</v>
      </c>
      <c r="T28" s="28" t="s">
        <v>384</v>
      </c>
      <c r="U28" s="28">
        <v>1E-4</v>
      </c>
      <c r="V28" s="28">
        <v>2.7900000000000001E-2</v>
      </c>
      <c r="W28" s="28">
        <v>3.7199999999999997E-2</v>
      </c>
      <c r="X28" s="28">
        <v>-1E-4</v>
      </c>
      <c r="Y28" s="28">
        <v>-2.7900000000000001E-2</v>
      </c>
      <c r="Z28" s="28">
        <v>-3.7199999999999997E-2</v>
      </c>
      <c r="AA28" s="29">
        <v>300</v>
      </c>
      <c r="AB28" s="29">
        <v>475</v>
      </c>
      <c r="AC28" s="30">
        <v>-36.671999999999997</v>
      </c>
      <c r="AD28" s="30">
        <v>0.14705563909774436</v>
      </c>
      <c r="AE28" s="29">
        <v>1</v>
      </c>
    </row>
    <row r="29" spans="2:31" x14ac:dyDescent="0.2">
      <c r="B29" s="27">
        <v>235</v>
      </c>
      <c r="C29" s="28" t="s">
        <v>420</v>
      </c>
      <c r="D29" s="28" t="s">
        <v>386</v>
      </c>
      <c r="E29" s="28">
        <v>1E-4</v>
      </c>
      <c r="F29" s="28">
        <v>2.7900000000000001E-2</v>
      </c>
      <c r="G29" s="28">
        <v>3.7199999999999997E-2</v>
      </c>
      <c r="H29" s="28">
        <v>-1E-4</v>
      </c>
      <c r="I29" s="28">
        <v>-2.7900000000000001E-2</v>
      </c>
      <c r="J29" s="28">
        <v>-3.7199999999999997E-2</v>
      </c>
      <c r="K29" s="29">
        <v>300</v>
      </c>
      <c r="L29" s="29">
        <v>475</v>
      </c>
      <c r="M29" s="30">
        <v>23.849699999999999</v>
      </c>
      <c r="N29" s="30">
        <v>9.5637894736842088E-2</v>
      </c>
      <c r="O29" s="29">
        <v>1</v>
      </c>
      <c r="R29" s="27">
        <v>235</v>
      </c>
      <c r="S29" s="28" t="s">
        <v>420</v>
      </c>
      <c r="T29" s="28" t="s">
        <v>386</v>
      </c>
      <c r="U29" s="28">
        <v>1E-4</v>
      </c>
      <c r="V29" s="28">
        <v>2.7900000000000001E-2</v>
      </c>
      <c r="W29" s="28">
        <v>3.7199999999999997E-2</v>
      </c>
      <c r="X29" s="28">
        <v>-1E-4</v>
      </c>
      <c r="Y29" s="28">
        <v>-2.7900000000000001E-2</v>
      </c>
      <c r="Z29" s="28">
        <v>-3.7199999999999997E-2</v>
      </c>
      <c r="AA29" s="29">
        <v>300</v>
      </c>
      <c r="AB29" s="29">
        <v>475</v>
      </c>
      <c r="AC29" s="30">
        <v>24.166599999999999</v>
      </c>
      <c r="AD29" s="30">
        <v>9.6908671679197991E-2</v>
      </c>
      <c r="AE29" s="29">
        <v>1</v>
      </c>
    </row>
    <row r="30" spans="2:31" x14ac:dyDescent="0.2">
      <c r="B30" s="27">
        <v>236</v>
      </c>
      <c r="C30" s="28" t="s">
        <v>421</v>
      </c>
      <c r="D30" s="28" t="s">
        <v>384</v>
      </c>
      <c r="E30" s="28">
        <v>1E-4</v>
      </c>
      <c r="F30" s="28">
        <v>2.7900000000000001E-2</v>
      </c>
      <c r="G30" s="28">
        <v>3.7199999999999997E-2</v>
      </c>
      <c r="H30" s="28">
        <v>-1E-4</v>
      </c>
      <c r="I30" s="28">
        <v>-2.7900000000000001E-2</v>
      </c>
      <c r="J30" s="28">
        <v>-3.7199999999999997E-2</v>
      </c>
      <c r="K30" s="29">
        <v>300</v>
      </c>
      <c r="L30" s="29">
        <v>475</v>
      </c>
      <c r="M30" s="30">
        <v>-40.002600000000001</v>
      </c>
      <c r="N30" s="30">
        <v>0.16041142857142857</v>
      </c>
      <c r="O30" s="29">
        <v>1</v>
      </c>
      <c r="R30" s="27">
        <v>236</v>
      </c>
      <c r="S30" s="28" t="s">
        <v>421</v>
      </c>
      <c r="T30" s="28" t="s">
        <v>384</v>
      </c>
      <c r="U30" s="28">
        <v>1E-4</v>
      </c>
      <c r="V30" s="28">
        <v>2.7900000000000001E-2</v>
      </c>
      <c r="W30" s="28">
        <v>3.7199999999999997E-2</v>
      </c>
      <c r="X30" s="28">
        <v>-1E-4</v>
      </c>
      <c r="Y30" s="28">
        <v>-2.7900000000000001E-2</v>
      </c>
      <c r="Z30" s="28">
        <v>-3.7199999999999997E-2</v>
      </c>
      <c r="AA30" s="29">
        <v>300</v>
      </c>
      <c r="AB30" s="29">
        <v>475</v>
      </c>
      <c r="AC30" s="30">
        <v>-40.006900000000002</v>
      </c>
      <c r="AD30" s="30">
        <v>0.160428671679198</v>
      </c>
      <c r="AE30" s="29">
        <v>1</v>
      </c>
    </row>
    <row r="31" spans="2:31" x14ac:dyDescent="0.2">
      <c r="B31" s="27">
        <v>236</v>
      </c>
      <c r="C31" s="28" t="s">
        <v>422</v>
      </c>
      <c r="D31" s="28" t="s">
        <v>386</v>
      </c>
      <c r="E31" s="28">
        <v>1E-4</v>
      </c>
      <c r="F31" s="28">
        <v>2.7900000000000001E-2</v>
      </c>
      <c r="G31" s="28">
        <v>3.7199999999999997E-2</v>
      </c>
      <c r="H31" s="28">
        <v>-1E-4</v>
      </c>
      <c r="I31" s="28">
        <v>-2.7900000000000001E-2</v>
      </c>
      <c r="J31" s="28">
        <v>-3.7199999999999997E-2</v>
      </c>
      <c r="K31" s="29">
        <v>300</v>
      </c>
      <c r="L31" s="29">
        <v>475</v>
      </c>
      <c r="M31" s="30">
        <v>23.849699999999999</v>
      </c>
      <c r="N31" s="30">
        <v>9.5637894736842088E-2</v>
      </c>
      <c r="O31" s="29">
        <v>1</v>
      </c>
      <c r="R31" s="27">
        <v>236</v>
      </c>
      <c r="S31" s="28" t="s">
        <v>422</v>
      </c>
      <c r="T31" s="28" t="s">
        <v>386</v>
      </c>
      <c r="U31" s="28">
        <v>1E-4</v>
      </c>
      <c r="V31" s="28">
        <v>2.7900000000000001E-2</v>
      </c>
      <c r="W31" s="28">
        <v>3.7199999999999997E-2</v>
      </c>
      <c r="X31" s="28">
        <v>-1E-4</v>
      </c>
      <c r="Y31" s="28">
        <v>-2.7900000000000001E-2</v>
      </c>
      <c r="Z31" s="28">
        <v>-3.7199999999999997E-2</v>
      </c>
      <c r="AA31" s="29">
        <v>300</v>
      </c>
      <c r="AB31" s="29">
        <v>475</v>
      </c>
      <c r="AC31" s="30">
        <v>24.166599999999999</v>
      </c>
      <c r="AD31" s="30">
        <v>9.6908671679197991E-2</v>
      </c>
      <c r="AE31" s="29">
        <v>1</v>
      </c>
    </row>
    <row r="32" spans="2:31" x14ac:dyDescent="0.2">
      <c r="B32" s="27">
        <v>237</v>
      </c>
      <c r="C32" s="28" t="s">
        <v>423</v>
      </c>
      <c r="D32" s="28" t="s">
        <v>384</v>
      </c>
      <c r="E32" s="28">
        <v>1E-4</v>
      </c>
      <c r="F32" s="28">
        <v>2.7900000000000001E-2</v>
      </c>
      <c r="G32" s="28">
        <v>3.7199999999999997E-2</v>
      </c>
      <c r="H32" s="28">
        <v>-1E-4</v>
      </c>
      <c r="I32" s="28">
        <v>-2.7900000000000001E-2</v>
      </c>
      <c r="J32" s="28">
        <v>-3.7199999999999997E-2</v>
      </c>
      <c r="K32" s="29">
        <v>300</v>
      </c>
      <c r="L32" s="29">
        <v>475</v>
      </c>
      <c r="M32" s="30">
        <v>-41.302900000000001</v>
      </c>
      <c r="N32" s="30">
        <v>0.165625664160401</v>
      </c>
      <c r="O32" s="29">
        <v>1</v>
      </c>
      <c r="R32" s="27">
        <v>237</v>
      </c>
      <c r="S32" s="28" t="s">
        <v>423</v>
      </c>
      <c r="T32" s="28" t="s">
        <v>384</v>
      </c>
      <c r="U32" s="28">
        <v>1E-4</v>
      </c>
      <c r="V32" s="28">
        <v>2.7900000000000001E-2</v>
      </c>
      <c r="W32" s="28">
        <v>3.7199999999999997E-2</v>
      </c>
      <c r="X32" s="28">
        <v>-1E-4</v>
      </c>
      <c r="Y32" s="28">
        <v>-2.7900000000000001E-2</v>
      </c>
      <c r="Z32" s="28">
        <v>-3.7199999999999997E-2</v>
      </c>
      <c r="AA32" s="29">
        <v>300</v>
      </c>
      <c r="AB32" s="29">
        <v>475</v>
      </c>
      <c r="AC32" s="30">
        <v>-41.328499999999998</v>
      </c>
      <c r="AD32" s="30">
        <v>0.165728320802005</v>
      </c>
      <c r="AE32" s="29">
        <v>1</v>
      </c>
    </row>
    <row r="33" spans="2:31" x14ac:dyDescent="0.2">
      <c r="B33" s="27">
        <v>237</v>
      </c>
      <c r="C33" s="28" t="s">
        <v>424</v>
      </c>
      <c r="D33" s="28" t="s">
        <v>386</v>
      </c>
      <c r="E33" s="28">
        <v>1E-4</v>
      </c>
      <c r="F33" s="28">
        <v>2.7900000000000001E-2</v>
      </c>
      <c r="G33" s="28">
        <v>3.7199999999999997E-2</v>
      </c>
      <c r="H33" s="28">
        <v>-1E-4</v>
      </c>
      <c r="I33" s="28">
        <v>-2.7900000000000001E-2</v>
      </c>
      <c r="J33" s="28">
        <v>-3.7199999999999997E-2</v>
      </c>
      <c r="K33" s="29">
        <v>300</v>
      </c>
      <c r="L33" s="29">
        <v>475</v>
      </c>
      <c r="M33" s="30">
        <v>23.849699999999999</v>
      </c>
      <c r="N33" s="30">
        <v>9.5637894736842088E-2</v>
      </c>
      <c r="O33" s="29">
        <v>1</v>
      </c>
      <c r="R33" s="27">
        <v>237</v>
      </c>
      <c r="S33" s="28" t="s">
        <v>424</v>
      </c>
      <c r="T33" s="28" t="s">
        <v>386</v>
      </c>
      <c r="U33" s="28">
        <v>1E-4</v>
      </c>
      <c r="V33" s="28">
        <v>2.7900000000000001E-2</v>
      </c>
      <c r="W33" s="28">
        <v>3.7199999999999997E-2</v>
      </c>
      <c r="X33" s="28">
        <v>-1E-4</v>
      </c>
      <c r="Y33" s="28">
        <v>-2.7900000000000001E-2</v>
      </c>
      <c r="Z33" s="28">
        <v>-3.7199999999999997E-2</v>
      </c>
      <c r="AA33" s="29">
        <v>300</v>
      </c>
      <c r="AB33" s="29">
        <v>475</v>
      </c>
      <c r="AC33" s="30">
        <v>24.166599999999999</v>
      </c>
      <c r="AD33" s="30">
        <v>9.6908671679197991E-2</v>
      </c>
      <c r="AE33" s="29">
        <v>1</v>
      </c>
    </row>
    <row r="34" spans="2:31" x14ac:dyDescent="0.2">
      <c r="B34" s="27">
        <v>238</v>
      </c>
      <c r="C34" s="28" t="s">
        <v>426</v>
      </c>
      <c r="D34" s="28" t="s">
        <v>384</v>
      </c>
      <c r="E34" s="28">
        <v>1E-4</v>
      </c>
      <c r="F34" s="28">
        <v>2.7900000000000001E-2</v>
      </c>
      <c r="G34" s="28">
        <v>3.7199999999999997E-2</v>
      </c>
      <c r="H34" s="28">
        <v>-1E-4</v>
      </c>
      <c r="I34" s="28">
        <v>-2.7900000000000001E-2</v>
      </c>
      <c r="J34" s="28">
        <v>-3.7199999999999997E-2</v>
      </c>
      <c r="K34" s="29">
        <v>300</v>
      </c>
      <c r="L34" s="29">
        <v>475</v>
      </c>
      <c r="M34" s="30">
        <v>-35.962699999999998</v>
      </c>
      <c r="N34" s="30">
        <v>0.144211328320802</v>
      </c>
      <c r="O34" s="29">
        <v>1</v>
      </c>
      <c r="R34" s="27">
        <v>238</v>
      </c>
      <c r="S34" s="28" t="s">
        <v>426</v>
      </c>
      <c r="T34" s="28" t="s">
        <v>384</v>
      </c>
      <c r="U34" s="28">
        <v>1E-4</v>
      </c>
      <c r="V34" s="28">
        <v>2.7900000000000001E-2</v>
      </c>
      <c r="W34" s="28">
        <v>3.7199999999999997E-2</v>
      </c>
      <c r="X34" s="28">
        <v>-1E-4</v>
      </c>
      <c r="Y34" s="28">
        <v>-2.7900000000000001E-2</v>
      </c>
      <c r="Z34" s="28">
        <v>-3.7199999999999997E-2</v>
      </c>
      <c r="AA34" s="29">
        <v>300</v>
      </c>
      <c r="AB34" s="29">
        <v>475</v>
      </c>
      <c r="AC34" s="30">
        <v>-35.923299999999998</v>
      </c>
      <c r="AD34" s="30">
        <v>0.14405333333333331</v>
      </c>
      <c r="AE34" s="29">
        <v>1</v>
      </c>
    </row>
    <row r="35" spans="2:31" x14ac:dyDescent="0.2">
      <c r="B35" s="27">
        <v>238</v>
      </c>
      <c r="C35" s="28" t="s">
        <v>427</v>
      </c>
      <c r="D35" s="28" t="s">
        <v>386</v>
      </c>
      <c r="E35" s="28">
        <v>1E-4</v>
      </c>
      <c r="F35" s="28">
        <v>2.8000000000000001E-2</v>
      </c>
      <c r="G35" s="28">
        <v>3.73E-2</v>
      </c>
      <c r="H35" s="28">
        <v>-1E-4</v>
      </c>
      <c r="I35" s="28">
        <v>-2.7799999999999998E-2</v>
      </c>
      <c r="J35" s="28">
        <v>-3.6999999999999998E-2</v>
      </c>
      <c r="K35" s="29">
        <v>300</v>
      </c>
      <c r="L35" s="29">
        <v>475</v>
      </c>
      <c r="M35" s="30">
        <v>23.849699999999999</v>
      </c>
      <c r="N35" s="30">
        <v>9.5637894736842088E-2</v>
      </c>
      <c r="O35" s="29">
        <v>1</v>
      </c>
      <c r="R35" s="27">
        <v>238</v>
      </c>
      <c r="S35" s="28" t="s">
        <v>427</v>
      </c>
      <c r="T35" s="28" t="s">
        <v>386</v>
      </c>
      <c r="U35" s="28">
        <v>1E-4</v>
      </c>
      <c r="V35" s="28">
        <v>2.8000000000000001E-2</v>
      </c>
      <c r="W35" s="28">
        <v>3.73E-2</v>
      </c>
      <c r="X35" s="28">
        <v>-1E-4</v>
      </c>
      <c r="Y35" s="28">
        <v>-2.7799999999999998E-2</v>
      </c>
      <c r="Z35" s="28">
        <v>-3.6999999999999998E-2</v>
      </c>
      <c r="AA35" s="29">
        <v>300</v>
      </c>
      <c r="AB35" s="29">
        <v>475</v>
      </c>
      <c r="AC35" s="30">
        <v>24.166599999999999</v>
      </c>
      <c r="AD35" s="30">
        <v>9.6908671679197991E-2</v>
      </c>
      <c r="AE35" s="29">
        <v>1</v>
      </c>
    </row>
    <row r="36" spans="2:31" x14ac:dyDescent="0.2">
      <c r="B36" s="27">
        <v>212</v>
      </c>
      <c r="C36" s="28" t="s">
        <v>429</v>
      </c>
      <c r="D36" s="28" t="s">
        <v>384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-54.905299999999997</v>
      </c>
      <c r="N36" s="30">
        <v>0.22017162907268167</v>
      </c>
      <c r="O36" s="29">
        <v>1</v>
      </c>
      <c r="R36" s="27">
        <v>212</v>
      </c>
      <c r="S36" s="28" t="s">
        <v>429</v>
      </c>
      <c r="T36" s="28" t="s">
        <v>384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-54.4574</v>
      </c>
      <c r="AD36" s="30">
        <v>0.2183755388471178</v>
      </c>
      <c r="AE36" s="29">
        <v>1</v>
      </c>
    </row>
    <row r="37" spans="2:31" x14ac:dyDescent="0.2">
      <c r="B37" s="27">
        <v>212</v>
      </c>
      <c r="C37" s="28" t="s">
        <v>430</v>
      </c>
      <c r="D37" s="28" t="s">
        <v>386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23.849699999999999</v>
      </c>
      <c r="N37" s="30">
        <v>9.5637894736842088E-2</v>
      </c>
      <c r="O37" s="29">
        <v>1</v>
      </c>
      <c r="R37" s="27">
        <v>212</v>
      </c>
      <c r="S37" s="28" t="s">
        <v>430</v>
      </c>
      <c r="T37" s="28" t="s">
        <v>386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22.985900000000001</v>
      </c>
      <c r="AD37" s="30">
        <v>9.2174035087719305E-2</v>
      </c>
      <c r="AE37" s="29">
        <v>1</v>
      </c>
    </row>
    <row r="38" spans="2:31" x14ac:dyDescent="0.2">
      <c r="B38" s="27">
        <v>215</v>
      </c>
      <c r="C38" s="28" t="s">
        <v>432</v>
      </c>
      <c r="D38" s="28" t="s">
        <v>384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-2.8899999999999999E-2</v>
      </c>
      <c r="J38" s="28">
        <v>-3.85E-2</v>
      </c>
      <c r="K38" s="29">
        <v>300</v>
      </c>
      <c r="L38" s="29">
        <v>475</v>
      </c>
      <c r="M38" s="30">
        <v>-75.987099999999998</v>
      </c>
      <c r="N38" s="30">
        <v>0.30471017543859646</v>
      </c>
      <c r="O38" s="29">
        <v>1</v>
      </c>
      <c r="R38" s="27">
        <v>215</v>
      </c>
      <c r="S38" s="28" t="s">
        <v>432</v>
      </c>
      <c r="T38" s="28" t="s">
        <v>384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-2.8899999999999999E-2</v>
      </c>
      <c r="Z38" s="28">
        <v>-3.85E-2</v>
      </c>
      <c r="AA38" s="29">
        <v>300</v>
      </c>
      <c r="AB38" s="29">
        <v>475</v>
      </c>
      <c r="AC38" s="30">
        <v>-75.507000000000005</v>
      </c>
      <c r="AD38" s="30">
        <v>0.30278496240601505</v>
      </c>
      <c r="AE38" s="29">
        <v>1</v>
      </c>
    </row>
    <row r="39" spans="2:31" x14ac:dyDescent="0.2">
      <c r="B39" s="27">
        <v>215</v>
      </c>
      <c r="C39" s="28" t="s">
        <v>433</v>
      </c>
      <c r="D39" s="28" t="s">
        <v>386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-2.8899999999999999E-2</v>
      </c>
      <c r="J39" s="28">
        <v>-3.85E-2</v>
      </c>
      <c r="K39" s="29">
        <v>300</v>
      </c>
      <c r="L39" s="29">
        <v>475</v>
      </c>
      <c r="M39" s="30">
        <v>39.712800000000001</v>
      </c>
      <c r="N39" s="30">
        <v>0.15924932330827068</v>
      </c>
      <c r="O39" s="29">
        <v>1</v>
      </c>
      <c r="R39" s="27">
        <v>215</v>
      </c>
      <c r="S39" s="28" t="s">
        <v>433</v>
      </c>
      <c r="T39" s="28" t="s">
        <v>386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-2.8899999999999999E-2</v>
      </c>
      <c r="Z39" s="28">
        <v>-3.85E-2</v>
      </c>
      <c r="AA39" s="29">
        <v>300</v>
      </c>
      <c r="AB39" s="29">
        <v>475</v>
      </c>
      <c r="AC39" s="30">
        <v>22.985900000000001</v>
      </c>
      <c r="AD39" s="30">
        <v>9.2174035087719305E-2</v>
      </c>
      <c r="AE39" s="29">
        <v>1</v>
      </c>
    </row>
    <row r="40" spans="2:31" x14ac:dyDescent="0.2">
      <c r="B40" s="27">
        <v>218</v>
      </c>
      <c r="C40" s="28" t="s">
        <v>435</v>
      </c>
      <c r="D40" s="28" t="s">
        <v>384</v>
      </c>
      <c r="E40" s="28">
        <v>1E-4</v>
      </c>
      <c r="F40" s="28">
        <v>2.8500000000000001E-2</v>
      </c>
      <c r="G40" s="28">
        <v>3.7999999999999999E-2</v>
      </c>
      <c r="H40" s="28">
        <v>-1E-4</v>
      </c>
      <c r="I40" s="28">
        <v>-2.8500000000000001E-2</v>
      </c>
      <c r="J40" s="28">
        <v>-3.7999999999999999E-2</v>
      </c>
      <c r="K40" s="29">
        <v>300</v>
      </c>
      <c r="L40" s="29">
        <v>475</v>
      </c>
      <c r="M40" s="30">
        <v>-78.238399999999999</v>
      </c>
      <c r="N40" s="30">
        <v>0.31373794486215534</v>
      </c>
      <c r="O40" s="29">
        <v>1</v>
      </c>
      <c r="R40" s="27">
        <v>218</v>
      </c>
      <c r="S40" s="28" t="s">
        <v>435</v>
      </c>
      <c r="T40" s="28" t="s">
        <v>384</v>
      </c>
      <c r="U40" s="28">
        <v>1E-4</v>
      </c>
      <c r="V40" s="28">
        <v>2.8500000000000001E-2</v>
      </c>
      <c r="W40" s="28">
        <v>3.7999999999999999E-2</v>
      </c>
      <c r="X40" s="28">
        <v>-1E-4</v>
      </c>
      <c r="Y40" s="28">
        <v>-2.8500000000000001E-2</v>
      </c>
      <c r="Z40" s="28">
        <v>-3.7999999999999999E-2</v>
      </c>
      <c r="AA40" s="29">
        <v>300</v>
      </c>
      <c r="AB40" s="29">
        <v>475</v>
      </c>
      <c r="AC40" s="30">
        <v>-77.701700000000002</v>
      </c>
      <c r="AD40" s="30">
        <v>0.31158576441102753</v>
      </c>
      <c r="AE40" s="29">
        <v>1</v>
      </c>
    </row>
    <row r="41" spans="2:31" x14ac:dyDescent="0.2">
      <c r="B41" s="27">
        <v>218</v>
      </c>
      <c r="C41" s="28" t="s">
        <v>436</v>
      </c>
      <c r="D41" s="28" t="s">
        <v>386</v>
      </c>
      <c r="E41" s="28">
        <v>1E-4</v>
      </c>
      <c r="F41" s="28">
        <v>2.8500000000000001E-2</v>
      </c>
      <c r="G41" s="28">
        <v>3.7999999999999999E-2</v>
      </c>
      <c r="H41" s="28">
        <v>-1E-4</v>
      </c>
      <c r="I41" s="28">
        <v>-2.8500000000000001E-2</v>
      </c>
      <c r="J41" s="28">
        <v>-3.7999999999999999E-2</v>
      </c>
      <c r="K41" s="29">
        <v>300</v>
      </c>
      <c r="L41" s="29">
        <v>475</v>
      </c>
      <c r="M41" s="30">
        <v>39.712800000000001</v>
      </c>
      <c r="N41" s="30">
        <v>0.15924932330827068</v>
      </c>
      <c r="O41" s="29">
        <v>1</v>
      </c>
      <c r="R41" s="27">
        <v>218</v>
      </c>
      <c r="S41" s="28" t="s">
        <v>436</v>
      </c>
      <c r="T41" s="28" t="s">
        <v>386</v>
      </c>
      <c r="U41" s="28">
        <v>1E-4</v>
      </c>
      <c r="V41" s="28">
        <v>2.8500000000000001E-2</v>
      </c>
      <c r="W41" s="28">
        <v>3.7999999999999999E-2</v>
      </c>
      <c r="X41" s="28">
        <v>-1E-4</v>
      </c>
      <c r="Y41" s="28">
        <v>-2.8500000000000001E-2</v>
      </c>
      <c r="Z41" s="28">
        <v>-3.7999999999999999E-2</v>
      </c>
      <c r="AA41" s="29">
        <v>300</v>
      </c>
      <c r="AB41" s="29">
        <v>475</v>
      </c>
      <c r="AC41" s="30">
        <v>38.147500000000001</v>
      </c>
      <c r="AD41" s="30">
        <v>0.15297243107769423</v>
      </c>
      <c r="AE41" s="29">
        <v>1</v>
      </c>
    </row>
    <row r="42" spans="2:31" x14ac:dyDescent="0.2">
      <c r="B42" s="27">
        <v>221</v>
      </c>
      <c r="C42" s="28" t="s">
        <v>438</v>
      </c>
      <c r="D42" s="28" t="s">
        <v>384</v>
      </c>
      <c r="E42" s="28">
        <v>1E-4</v>
      </c>
      <c r="F42" s="28">
        <v>2.8500000000000001E-2</v>
      </c>
      <c r="G42" s="28">
        <v>3.7999999999999999E-2</v>
      </c>
      <c r="H42" s="28">
        <v>-1E-4</v>
      </c>
      <c r="I42" s="28">
        <v>-2.8500000000000001E-2</v>
      </c>
      <c r="J42" s="28">
        <v>-3.7999999999999999E-2</v>
      </c>
      <c r="K42" s="29">
        <v>300</v>
      </c>
      <c r="L42" s="29">
        <v>475</v>
      </c>
      <c r="M42" s="30">
        <v>-78.205399999999997</v>
      </c>
      <c r="N42" s="30">
        <v>0.31360561403508769</v>
      </c>
      <c r="O42" s="29">
        <v>1</v>
      </c>
      <c r="R42" s="27">
        <v>221</v>
      </c>
      <c r="S42" s="28" t="s">
        <v>438</v>
      </c>
      <c r="T42" s="28" t="s">
        <v>384</v>
      </c>
      <c r="U42" s="28">
        <v>1E-4</v>
      </c>
      <c r="V42" s="28">
        <v>2.8500000000000001E-2</v>
      </c>
      <c r="W42" s="28">
        <v>3.7999999999999999E-2</v>
      </c>
      <c r="X42" s="28">
        <v>-1E-4</v>
      </c>
      <c r="Y42" s="28">
        <v>-2.8500000000000001E-2</v>
      </c>
      <c r="Z42" s="28">
        <v>-3.7999999999999999E-2</v>
      </c>
      <c r="AA42" s="29">
        <v>300</v>
      </c>
      <c r="AB42" s="29">
        <v>475</v>
      </c>
      <c r="AC42" s="30">
        <v>-77.693799999999996</v>
      </c>
      <c r="AD42" s="30">
        <v>0.31155408521303257</v>
      </c>
      <c r="AE42" s="29">
        <v>1</v>
      </c>
    </row>
    <row r="43" spans="2:31" x14ac:dyDescent="0.2">
      <c r="B43" s="27">
        <v>221</v>
      </c>
      <c r="C43" s="28" t="s">
        <v>439</v>
      </c>
      <c r="D43" s="28" t="s">
        <v>386</v>
      </c>
      <c r="E43" s="28">
        <v>1E-4</v>
      </c>
      <c r="F43" s="28">
        <v>2.8500000000000001E-2</v>
      </c>
      <c r="G43" s="28">
        <v>3.7999999999999999E-2</v>
      </c>
      <c r="H43" s="28">
        <v>-1E-4</v>
      </c>
      <c r="I43" s="28">
        <v>-2.8500000000000001E-2</v>
      </c>
      <c r="J43" s="28">
        <v>-3.7999999999999999E-2</v>
      </c>
      <c r="K43" s="29">
        <v>300</v>
      </c>
      <c r="L43" s="29">
        <v>475</v>
      </c>
      <c r="M43" s="30">
        <v>39.712800000000001</v>
      </c>
      <c r="N43" s="30">
        <v>0.15924932330827068</v>
      </c>
      <c r="O43" s="29">
        <v>1</v>
      </c>
      <c r="R43" s="27">
        <v>221</v>
      </c>
      <c r="S43" s="28" t="s">
        <v>439</v>
      </c>
      <c r="T43" s="28" t="s">
        <v>386</v>
      </c>
      <c r="U43" s="28">
        <v>1E-4</v>
      </c>
      <c r="V43" s="28">
        <v>2.8500000000000001E-2</v>
      </c>
      <c r="W43" s="28">
        <v>3.7999999999999999E-2</v>
      </c>
      <c r="X43" s="28">
        <v>-1E-4</v>
      </c>
      <c r="Y43" s="28">
        <v>-2.8500000000000001E-2</v>
      </c>
      <c r="Z43" s="28">
        <v>-3.7999999999999999E-2</v>
      </c>
      <c r="AA43" s="29">
        <v>300</v>
      </c>
      <c r="AB43" s="29">
        <v>475</v>
      </c>
      <c r="AC43" s="30">
        <v>38.166499999999999</v>
      </c>
      <c r="AD43" s="30">
        <v>0.15304862155388471</v>
      </c>
      <c r="AE43" s="29">
        <v>1</v>
      </c>
    </row>
    <row r="44" spans="2:31" x14ac:dyDescent="0.2">
      <c r="B44" s="27">
        <v>224</v>
      </c>
      <c r="C44" s="28" t="s">
        <v>441</v>
      </c>
      <c r="D44" s="28" t="s">
        <v>384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-2.8899999999999999E-2</v>
      </c>
      <c r="J44" s="28">
        <v>-3.85E-2</v>
      </c>
      <c r="K44" s="29">
        <v>300</v>
      </c>
      <c r="L44" s="29">
        <v>475</v>
      </c>
      <c r="M44" s="30">
        <v>-75.7654</v>
      </c>
      <c r="N44" s="30">
        <v>0.30382115288220551</v>
      </c>
      <c r="O44" s="29">
        <v>1</v>
      </c>
      <c r="R44" s="27">
        <v>224</v>
      </c>
      <c r="S44" s="28" t="s">
        <v>441</v>
      </c>
      <c r="T44" s="28" t="s">
        <v>384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-2.8899999999999999E-2</v>
      </c>
      <c r="Z44" s="28">
        <v>-3.85E-2</v>
      </c>
      <c r="AA44" s="29">
        <v>300</v>
      </c>
      <c r="AB44" s="29">
        <v>475</v>
      </c>
      <c r="AC44" s="30">
        <v>-75.3489</v>
      </c>
      <c r="AD44" s="30">
        <v>0.30215097744360903</v>
      </c>
      <c r="AE44" s="29">
        <v>1</v>
      </c>
    </row>
    <row r="45" spans="2:31" x14ac:dyDescent="0.2">
      <c r="B45" s="27">
        <v>224</v>
      </c>
      <c r="C45" s="28" t="s">
        <v>442</v>
      </c>
      <c r="D45" s="28" t="s">
        <v>386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-2.8899999999999999E-2</v>
      </c>
      <c r="J45" s="28">
        <v>-3.85E-2</v>
      </c>
      <c r="K45" s="29">
        <v>300</v>
      </c>
      <c r="L45" s="29">
        <v>475</v>
      </c>
      <c r="M45" s="30">
        <v>39.870100000000001</v>
      </c>
      <c r="N45" s="30">
        <v>0.15988010025062657</v>
      </c>
      <c r="O45" s="29">
        <v>1</v>
      </c>
      <c r="R45" s="27">
        <v>224</v>
      </c>
      <c r="S45" s="28" t="s">
        <v>442</v>
      </c>
      <c r="T45" s="28" t="s">
        <v>386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-2.8899999999999999E-2</v>
      </c>
      <c r="Z45" s="28">
        <v>-3.85E-2</v>
      </c>
      <c r="AA45" s="29">
        <v>300</v>
      </c>
      <c r="AB45" s="29">
        <v>475</v>
      </c>
      <c r="AC45" s="30">
        <v>38.166499999999999</v>
      </c>
      <c r="AD45" s="30">
        <v>0.15304862155388471</v>
      </c>
      <c r="AE45" s="29">
        <v>1</v>
      </c>
    </row>
    <row r="46" spans="2:31" x14ac:dyDescent="0.2">
      <c r="B46" s="27">
        <v>227</v>
      </c>
      <c r="C46" s="28" t="s">
        <v>444</v>
      </c>
      <c r="D46" s="28" t="s">
        <v>384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-54.771799999999999</v>
      </c>
      <c r="N46" s="30">
        <v>0.21963629072681704</v>
      </c>
      <c r="O46" s="29">
        <v>1</v>
      </c>
      <c r="R46" s="27">
        <v>227</v>
      </c>
      <c r="S46" s="28" t="s">
        <v>444</v>
      </c>
      <c r="T46" s="28" t="s">
        <v>384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-54.410800000000002</v>
      </c>
      <c r="AD46" s="30">
        <v>0.218188671679198</v>
      </c>
      <c r="AE46" s="29">
        <v>1</v>
      </c>
    </row>
    <row r="47" spans="2:31" x14ac:dyDescent="0.2">
      <c r="B47" s="27">
        <v>227</v>
      </c>
      <c r="C47" s="28" t="s">
        <v>445</v>
      </c>
      <c r="D47" s="28" t="s">
        <v>386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39.870100000000001</v>
      </c>
      <c r="N47" s="30">
        <v>0.15988010025062657</v>
      </c>
      <c r="O47" s="29">
        <v>1</v>
      </c>
      <c r="R47" s="27">
        <v>227</v>
      </c>
      <c r="S47" s="28" t="s">
        <v>445</v>
      </c>
      <c r="T47" s="28" t="s">
        <v>386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23.031400000000001</v>
      </c>
      <c r="AD47" s="30">
        <v>9.2356491228070187E-2</v>
      </c>
      <c r="AE47" s="29">
        <v>1</v>
      </c>
    </row>
    <row r="48" spans="2:31" x14ac:dyDescent="0.2">
      <c r="B48" s="27">
        <v>239</v>
      </c>
      <c r="C48" s="28" t="s">
        <v>447</v>
      </c>
      <c r="D48" s="28" t="s">
        <v>384</v>
      </c>
      <c r="E48" s="28">
        <v>1E-4</v>
      </c>
      <c r="F48" s="28">
        <v>2.8000000000000001E-2</v>
      </c>
      <c r="G48" s="28">
        <v>3.73E-2</v>
      </c>
      <c r="H48" s="28">
        <v>-1E-4</v>
      </c>
      <c r="I48" s="28">
        <v>-2.7799999999999998E-2</v>
      </c>
      <c r="J48" s="28">
        <v>-3.6999999999999998E-2</v>
      </c>
      <c r="K48" s="29">
        <v>300</v>
      </c>
      <c r="L48" s="29">
        <v>475</v>
      </c>
      <c r="M48" s="30">
        <v>-37.134799999999998</v>
      </c>
      <c r="N48" s="30">
        <v>0.14891147869674184</v>
      </c>
      <c r="O48" s="29">
        <v>1</v>
      </c>
      <c r="R48" s="27">
        <v>239</v>
      </c>
      <c r="S48" s="28" t="s">
        <v>447</v>
      </c>
      <c r="T48" s="28" t="s">
        <v>384</v>
      </c>
      <c r="U48" s="28">
        <v>1E-4</v>
      </c>
      <c r="V48" s="28">
        <v>2.8000000000000001E-2</v>
      </c>
      <c r="W48" s="28">
        <v>3.73E-2</v>
      </c>
      <c r="X48" s="28">
        <v>-1E-4</v>
      </c>
      <c r="Y48" s="28">
        <v>-2.7799999999999998E-2</v>
      </c>
      <c r="Z48" s="28">
        <v>-3.6999999999999998E-2</v>
      </c>
      <c r="AA48" s="29">
        <v>300</v>
      </c>
      <c r="AB48" s="29">
        <v>475</v>
      </c>
      <c r="AC48" s="30">
        <v>-37.1753</v>
      </c>
      <c r="AD48" s="30">
        <v>0.14907388471177946</v>
      </c>
      <c r="AE48" s="29">
        <v>1</v>
      </c>
    </row>
    <row r="49" spans="2:31" x14ac:dyDescent="0.2">
      <c r="B49" s="27">
        <v>239</v>
      </c>
      <c r="C49" s="28" t="s">
        <v>448</v>
      </c>
      <c r="D49" s="28" t="s">
        <v>386</v>
      </c>
      <c r="E49" s="28">
        <v>1E-4</v>
      </c>
      <c r="F49" s="28">
        <v>2.7900000000000001E-2</v>
      </c>
      <c r="G49" s="28">
        <v>3.7199999999999997E-2</v>
      </c>
      <c r="H49" s="28">
        <v>-1E-4</v>
      </c>
      <c r="I49" s="28">
        <v>-2.7900000000000001E-2</v>
      </c>
      <c r="J49" s="28">
        <v>-3.7199999999999997E-2</v>
      </c>
      <c r="K49" s="29">
        <v>300</v>
      </c>
      <c r="L49" s="29">
        <v>475</v>
      </c>
      <c r="M49" s="30">
        <v>39.870100000000001</v>
      </c>
      <c r="N49" s="30">
        <v>0.15988010025062657</v>
      </c>
      <c r="O49" s="29">
        <v>1</v>
      </c>
      <c r="R49" s="27">
        <v>239</v>
      </c>
      <c r="S49" s="28" t="s">
        <v>448</v>
      </c>
      <c r="T49" s="28" t="s">
        <v>386</v>
      </c>
      <c r="U49" s="28">
        <v>1E-4</v>
      </c>
      <c r="V49" s="28">
        <v>2.7900000000000001E-2</v>
      </c>
      <c r="W49" s="28">
        <v>3.7199999999999997E-2</v>
      </c>
      <c r="X49" s="28">
        <v>-1E-4</v>
      </c>
      <c r="Y49" s="28">
        <v>-2.7900000000000001E-2</v>
      </c>
      <c r="Z49" s="28">
        <v>-3.7199999999999997E-2</v>
      </c>
      <c r="AA49" s="29">
        <v>300</v>
      </c>
      <c r="AB49" s="29">
        <v>475</v>
      </c>
      <c r="AC49" s="30">
        <v>23.031400000000001</v>
      </c>
      <c r="AD49" s="30">
        <v>9.2356491228070187E-2</v>
      </c>
      <c r="AE49" s="29">
        <v>1</v>
      </c>
    </row>
    <row r="50" spans="2:31" x14ac:dyDescent="0.2">
      <c r="B50" s="27">
        <v>240</v>
      </c>
      <c r="C50" s="28" t="s">
        <v>450</v>
      </c>
      <c r="D50" s="28" t="s">
        <v>384</v>
      </c>
      <c r="E50" s="28">
        <v>1E-4</v>
      </c>
      <c r="F50" s="28">
        <v>2.7900000000000001E-2</v>
      </c>
      <c r="G50" s="28">
        <v>3.7199999999999997E-2</v>
      </c>
      <c r="H50" s="28">
        <v>-1E-4</v>
      </c>
      <c r="I50" s="28">
        <v>-2.7900000000000001E-2</v>
      </c>
      <c r="J50" s="28">
        <v>-3.7199999999999997E-2</v>
      </c>
      <c r="K50" s="29">
        <v>300</v>
      </c>
      <c r="L50" s="29">
        <v>475</v>
      </c>
      <c r="M50" s="30">
        <v>-36.820300000000003</v>
      </c>
      <c r="N50" s="30">
        <v>0.14765032581453635</v>
      </c>
      <c r="O50" s="29">
        <v>1</v>
      </c>
      <c r="R50" s="27">
        <v>240</v>
      </c>
      <c r="S50" s="28" t="s">
        <v>450</v>
      </c>
      <c r="T50" s="28" t="s">
        <v>384</v>
      </c>
      <c r="U50" s="28">
        <v>1E-4</v>
      </c>
      <c r="V50" s="28">
        <v>2.7900000000000001E-2</v>
      </c>
      <c r="W50" s="28">
        <v>3.7199999999999997E-2</v>
      </c>
      <c r="X50" s="28">
        <v>-1E-4</v>
      </c>
      <c r="Y50" s="28">
        <v>-2.7900000000000001E-2</v>
      </c>
      <c r="Z50" s="28">
        <v>-3.7199999999999997E-2</v>
      </c>
      <c r="AA50" s="29">
        <v>300</v>
      </c>
      <c r="AB50" s="29">
        <v>475</v>
      </c>
      <c r="AC50" s="30">
        <v>-36.746699999999997</v>
      </c>
      <c r="AD50" s="30">
        <v>0.14735518796992481</v>
      </c>
      <c r="AE50" s="29">
        <v>1</v>
      </c>
    </row>
    <row r="51" spans="2:31" x14ac:dyDescent="0.2">
      <c r="B51" s="27">
        <v>240</v>
      </c>
      <c r="C51" s="28" t="s">
        <v>451</v>
      </c>
      <c r="D51" s="28" t="s">
        <v>386</v>
      </c>
      <c r="E51" s="28">
        <v>1E-4</v>
      </c>
      <c r="F51" s="28">
        <v>2.7900000000000001E-2</v>
      </c>
      <c r="G51" s="28">
        <v>3.7199999999999997E-2</v>
      </c>
      <c r="H51" s="28">
        <v>-1E-4</v>
      </c>
      <c r="I51" s="28">
        <v>-2.7900000000000001E-2</v>
      </c>
      <c r="J51" s="28">
        <v>-3.7199999999999997E-2</v>
      </c>
      <c r="K51" s="29">
        <v>300</v>
      </c>
      <c r="L51" s="29">
        <v>475</v>
      </c>
      <c r="M51" s="30">
        <v>39.870100000000001</v>
      </c>
      <c r="N51" s="30">
        <v>0.15988010025062657</v>
      </c>
      <c r="O51" s="29">
        <v>1</v>
      </c>
      <c r="R51" s="27">
        <v>240</v>
      </c>
      <c r="S51" s="28" t="s">
        <v>451</v>
      </c>
      <c r="T51" s="28" t="s">
        <v>386</v>
      </c>
      <c r="U51" s="28">
        <v>1E-4</v>
      </c>
      <c r="V51" s="28">
        <v>2.7900000000000001E-2</v>
      </c>
      <c r="W51" s="28">
        <v>3.7199999999999997E-2</v>
      </c>
      <c r="X51" s="28">
        <v>-1E-4</v>
      </c>
      <c r="Y51" s="28">
        <v>-2.7900000000000001E-2</v>
      </c>
      <c r="Z51" s="28">
        <v>-3.7199999999999997E-2</v>
      </c>
      <c r="AA51" s="29">
        <v>300</v>
      </c>
      <c r="AB51" s="29">
        <v>475</v>
      </c>
      <c r="AC51" s="30">
        <v>23.031400000000001</v>
      </c>
      <c r="AD51" s="30">
        <v>9.2356491228070187E-2</v>
      </c>
      <c r="AE51" s="29">
        <v>1</v>
      </c>
    </row>
    <row r="52" spans="2:31" x14ac:dyDescent="0.2">
      <c r="B52" s="27">
        <v>241</v>
      </c>
      <c r="C52" s="28" t="s">
        <v>452</v>
      </c>
      <c r="D52" s="28" t="s">
        <v>384</v>
      </c>
      <c r="E52" s="28">
        <v>1E-4</v>
      </c>
      <c r="F52" s="28">
        <v>2.7900000000000001E-2</v>
      </c>
      <c r="G52" s="28">
        <v>3.7199999999999997E-2</v>
      </c>
      <c r="H52" s="28">
        <v>-1E-4</v>
      </c>
      <c r="I52" s="28">
        <v>-2.7900000000000001E-2</v>
      </c>
      <c r="J52" s="28">
        <v>-3.7199999999999997E-2</v>
      </c>
      <c r="K52" s="29">
        <v>300</v>
      </c>
      <c r="L52" s="29">
        <v>475</v>
      </c>
      <c r="M52" s="30">
        <v>-39.630899999999997</v>
      </c>
      <c r="N52" s="30">
        <v>0.15892090225563907</v>
      </c>
      <c r="O52" s="29">
        <v>1</v>
      </c>
      <c r="R52" s="27">
        <v>241</v>
      </c>
      <c r="S52" s="28" t="s">
        <v>452</v>
      </c>
      <c r="T52" s="28" t="s">
        <v>384</v>
      </c>
      <c r="U52" s="28">
        <v>1E-4</v>
      </c>
      <c r="V52" s="28">
        <v>2.7900000000000001E-2</v>
      </c>
      <c r="W52" s="28">
        <v>3.7199999999999997E-2</v>
      </c>
      <c r="X52" s="28">
        <v>-1E-4</v>
      </c>
      <c r="Y52" s="28">
        <v>-2.7900000000000001E-2</v>
      </c>
      <c r="Z52" s="28">
        <v>-3.7199999999999997E-2</v>
      </c>
      <c r="AA52" s="29">
        <v>300</v>
      </c>
      <c r="AB52" s="29">
        <v>475</v>
      </c>
      <c r="AC52" s="30">
        <v>-39.610199999999999</v>
      </c>
      <c r="AD52" s="30">
        <v>0.15883789473684209</v>
      </c>
      <c r="AE52" s="29">
        <v>1</v>
      </c>
    </row>
    <row r="53" spans="2:31" x14ac:dyDescent="0.2">
      <c r="B53" s="27">
        <v>241</v>
      </c>
      <c r="C53" s="28" t="s">
        <v>453</v>
      </c>
      <c r="D53" s="28" t="s">
        <v>386</v>
      </c>
      <c r="E53" s="28">
        <v>1E-4</v>
      </c>
      <c r="F53" s="28">
        <v>2.7900000000000001E-2</v>
      </c>
      <c r="G53" s="28">
        <v>3.7199999999999997E-2</v>
      </c>
      <c r="H53" s="28">
        <v>-1E-4</v>
      </c>
      <c r="I53" s="28">
        <v>-2.7900000000000001E-2</v>
      </c>
      <c r="J53" s="28">
        <v>-3.7199999999999997E-2</v>
      </c>
      <c r="K53" s="29">
        <v>300</v>
      </c>
      <c r="L53" s="29">
        <v>475</v>
      </c>
      <c r="M53" s="30">
        <v>39.870100000000001</v>
      </c>
      <c r="N53" s="30">
        <v>0.15988010025062657</v>
      </c>
      <c r="O53" s="29">
        <v>1</v>
      </c>
      <c r="R53" s="27">
        <v>241</v>
      </c>
      <c r="S53" s="28" t="s">
        <v>453</v>
      </c>
      <c r="T53" s="28" t="s">
        <v>386</v>
      </c>
      <c r="U53" s="28">
        <v>1E-4</v>
      </c>
      <c r="V53" s="28">
        <v>2.7900000000000001E-2</v>
      </c>
      <c r="W53" s="28">
        <v>3.7199999999999997E-2</v>
      </c>
      <c r="X53" s="28">
        <v>-1E-4</v>
      </c>
      <c r="Y53" s="28">
        <v>-2.7900000000000001E-2</v>
      </c>
      <c r="Z53" s="28">
        <v>-3.7199999999999997E-2</v>
      </c>
      <c r="AA53" s="29">
        <v>300</v>
      </c>
      <c r="AB53" s="29">
        <v>475</v>
      </c>
      <c r="AC53" s="30">
        <v>23.031400000000001</v>
      </c>
      <c r="AD53" s="30">
        <v>9.2356491228070187E-2</v>
      </c>
      <c r="AE53" s="29">
        <v>1</v>
      </c>
    </row>
    <row r="54" spans="2:31" x14ac:dyDescent="0.2">
      <c r="B54" s="27">
        <v>242</v>
      </c>
      <c r="C54" s="28" t="s">
        <v>454</v>
      </c>
      <c r="D54" s="28" t="s">
        <v>384</v>
      </c>
      <c r="E54" s="28">
        <v>1E-4</v>
      </c>
      <c r="F54" s="28">
        <v>2.7900000000000001E-2</v>
      </c>
      <c r="G54" s="28">
        <v>3.7199999999999997E-2</v>
      </c>
      <c r="H54" s="28">
        <v>-1E-4</v>
      </c>
      <c r="I54" s="28">
        <v>-2.7900000000000001E-2</v>
      </c>
      <c r="J54" s="28">
        <v>-3.7199999999999997E-2</v>
      </c>
      <c r="K54" s="29">
        <v>300</v>
      </c>
      <c r="L54" s="29">
        <v>475</v>
      </c>
      <c r="M54" s="30">
        <v>-40.629899999999999</v>
      </c>
      <c r="N54" s="30">
        <v>0.16292691729323308</v>
      </c>
      <c r="O54" s="29">
        <v>1</v>
      </c>
      <c r="R54" s="27">
        <v>242</v>
      </c>
      <c r="S54" s="28" t="s">
        <v>454</v>
      </c>
      <c r="T54" s="28" t="s">
        <v>384</v>
      </c>
      <c r="U54" s="28">
        <v>1E-4</v>
      </c>
      <c r="V54" s="28">
        <v>2.7900000000000001E-2</v>
      </c>
      <c r="W54" s="28">
        <v>3.7199999999999997E-2</v>
      </c>
      <c r="X54" s="28">
        <v>-1E-4</v>
      </c>
      <c r="Y54" s="28">
        <v>-2.7900000000000001E-2</v>
      </c>
      <c r="Z54" s="28">
        <v>-3.7199999999999997E-2</v>
      </c>
      <c r="AA54" s="29">
        <v>300</v>
      </c>
      <c r="AB54" s="29">
        <v>475</v>
      </c>
      <c r="AC54" s="30">
        <v>-40.652799999999999</v>
      </c>
      <c r="AD54" s="30">
        <v>0.16301874686716791</v>
      </c>
      <c r="AE54" s="29">
        <v>1</v>
      </c>
    </row>
    <row r="55" spans="2:31" x14ac:dyDescent="0.2">
      <c r="B55" s="27">
        <v>242</v>
      </c>
      <c r="C55" s="28" t="s">
        <v>455</v>
      </c>
      <c r="D55" s="28" t="s">
        <v>386</v>
      </c>
      <c r="E55" s="28">
        <v>1E-4</v>
      </c>
      <c r="F55" s="28">
        <v>2.7900000000000001E-2</v>
      </c>
      <c r="G55" s="28">
        <v>3.7199999999999997E-2</v>
      </c>
      <c r="H55" s="28">
        <v>-1E-4</v>
      </c>
      <c r="I55" s="28">
        <v>-2.7900000000000001E-2</v>
      </c>
      <c r="J55" s="28">
        <v>-3.7199999999999997E-2</v>
      </c>
      <c r="K55" s="29">
        <v>300</v>
      </c>
      <c r="L55" s="29">
        <v>475</v>
      </c>
      <c r="M55" s="30">
        <v>39.870100000000001</v>
      </c>
      <c r="N55" s="30">
        <v>0.15988010025062657</v>
      </c>
      <c r="O55" s="29">
        <v>1</v>
      </c>
      <c r="R55" s="27">
        <v>242</v>
      </c>
      <c r="S55" s="28" t="s">
        <v>455</v>
      </c>
      <c r="T55" s="28" t="s">
        <v>386</v>
      </c>
      <c r="U55" s="28">
        <v>1E-4</v>
      </c>
      <c r="V55" s="28">
        <v>2.7900000000000001E-2</v>
      </c>
      <c r="W55" s="28">
        <v>3.7199999999999997E-2</v>
      </c>
      <c r="X55" s="28">
        <v>-1E-4</v>
      </c>
      <c r="Y55" s="28">
        <v>-2.7900000000000001E-2</v>
      </c>
      <c r="Z55" s="28">
        <v>-3.7199999999999997E-2</v>
      </c>
      <c r="AA55" s="29">
        <v>300</v>
      </c>
      <c r="AB55" s="29">
        <v>475</v>
      </c>
      <c r="AC55" s="30">
        <v>23.031400000000001</v>
      </c>
      <c r="AD55" s="30">
        <v>9.2356491228070187E-2</v>
      </c>
      <c r="AE55" s="29">
        <v>1</v>
      </c>
    </row>
    <row r="56" spans="2:31" x14ac:dyDescent="0.2">
      <c r="B56" s="27">
        <v>243</v>
      </c>
      <c r="C56" s="28" t="s">
        <v>457</v>
      </c>
      <c r="D56" s="28" t="s">
        <v>384</v>
      </c>
      <c r="E56" s="28">
        <v>1E-4</v>
      </c>
      <c r="F56" s="28">
        <v>2.7900000000000001E-2</v>
      </c>
      <c r="G56" s="28">
        <v>3.7199999999999997E-2</v>
      </c>
      <c r="H56" s="28">
        <v>-1E-4</v>
      </c>
      <c r="I56" s="28">
        <v>-2.7900000000000001E-2</v>
      </c>
      <c r="J56" s="28">
        <v>-3.7199999999999997E-2</v>
      </c>
      <c r="K56" s="29">
        <v>300</v>
      </c>
      <c r="L56" s="29">
        <v>475</v>
      </c>
      <c r="M56" s="30">
        <v>-37.395299999999999</v>
      </c>
      <c r="N56" s="30">
        <v>0.14995609022556389</v>
      </c>
      <c r="O56" s="29">
        <v>1</v>
      </c>
      <c r="R56" s="27">
        <v>243</v>
      </c>
      <c r="S56" s="28" t="s">
        <v>457</v>
      </c>
      <c r="T56" s="28" t="s">
        <v>384</v>
      </c>
      <c r="U56" s="28">
        <v>1E-4</v>
      </c>
      <c r="V56" s="28">
        <v>2.7900000000000001E-2</v>
      </c>
      <c r="W56" s="28">
        <v>3.7199999999999997E-2</v>
      </c>
      <c r="X56" s="28">
        <v>-1E-4</v>
      </c>
      <c r="Y56" s="28">
        <v>-2.7900000000000001E-2</v>
      </c>
      <c r="Z56" s="28">
        <v>-3.7199999999999997E-2</v>
      </c>
      <c r="AA56" s="29">
        <v>300</v>
      </c>
      <c r="AB56" s="29">
        <v>475</v>
      </c>
      <c r="AC56" s="30">
        <v>-37.312899999999999</v>
      </c>
      <c r="AD56" s="30">
        <v>0.14962566416040102</v>
      </c>
      <c r="AE56" s="29">
        <v>1</v>
      </c>
    </row>
    <row r="57" spans="2:31" x14ac:dyDescent="0.2">
      <c r="B57" s="27">
        <v>243</v>
      </c>
      <c r="C57" s="28" t="s">
        <v>458</v>
      </c>
      <c r="D57" s="28" t="s">
        <v>386</v>
      </c>
      <c r="E57" s="28">
        <v>1E-4</v>
      </c>
      <c r="F57" s="28">
        <v>2.8000000000000001E-2</v>
      </c>
      <c r="G57" s="28">
        <v>3.73E-2</v>
      </c>
      <c r="H57" s="28">
        <v>-1E-4</v>
      </c>
      <c r="I57" s="28">
        <v>-2.7799999999999998E-2</v>
      </c>
      <c r="J57" s="28">
        <v>-3.6999999999999998E-2</v>
      </c>
      <c r="K57" s="29">
        <v>300</v>
      </c>
      <c r="L57" s="29">
        <v>475</v>
      </c>
      <c r="M57" s="30">
        <v>39.870100000000001</v>
      </c>
      <c r="N57" s="30">
        <v>0.15988010025062657</v>
      </c>
      <c r="O57" s="29">
        <v>1</v>
      </c>
      <c r="R57" s="27">
        <v>243</v>
      </c>
      <c r="S57" s="28" t="s">
        <v>458</v>
      </c>
      <c r="T57" s="28" t="s">
        <v>386</v>
      </c>
      <c r="U57" s="28">
        <v>1E-4</v>
      </c>
      <c r="V57" s="28">
        <v>2.8000000000000001E-2</v>
      </c>
      <c r="W57" s="28">
        <v>3.73E-2</v>
      </c>
      <c r="X57" s="28">
        <v>-1E-4</v>
      </c>
      <c r="Y57" s="28">
        <v>-2.7799999999999998E-2</v>
      </c>
      <c r="Z57" s="28">
        <v>-3.6999999999999998E-2</v>
      </c>
      <c r="AA57" s="29">
        <v>300</v>
      </c>
      <c r="AB57" s="29">
        <v>475</v>
      </c>
      <c r="AC57" s="30">
        <v>23.031400000000001</v>
      </c>
      <c r="AD57" s="30">
        <v>9.2356491228070187E-2</v>
      </c>
      <c r="AE57" s="29">
        <v>1</v>
      </c>
    </row>
    <row r="58" spans="2:31" x14ac:dyDescent="0.2">
      <c r="B58" s="27">
        <v>213</v>
      </c>
      <c r="C58" s="28" t="s">
        <v>460</v>
      </c>
      <c r="D58" s="28" t="s">
        <v>384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-54.3992</v>
      </c>
      <c r="N58" s="30">
        <v>0.21814215538847118</v>
      </c>
      <c r="O58" s="29">
        <v>1</v>
      </c>
      <c r="R58" s="27">
        <v>213</v>
      </c>
      <c r="S58" s="28" t="s">
        <v>460</v>
      </c>
      <c r="T58" s="28" t="s">
        <v>384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-54.0045</v>
      </c>
      <c r="AD58" s="30">
        <v>0.21655939849624059</v>
      </c>
      <c r="AE58" s="29">
        <v>1</v>
      </c>
    </row>
    <row r="59" spans="2:31" x14ac:dyDescent="0.2">
      <c r="B59" s="27">
        <v>213</v>
      </c>
      <c r="C59" s="28" t="s">
        <v>461</v>
      </c>
      <c r="D59" s="28" t="s">
        <v>386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-2.8199999999999999E-2</v>
      </c>
      <c r="J59" s="28">
        <v>-3.7600000000000001E-2</v>
      </c>
      <c r="K59" s="29">
        <v>300</v>
      </c>
      <c r="L59" s="29">
        <v>475</v>
      </c>
      <c r="M59" s="30">
        <v>39.870100000000001</v>
      </c>
      <c r="N59" s="30">
        <v>0.15988010025062657</v>
      </c>
      <c r="O59" s="29">
        <v>1</v>
      </c>
      <c r="R59" s="27">
        <v>213</v>
      </c>
      <c r="S59" s="28" t="s">
        <v>461</v>
      </c>
      <c r="T59" s="28" t="s">
        <v>386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-2.8199999999999999E-2</v>
      </c>
      <c r="Z59" s="28">
        <v>-3.7600000000000001E-2</v>
      </c>
      <c r="AA59" s="29">
        <v>300</v>
      </c>
      <c r="AB59" s="29">
        <v>475</v>
      </c>
      <c r="AC59" s="30">
        <v>23.031400000000001</v>
      </c>
      <c r="AD59" s="30">
        <v>9.2356491228070187E-2</v>
      </c>
      <c r="AE59" s="29">
        <v>1</v>
      </c>
    </row>
    <row r="60" spans="2:31" x14ac:dyDescent="0.2">
      <c r="B60" s="27">
        <v>216</v>
      </c>
      <c r="C60" s="28" t="s">
        <v>463</v>
      </c>
      <c r="D60" s="28" t="s">
        <v>384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-2.8899999999999999E-2</v>
      </c>
      <c r="J60" s="28">
        <v>-3.85E-2</v>
      </c>
      <c r="K60" s="29">
        <v>300</v>
      </c>
      <c r="L60" s="29">
        <v>475</v>
      </c>
      <c r="M60" s="30">
        <v>-75.695300000000003</v>
      </c>
      <c r="N60" s="30">
        <v>0.30354005012531332</v>
      </c>
      <c r="O60" s="29">
        <v>1</v>
      </c>
      <c r="R60" s="27">
        <v>216</v>
      </c>
      <c r="S60" s="28" t="s">
        <v>463</v>
      </c>
      <c r="T60" s="28" t="s">
        <v>384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-2.8899999999999999E-2</v>
      </c>
      <c r="Z60" s="28">
        <v>-3.85E-2</v>
      </c>
      <c r="AA60" s="29">
        <v>300</v>
      </c>
      <c r="AB60" s="29">
        <v>475</v>
      </c>
      <c r="AC60" s="30">
        <v>-75.181200000000004</v>
      </c>
      <c r="AD60" s="30">
        <v>0.30147849624060147</v>
      </c>
      <c r="AE60" s="29">
        <v>1</v>
      </c>
    </row>
    <row r="61" spans="2:31" x14ac:dyDescent="0.2">
      <c r="B61" s="27">
        <v>216</v>
      </c>
      <c r="C61" s="28" t="s">
        <v>464</v>
      </c>
      <c r="D61" s="28" t="s">
        <v>386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39.870100000000001</v>
      </c>
      <c r="N61" s="30">
        <v>0.15988010025062657</v>
      </c>
      <c r="O61" s="29">
        <v>1</v>
      </c>
      <c r="R61" s="27">
        <v>216</v>
      </c>
      <c r="S61" s="28" t="s">
        <v>464</v>
      </c>
      <c r="T61" s="28" t="s">
        <v>386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23.031400000000001</v>
      </c>
      <c r="AD61" s="30">
        <v>9.2356491228070187E-2</v>
      </c>
      <c r="AE61" s="29">
        <v>1</v>
      </c>
    </row>
    <row r="62" spans="2:31" x14ac:dyDescent="0.2">
      <c r="B62" s="27">
        <v>219</v>
      </c>
      <c r="C62" s="28" t="s">
        <v>466</v>
      </c>
      <c r="D62" s="28" t="s">
        <v>384</v>
      </c>
      <c r="E62" s="28">
        <v>1E-4</v>
      </c>
      <c r="F62" s="28">
        <v>2.8500000000000001E-2</v>
      </c>
      <c r="G62" s="28">
        <v>3.7999999999999999E-2</v>
      </c>
      <c r="H62" s="28">
        <v>-1E-4</v>
      </c>
      <c r="I62" s="28">
        <v>-2.8500000000000001E-2</v>
      </c>
      <c r="J62" s="28">
        <v>-3.7999999999999999E-2</v>
      </c>
      <c r="K62" s="29">
        <v>300</v>
      </c>
      <c r="L62" s="29">
        <v>475</v>
      </c>
      <c r="M62" s="30">
        <v>-78.128100000000003</v>
      </c>
      <c r="N62" s="30">
        <v>0.31329563909774438</v>
      </c>
      <c r="O62" s="29">
        <v>1</v>
      </c>
      <c r="R62" s="27">
        <v>219</v>
      </c>
      <c r="S62" s="28" t="s">
        <v>466</v>
      </c>
      <c r="T62" s="28" t="s">
        <v>384</v>
      </c>
      <c r="U62" s="28">
        <v>1E-4</v>
      </c>
      <c r="V62" s="28">
        <v>2.8500000000000001E-2</v>
      </c>
      <c r="W62" s="28">
        <v>3.7999999999999999E-2</v>
      </c>
      <c r="X62" s="28">
        <v>-1E-4</v>
      </c>
      <c r="Y62" s="28">
        <v>-2.8500000000000001E-2</v>
      </c>
      <c r="Z62" s="28">
        <v>-3.7999999999999999E-2</v>
      </c>
      <c r="AA62" s="29">
        <v>300</v>
      </c>
      <c r="AB62" s="29">
        <v>475</v>
      </c>
      <c r="AC62" s="30">
        <v>-77.651600000000002</v>
      </c>
      <c r="AD62" s="30">
        <v>0.31138486215538852</v>
      </c>
      <c r="AE62" s="29">
        <v>1</v>
      </c>
    </row>
    <row r="63" spans="2:31" x14ac:dyDescent="0.2">
      <c r="B63" s="27">
        <v>219</v>
      </c>
      <c r="C63" s="28" t="s">
        <v>467</v>
      </c>
      <c r="D63" s="28" t="s">
        <v>386</v>
      </c>
      <c r="E63" s="28">
        <v>1E-4</v>
      </c>
      <c r="F63" s="28">
        <v>2.86E-2</v>
      </c>
      <c r="G63" s="28">
        <v>3.8100000000000002E-2</v>
      </c>
      <c r="H63" s="28">
        <v>-1E-4</v>
      </c>
      <c r="I63" s="28">
        <v>-2.8400000000000002E-2</v>
      </c>
      <c r="J63" s="28">
        <v>-3.78E-2</v>
      </c>
      <c r="K63" s="29">
        <v>300</v>
      </c>
      <c r="L63" s="29">
        <v>475</v>
      </c>
      <c r="M63" s="30">
        <v>39.870100000000001</v>
      </c>
      <c r="N63" s="30">
        <v>0.15988010025062657</v>
      </c>
      <c r="O63" s="29">
        <v>1</v>
      </c>
      <c r="R63" s="27">
        <v>219</v>
      </c>
      <c r="S63" s="28" t="s">
        <v>467</v>
      </c>
      <c r="T63" s="28" t="s">
        <v>386</v>
      </c>
      <c r="U63" s="28">
        <v>1E-4</v>
      </c>
      <c r="V63" s="28">
        <v>2.86E-2</v>
      </c>
      <c r="W63" s="28">
        <v>3.8100000000000002E-2</v>
      </c>
      <c r="X63" s="28">
        <v>-1E-4</v>
      </c>
      <c r="Y63" s="28">
        <v>-2.8400000000000002E-2</v>
      </c>
      <c r="Z63" s="28">
        <v>-3.78E-2</v>
      </c>
      <c r="AA63" s="29">
        <v>300</v>
      </c>
      <c r="AB63" s="29">
        <v>475</v>
      </c>
      <c r="AC63" s="30">
        <v>23.031400000000001</v>
      </c>
      <c r="AD63" s="30">
        <v>9.2356491228070187E-2</v>
      </c>
      <c r="AE63" s="29">
        <v>1</v>
      </c>
    </row>
    <row r="64" spans="2:31" x14ac:dyDescent="0.2">
      <c r="B64" s="27">
        <v>222</v>
      </c>
      <c r="C64" s="28" t="s">
        <v>469</v>
      </c>
      <c r="D64" s="28" t="s">
        <v>384</v>
      </c>
      <c r="E64" s="28">
        <v>1E-4</v>
      </c>
      <c r="F64" s="28">
        <v>2.8500000000000001E-2</v>
      </c>
      <c r="G64" s="28">
        <v>3.7999999999999999E-2</v>
      </c>
      <c r="H64" s="28">
        <v>-1E-4</v>
      </c>
      <c r="I64" s="28">
        <v>-2.8500000000000001E-2</v>
      </c>
      <c r="J64" s="28">
        <v>-3.7999999999999999E-2</v>
      </c>
      <c r="K64" s="29">
        <v>300</v>
      </c>
      <c r="L64" s="29">
        <v>475</v>
      </c>
      <c r="M64" s="30">
        <v>-78.111099999999993</v>
      </c>
      <c r="N64" s="30">
        <v>0.31322746867167917</v>
      </c>
      <c r="O64" s="29">
        <v>1</v>
      </c>
      <c r="R64" s="27">
        <v>222</v>
      </c>
      <c r="S64" s="28" t="s">
        <v>469</v>
      </c>
      <c r="T64" s="28" t="s">
        <v>384</v>
      </c>
      <c r="U64" s="28">
        <v>1E-4</v>
      </c>
      <c r="V64" s="28">
        <v>2.8500000000000001E-2</v>
      </c>
      <c r="W64" s="28">
        <v>3.7999999999999999E-2</v>
      </c>
      <c r="X64" s="28">
        <v>-1E-4</v>
      </c>
      <c r="Y64" s="28">
        <v>-2.8500000000000001E-2</v>
      </c>
      <c r="Z64" s="28">
        <v>-3.7999999999999999E-2</v>
      </c>
      <c r="AA64" s="29">
        <v>300</v>
      </c>
      <c r="AB64" s="29">
        <v>475</v>
      </c>
      <c r="AC64" s="30">
        <v>-77.659800000000004</v>
      </c>
      <c r="AD64" s="30">
        <v>0.31141774436090225</v>
      </c>
      <c r="AE64" s="29">
        <v>1</v>
      </c>
    </row>
    <row r="65" spans="2:31" x14ac:dyDescent="0.2">
      <c r="B65" s="27">
        <v>222</v>
      </c>
      <c r="C65" s="28" t="s">
        <v>470</v>
      </c>
      <c r="D65" s="28" t="s">
        <v>386</v>
      </c>
      <c r="E65" s="28">
        <v>1E-4</v>
      </c>
      <c r="F65" s="28">
        <v>2.86E-2</v>
      </c>
      <c r="G65" s="28">
        <v>3.8100000000000002E-2</v>
      </c>
      <c r="H65" s="28">
        <v>-1E-4</v>
      </c>
      <c r="I65" s="28">
        <v>-2.8400000000000002E-2</v>
      </c>
      <c r="J65" s="28">
        <v>-3.78E-2</v>
      </c>
      <c r="K65" s="29">
        <v>300</v>
      </c>
      <c r="L65" s="29">
        <v>475</v>
      </c>
      <c r="M65" s="30">
        <v>39.870100000000001</v>
      </c>
      <c r="N65" s="30">
        <v>0.15988010025062657</v>
      </c>
      <c r="O65" s="29">
        <v>1</v>
      </c>
      <c r="R65" s="27">
        <v>222</v>
      </c>
      <c r="S65" s="28" t="s">
        <v>470</v>
      </c>
      <c r="T65" s="28" t="s">
        <v>386</v>
      </c>
      <c r="U65" s="28">
        <v>1E-4</v>
      </c>
      <c r="V65" s="28">
        <v>2.86E-2</v>
      </c>
      <c r="W65" s="28">
        <v>3.8100000000000002E-2</v>
      </c>
      <c r="X65" s="28">
        <v>-1E-4</v>
      </c>
      <c r="Y65" s="28">
        <v>-2.8400000000000002E-2</v>
      </c>
      <c r="Z65" s="28">
        <v>-3.78E-2</v>
      </c>
      <c r="AA65" s="29">
        <v>300</v>
      </c>
      <c r="AB65" s="29">
        <v>475</v>
      </c>
      <c r="AC65" s="30">
        <v>23.031400000000001</v>
      </c>
      <c r="AD65" s="30">
        <v>9.2356491228070187E-2</v>
      </c>
      <c r="AE65" s="29">
        <v>1</v>
      </c>
    </row>
    <row r="66" spans="2:31" x14ac:dyDescent="0.2">
      <c r="B66" s="27">
        <v>225</v>
      </c>
      <c r="C66" s="28" t="s">
        <v>472</v>
      </c>
      <c r="D66" s="28" t="s">
        <v>384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-2.8899999999999999E-2</v>
      </c>
      <c r="J66" s="28">
        <v>-3.85E-2</v>
      </c>
      <c r="K66" s="29">
        <v>300</v>
      </c>
      <c r="L66" s="29">
        <v>475</v>
      </c>
      <c r="M66" s="30">
        <v>-75.646799999999999</v>
      </c>
      <c r="N66" s="30">
        <v>0.30334556390977446</v>
      </c>
      <c r="O66" s="29">
        <v>1</v>
      </c>
      <c r="R66" s="27">
        <v>225</v>
      </c>
      <c r="S66" s="28" t="s">
        <v>472</v>
      </c>
      <c r="T66" s="28" t="s">
        <v>384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-2.8899999999999999E-2</v>
      </c>
      <c r="Z66" s="28">
        <v>-3.85E-2</v>
      </c>
      <c r="AA66" s="29">
        <v>300</v>
      </c>
      <c r="AB66" s="29">
        <v>475</v>
      </c>
      <c r="AC66" s="30">
        <v>-75.199299999999994</v>
      </c>
      <c r="AD66" s="30">
        <v>0.30155107769423556</v>
      </c>
      <c r="AE66" s="29">
        <v>1</v>
      </c>
    </row>
    <row r="67" spans="2:31" x14ac:dyDescent="0.2">
      <c r="B67" s="27">
        <v>225</v>
      </c>
      <c r="C67" s="28" t="s">
        <v>473</v>
      </c>
      <c r="D67" s="28" t="s">
        <v>386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39.870100000000001</v>
      </c>
      <c r="N67" s="30">
        <v>0.15988010025062657</v>
      </c>
      <c r="O67" s="29">
        <v>1</v>
      </c>
      <c r="R67" s="27">
        <v>225</v>
      </c>
      <c r="S67" s="28" t="s">
        <v>473</v>
      </c>
      <c r="T67" s="28" t="s">
        <v>386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23.031400000000001</v>
      </c>
      <c r="AD67" s="30">
        <v>9.2356491228070187E-2</v>
      </c>
      <c r="AE67" s="29">
        <v>1</v>
      </c>
    </row>
    <row r="68" spans="2:31" x14ac:dyDescent="0.2">
      <c r="B68" s="27">
        <v>228</v>
      </c>
      <c r="C68" s="28" t="s">
        <v>475</v>
      </c>
      <c r="D68" s="28" t="s">
        <v>384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-54.331000000000003</v>
      </c>
      <c r="N68" s="30">
        <v>0.21786867167919799</v>
      </c>
      <c r="O68" s="29">
        <v>1</v>
      </c>
      <c r="R68" s="27">
        <v>228</v>
      </c>
      <c r="S68" s="28" t="s">
        <v>475</v>
      </c>
      <c r="T68" s="28" t="s">
        <v>384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-54.03</v>
      </c>
      <c r="AD68" s="30">
        <v>0.21666165413533833</v>
      </c>
      <c r="AE68" s="29">
        <v>1</v>
      </c>
    </row>
    <row r="69" spans="2:31" x14ac:dyDescent="0.2">
      <c r="B69" s="27">
        <v>228</v>
      </c>
      <c r="C69" s="28" t="s">
        <v>476</v>
      </c>
      <c r="D69" s="28" t="s">
        <v>386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-2.8199999999999999E-2</v>
      </c>
      <c r="J69" s="28">
        <v>-3.7600000000000001E-2</v>
      </c>
      <c r="K69" s="29">
        <v>300</v>
      </c>
      <c r="L69" s="29">
        <v>475</v>
      </c>
      <c r="M69" s="30">
        <v>39.870100000000001</v>
      </c>
      <c r="N69" s="30">
        <v>0.15988010025062657</v>
      </c>
      <c r="O69" s="29">
        <v>1</v>
      </c>
      <c r="R69" s="27">
        <v>228</v>
      </c>
      <c r="S69" s="28" t="s">
        <v>476</v>
      </c>
      <c r="T69" s="28" t="s">
        <v>386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-2.8199999999999999E-2</v>
      </c>
      <c r="Z69" s="28">
        <v>-3.7600000000000001E-2</v>
      </c>
      <c r="AA69" s="29">
        <v>300</v>
      </c>
      <c r="AB69" s="29">
        <v>475</v>
      </c>
      <c r="AC69" s="30">
        <v>23.031400000000001</v>
      </c>
      <c r="AD69" s="30">
        <v>9.2356491228070187E-2</v>
      </c>
      <c r="AE69" s="29">
        <v>1</v>
      </c>
    </row>
    <row r="70" spans="2:31" x14ac:dyDescent="0.2">
      <c r="B70" s="27">
        <v>244</v>
      </c>
      <c r="C70" s="28" t="s">
        <v>478</v>
      </c>
      <c r="D70" s="28" t="s">
        <v>384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-21.3032</v>
      </c>
      <c r="N70" s="30">
        <v>8.5426365914786972E-2</v>
      </c>
      <c r="O70" s="29">
        <v>1</v>
      </c>
      <c r="R70" s="27">
        <v>244</v>
      </c>
      <c r="S70" s="28" t="s">
        <v>478</v>
      </c>
      <c r="T70" s="28" t="s">
        <v>384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-21.2745</v>
      </c>
      <c r="AD70" s="30">
        <v>8.5311278195488727E-2</v>
      </c>
      <c r="AE70" s="29">
        <v>1</v>
      </c>
    </row>
    <row r="71" spans="2:31" x14ac:dyDescent="0.2">
      <c r="B71" s="27">
        <v>244</v>
      </c>
      <c r="C71" s="28" t="s">
        <v>479</v>
      </c>
      <c r="D71" s="28" t="s">
        <v>386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39.870100000000001</v>
      </c>
      <c r="N71" s="30">
        <v>0.15988010025062657</v>
      </c>
      <c r="O71" s="29">
        <v>1</v>
      </c>
      <c r="R71" s="27">
        <v>244</v>
      </c>
      <c r="S71" s="28" t="s">
        <v>479</v>
      </c>
      <c r="T71" s="28" t="s">
        <v>386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23.031400000000001</v>
      </c>
      <c r="AD71" s="30">
        <v>9.2356491228070187E-2</v>
      </c>
      <c r="AE71" s="29">
        <v>1</v>
      </c>
    </row>
    <row r="72" spans="2:31" x14ac:dyDescent="0.2">
      <c r="B72" s="27">
        <v>245</v>
      </c>
      <c r="C72" s="28" t="s">
        <v>481</v>
      </c>
      <c r="D72" s="28" t="s">
        <v>384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-25.386900000000001</v>
      </c>
      <c r="N72" s="30">
        <v>0.1018021052631579</v>
      </c>
      <c r="O72" s="29">
        <v>1</v>
      </c>
      <c r="R72" s="27">
        <v>245</v>
      </c>
      <c r="S72" s="28" t="s">
        <v>481</v>
      </c>
      <c r="T72" s="28" t="s">
        <v>384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-25.4087</v>
      </c>
      <c r="AD72" s="30">
        <v>0.10188952380952382</v>
      </c>
      <c r="AE72" s="29">
        <v>1</v>
      </c>
    </row>
    <row r="73" spans="2:31" x14ac:dyDescent="0.2">
      <c r="B73" s="27">
        <v>245</v>
      </c>
      <c r="C73" s="28" t="s">
        <v>482</v>
      </c>
      <c r="D73" s="28" t="s">
        <v>386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39.870100000000001</v>
      </c>
      <c r="N73" s="30">
        <v>0.15988010025062657</v>
      </c>
      <c r="O73" s="29">
        <v>1</v>
      </c>
      <c r="R73" s="27">
        <v>245</v>
      </c>
      <c r="S73" s="28" t="s">
        <v>482</v>
      </c>
      <c r="T73" s="28" t="s">
        <v>386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23.031400000000001</v>
      </c>
      <c r="AD73" s="30">
        <v>9.2356491228070187E-2</v>
      </c>
      <c r="AE73" s="29">
        <v>1</v>
      </c>
    </row>
    <row r="74" spans="2:31" x14ac:dyDescent="0.2">
      <c r="B74" s="27">
        <v>246</v>
      </c>
      <c r="C74" s="28" t="s">
        <v>483</v>
      </c>
      <c r="D74" s="28" t="s">
        <v>384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-23.1569</v>
      </c>
      <c r="N74" s="30">
        <v>9.2859749373433595E-2</v>
      </c>
      <c r="O74" s="29">
        <v>1</v>
      </c>
      <c r="R74" s="27">
        <v>246</v>
      </c>
      <c r="S74" s="28" t="s">
        <v>483</v>
      </c>
      <c r="T74" s="28" t="s">
        <v>384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-23.1389</v>
      </c>
      <c r="AD74" s="30">
        <v>9.278756892230576E-2</v>
      </c>
      <c r="AE74" s="29">
        <v>1</v>
      </c>
    </row>
    <row r="75" spans="2:31" x14ac:dyDescent="0.2">
      <c r="B75" s="27">
        <v>246</v>
      </c>
      <c r="C75" s="28" t="s">
        <v>484</v>
      </c>
      <c r="D75" s="28" t="s">
        <v>386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39.870100000000001</v>
      </c>
      <c r="N75" s="30">
        <v>0.15988010025062657</v>
      </c>
      <c r="O75" s="29">
        <v>1</v>
      </c>
      <c r="R75" s="27">
        <v>246</v>
      </c>
      <c r="S75" s="28" t="s">
        <v>484</v>
      </c>
      <c r="T75" s="28" t="s">
        <v>386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23.031400000000001</v>
      </c>
      <c r="AD75" s="30">
        <v>9.2356491228070187E-2</v>
      </c>
      <c r="AE75" s="29">
        <v>1</v>
      </c>
    </row>
    <row r="76" spans="2:31" x14ac:dyDescent="0.2">
      <c r="B76" s="27">
        <v>247</v>
      </c>
      <c r="C76" s="28" t="s">
        <v>485</v>
      </c>
      <c r="D76" s="28" t="s">
        <v>384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-22.1496</v>
      </c>
      <c r="N76" s="30">
        <v>8.8820451127819541E-2</v>
      </c>
      <c r="O76" s="29">
        <v>1</v>
      </c>
      <c r="R76" s="27">
        <v>247</v>
      </c>
      <c r="S76" s="28" t="s">
        <v>485</v>
      </c>
      <c r="T76" s="28" t="s">
        <v>384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-22.096800000000002</v>
      </c>
      <c r="AD76" s="30">
        <v>8.8608721804511292E-2</v>
      </c>
      <c r="AE76" s="29">
        <v>1</v>
      </c>
    </row>
    <row r="77" spans="2:31" x14ac:dyDescent="0.2">
      <c r="B77" s="27">
        <v>247</v>
      </c>
      <c r="C77" s="28" t="s">
        <v>486</v>
      </c>
      <c r="D77" s="28" t="s">
        <v>386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39.870100000000001</v>
      </c>
      <c r="N77" s="30">
        <v>0.15988010025062657</v>
      </c>
      <c r="O77" s="29">
        <v>1</v>
      </c>
      <c r="R77" s="27">
        <v>247</v>
      </c>
      <c r="S77" s="28" t="s">
        <v>486</v>
      </c>
      <c r="T77" s="28" t="s">
        <v>386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23.031400000000001</v>
      </c>
      <c r="AD77" s="30">
        <v>9.2356491228070187E-2</v>
      </c>
      <c r="AE77" s="29">
        <v>1</v>
      </c>
    </row>
    <row r="78" spans="2:31" x14ac:dyDescent="0.2">
      <c r="B78" s="27">
        <v>248</v>
      </c>
      <c r="C78" s="28" t="s">
        <v>488</v>
      </c>
      <c r="D78" s="28" t="s">
        <v>384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-27.440799999999999</v>
      </c>
      <c r="N78" s="30">
        <v>0.11003829573934837</v>
      </c>
      <c r="O78" s="29">
        <v>1</v>
      </c>
      <c r="R78" s="27">
        <v>248</v>
      </c>
      <c r="S78" s="28" t="s">
        <v>488</v>
      </c>
      <c r="T78" s="28" t="s">
        <v>384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-27.4681</v>
      </c>
      <c r="AD78" s="30">
        <v>0.11014776942355889</v>
      </c>
      <c r="AE78" s="29">
        <v>1</v>
      </c>
    </row>
    <row r="79" spans="2:31" x14ac:dyDescent="0.2">
      <c r="B79" s="27">
        <v>248</v>
      </c>
      <c r="C79" s="28" t="s">
        <v>489</v>
      </c>
      <c r="D79" s="28" t="s">
        <v>386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39.870100000000001</v>
      </c>
      <c r="N79" s="30">
        <v>0.15988010025062657</v>
      </c>
      <c r="O79" s="29">
        <v>1</v>
      </c>
      <c r="R79" s="27">
        <v>248</v>
      </c>
      <c r="S79" s="28" t="s">
        <v>489</v>
      </c>
      <c r="T79" s="28" t="s">
        <v>386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23.031400000000001</v>
      </c>
      <c r="AD79" s="30">
        <v>9.2356491228070187E-2</v>
      </c>
      <c r="AE79" s="29">
        <v>1</v>
      </c>
    </row>
    <row r="80" spans="2:31" x14ac:dyDescent="0.2">
      <c r="B80" s="27">
        <v>291</v>
      </c>
      <c r="C80" s="28" t="s">
        <v>491</v>
      </c>
      <c r="D80" s="28" t="s">
        <v>384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-2.7799999999999998E-2</v>
      </c>
      <c r="J80" s="28">
        <v>-3.6999999999999998E-2</v>
      </c>
      <c r="K80" s="29">
        <v>300</v>
      </c>
      <c r="L80" s="29">
        <v>475</v>
      </c>
      <c r="M80" s="30">
        <v>-35.431399999999996</v>
      </c>
      <c r="N80" s="30">
        <v>0.1420808020050125</v>
      </c>
      <c r="O80" s="29">
        <v>1</v>
      </c>
      <c r="R80" s="27">
        <v>291</v>
      </c>
      <c r="S80" s="28" t="s">
        <v>491</v>
      </c>
      <c r="T80" s="28" t="s">
        <v>384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-2.7799999999999998E-2</v>
      </c>
      <c r="Z80" s="28">
        <v>-3.6999999999999998E-2</v>
      </c>
      <c r="AA80" s="29">
        <v>300</v>
      </c>
      <c r="AB80" s="29">
        <v>475</v>
      </c>
      <c r="AC80" s="30">
        <v>-35.434699999999999</v>
      </c>
      <c r="AD80" s="30">
        <v>0.14209403508771928</v>
      </c>
      <c r="AE80" s="29">
        <v>1</v>
      </c>
    </row>
    <row r="81" spans="2:31" x14ac:dyDescent="0.2">
      <c r="B81" s="27">
        <v>291</v>
      </c>
      <c r="C81" s="28" t="s">
        <v>492</v>
      </c>
      <c r="D81" s="28" t="s">
        <v>386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39.870100000000001</v>
      </c>
      <c r="N81" s="30">
        <v>0.15988010025062657</v>
      </c>
      <c r="O81" s="29">
        <v>1</v>
      </c>
      <c r="R81" s="27">
        <v>291</v>
      </c>
      <c r="S81" s="28" t="s">
        <v>492</v>
      </c>
      <c r="T81" s="28" t="s">
        <v>386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23.031400000000001</v>
      </c>
      <c r="AD81" s="30">
        <v>9.2356491228070187E-2</v>
      </c>
      <c r="AE81" s="29">
        <v>1</v>
      </c>
    </row>
    <row r="82" spans="2:31" x14ac:dyDescent="0.2">
      <c r="B82" s="27">
        <v>292</v>
      </c>
      <c r="C82" s="28" t="s">
        <v>494</v>
      </c>
      <c r="D82" s="28" t="s">
        <v>384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-40.763500000000001</v>
      </c>
      <c r="N82" s="30">
        <v>0.163462656641604</v>
      </c>
      <c r="O82" s="29">
        <v>1</v>
      </c>
      <c r="R82" s="27">
        <v>292</v>
      </c>
      <c r="S82" s="28" t="s">
        <v>494</v>
      </c>
      <c r="T82" s="28" t="s">
        <v>384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-40.840499999999999</v>
      </c>
      <c r="AD82" s="30">
        <v>0.16377142857142857</v>
      </c>
      <c r="AE82" s="29">
        <v>1</v>
      </c>
    </row>
    <row r="83" spans="2:31" x14ac:dyDescent="0.2">
      <c r="B83" s="27">
        <v>292</v>
      </c>
      <c r="C83" s="28" t="s">
        <v>495</v>
      </c>
      <c r="D83" s="28" t="s">
        <v>386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39.870100000000001</v>
      </c>
      <c r="N83" s="30">
        <v>0.15988010025062657</v>
      </c>
      <c r="O83" s="29">
        <v>1</v>
      </c>
      <c r="R83" s="27">
        <v>292</v>
      </c>
      <c r="S83" s="28" t="s">
        <v>495</v>
      </c>
      <c r="T83" s="28" t="s">
        <v>386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23.031400000000001</v>
      </c>
      <c r="AD83" s="30">
        <v>9.2356491228070187E-2</v>
      </c>
      <c r="AE83" s="29">
        <v>1</v>
      </c>
    </row>
    <row r="84" spans="2:31" x14ac:dyDescent="0.2">
      <c r="B84" s="27">
        <v>293</v>
      </c>
      <c r="C84" s="28" t="s">
        <v>496</v>
      </c>
      <c r="D84" s="28" t="s">
        <v>384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-36.966099999999997</v>
      </c>
      <c r="N84" s="30">
        <v>0.14823498746867167</v>
      </c>
      <c r="O84" s="29">
        <v>1</v>
      </c>
      <c r="R84" s="27">
        <v>293</v>
      </c>
      <c r="S84" s="28" t="s">
        <v>496</v>
      </c>
      <c r="T84" s="28" t="s">
        <v>384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-37.011000000000003</v>
      </c>
      <c r="AD84" s="30">
        <v>0.14841503759398497</v>
      </c>
      <c r="AE84" s="29">
        <v>1</v>
      </c>
    </row>
    <row r="85" spans="2:31" x14ac:dyDescent="0.2">
      <c r="B85" s="27">
        <v>293</v>
      </c>
      <c r="C85" s="28" t="s">
        <v>497</v>
      </c>
      <c r="D85" s="28" t="s">
        <v>386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39.870100000000001</v>
      </c>
      <c r="N85" s="30">
        <v>0.15988010025062657</v>
      </c>
      <c r="O85" s="29">
        <v>1</v>
      </c>
      <c r="R85" s="27">
        <v>293</v>
      </c>
      <c r="S85" s="28" t="s">
        <v>497</v>
      </c>
      <c r="T85" s="28" t="s">
        <v>386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23.031400000000001</v>
      </c>
      <c r="AD85" s="30">
        <v>9.2356491228070187E-2</v>
      </c>
      <c r="AE85" s="29">
        <v>1</v>
      </c>
    </row>
    <row r="86" spans="2:31" x14ac:dyDescent="0.2">
      <c r="B86" s="27">
        <v>294</v>
      </c>
      <c r="C86" s="28" t="s">
        <v>498</v>
      </c>
      <c r="D86" s="28" t="s">
        <v>384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-35.652000000000001</v>
      </c>
      <c r="N86" s="30">
        <v>0.14296541353383457</v>
      </c>
      <c r="O86" s="29">
        <v>1</v>
      </c>
      <c r="R86" s="27">
        <v>294</v>
      </c>
      <c r="S86" s="28" t="s">
        <v>498</v>
      </c>
      <c r="T86" s="28" t="s">
        <v>384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-35.653799999999997</v>
      </c>
      <c r="AD86" s="30">
        <v>0.14297263157894735</v>
      </c>
      <c r="AE86" s="29">
        <v>1</v>
      </c>
    </row>
    <row r="87" spans="2:31" x14ac:dyDescent="0.2">
      <c r="B87" s="27">
        <v>294</v>
      </c>
      <c r="C87" s="28" t="s">
        <v>499</v>
      </c>
      <c r="D87" s="28" t="s">
        <v>386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39.870100000000001</v>
      </c>
      <c r="N87" s="30">
        <v>0.15988010025062657</v>
      </c>
      <c r="O87" s="29">
        <v>1</v>
      </c>
      <c r="R87" s="27">
        <v>294</v>
      </c>
      <c r="S87" s="28" t="s">
        <v>499</v>
      </c>
      <c r="T87" s="28" t="s">
        <v>386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23.031400000000001</v>
      </c>
      <c r="AD87" s="30">
        <v>9.2356491228070187E-2</v>
      </c>
      <c r="AE87" s="29">
        <v>1</v>
      </c>
    </row>
    <row r="88" spans="2:31" x14ac:dyDescent="0.2">
      <c r="B88" s="27">
        <v>295</v>
      </c>
      <c r="C88" s="28" t="s">
        <v>501</v>
      </c>
      <c r="D88" s="28" t="s">
        <v>384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-43.675600000000003</v>
      </c>
      <c r="N88" s="30">
        <v>0.17514025062656643</v>
      </c>
      <c r="O88" s="29">
        <v>1</v>
      </c>
      <c r="R88" s="27">
        <v>295</v>
      </c>
      <c r="S88" s="28" t="s">
        <v>501</v>
      </c>
      <c r="T88" s="28" t="s">
        <v>384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-43.741700000000002</v>
      </c>
      <c r="AD88" s="30">
        <v>0.17540531328320805</v>
      </c>
      <c r="AE88" s="29">
        <v>1</v>
      </c>
    </row>
    <row r="89" spans="2:31" x14ac:dyDescent="0.2">
      <c r="B89" s="27">
        <v>295</v>
      </c>
      <c r="C89" s="28" t="s">
        <v>502</v>
      </c>
      <c r="D89" s="28" t="s">
        <v>386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-2.7799999999999998E-2</v>
      </c>
      <c r="J89" s="28">
        <v>-3.6999999999999998E-2</v>
      </c>
      <c r="K89" s="29">
        <v>300</v>
      </c>
      <c r="L89" s="29">
        <v>475</v>
      </c>
      <c r="M89" s="30">
        <v>39.870100000000001</v>
      </c>
      <c r="N89" s="30">
        <v>0.15988010025062657</v>
      </c>
      <c r="O89" s="29">
        <v>1</v>
      </c>
      <c r="R89" s="27">
        <v>295</v>
      </c>
      <c r="S89" s="28" t="s">
        <v>502</v>
      </c>
      <c r="T89" s="28" t="s">
        <v>386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-2.7799999999999998E-2</v>
      </c>
      <c r="Z89" s="28">
        <v>-3.6999999999999998E-2</v>
      </c>
      <c r="AA89" s="29">
        <v>300</v>
      </c>
      <c r="AB89" s="29">
        <v>475</v>
      </c>
      <c r="AC89" s="30">
        <v>23.031400000000001</v>
      </c>
      <c r="AD89" s="30">
        <v>9.2356491228070187E-2</v>
      </c>
      <c r="AE89" s="29">
        <v>1</v>
      </c>
    </row>
    <row r="90" spans="2:31" x14ac:dyDescent="0.2">
      <c r="B90" s="27">
        <v>273</v>
      </c>
      <c r="C90" s="28" t="s">
        <v>504</v>
      </c>
      <c r="D90" s="28" t="s">
        <v>384</v>
      </c>
      <c r="E90" s="28">
        <v>1E-4</v>
      </c>
      <c r="F90" s="28">
        <v>2.8400000000000002E-2</v>
      </c>
      <c r="G90" s="28">
        <v>3.7900000000000003E-2</v>
      </c>
      <c r="H90" s="28">
        <v>-1E-4</v>
      </c>
      <c r="I90" s="28">
        <v>-2.8400000000000002E-2</v>
      </c>
      <c r="J90" s="28">
        <v>-3.7900000000000003E-2</v>
      </c>
      <c r="K90" s="29">
        <v>300</v>
      </c>
      <c r="L90" s="29">
        <v>475</v>
      </c>
      <c r="M90" s="30">
        <v>-75.448899999999995</v>
      </c>
      <c r="N90" s="30">
        <v>0.30255197994987465</v>
      </c>
      <c r="O90" s="29">
        <v>1</v>
      </c>
      <c r="R90" s="27">
        <v>273</v>
      </c>
      <c r="S90" s="28" t="s">
        <v>504</v>
      </c>
      <c r="T90" s="28" t="s">
        <v>384</v>
      </c>
      <c r="U90" s="28">
        <v>1E-4</v>
      </c>
      <c r="V90" s="28">
        <v>2.8400000000000002E-2</v>
      </c>
      <c r="W90" s="28">
        <v>3.7900000000000003E-2</v>
      </c>
      <c r="X90" s="28">
        <v>-1E-4</v>
      </c>
      <c r="Y90" s="28">
        <v>-2.8400000000000002E-2</v>
      </c>
      <c r="Z90" s="28">
        <v>-3.7900000000000003E-2</v>
      </c>
      <c r="AA90" s="29">
        <v>300</v>
      </c>
      <c r="AB90" s="29">
        <v>475</v>
      </c>
      <c r="AC90" s="30">
        <v>-74.936999999999998</v>
      </c>
      <c r="AD90" s="30">
        <v>0.30049924812030077</v>
      </c>
      <c r="AE90" s="29">
        <v>1</v>
      </c>
    </row>
    <row r="91" spans="2:31" x14ac:dyDescent="0.2">
      <c r="B91" s="27">
        <v>273</v>
      </c>
      <c r="C91" s="28" t="s">
        <v>505</v>
      </c>
      <c r="D91" s="28" t="s">
        <v>386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39.870100000000001</v>
      </c>
      <c r="N91" s="30">
        <v>0.15988010025062657</v>
      </c>
      <c r="O91" s="29">
        <v>1</v>
      </c>
      <c r="R91" s="27">
        <v>273</v>
      </c>
      <c r="S91" s="28" t="s">
        <v>505</v>
      </c>
      <c r="T91" s="28" t="s">
        <v>386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23.031400000000001</v>
      </c>
      <c r="AD91" s="30">
        <v>9.2356491228070187E-2</v>
      </c>
      <c r="AE91" s="29">
        <v>1</v>
      </c>
    </row>
    <row r="92" spans="2:31" x14ac:dyDescent="0.2">
      <c r="B92" s="27">
        <v>276</v>
      </c>
      <c r="C92" s="28" t="s">
        <v>507</v>
      </c>
      <c r="D92" s="28" t="s">
        <v>384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-100.3869</v>
      </c>
      <c r="N92" s="30">
        <v>0.40255398496240596</v>
      </c>
      <c r="O92" s="29">
        <v>1</v>
      </c>
      <c r="R92" s="27">
        <v>276</v>
      </c>
      <c r="S92" s="28" t="s">
        <v>507</v>
      </c>
      <c r="T92" s="28" t="s">
        <v>384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-99.728700000000003</v>
      </c>
      <c r="AD92" s="30">
        <v>0.3999145864661654</v>
      </c>
      <c r="AE92" s="29">
        <v>1</v>
      </c>
    </row>
    <row r="93" spans="2:31" x14ac:dyDescent="0.2">
      <c r="B93" s="27">
        <v>276</v>
      </c>
      <c r="C93" s="28" t="s">
        <v>508</v>
      </c>
      <c r="D93" s="28" t="s">
        <v>386</v>
      </c>
      <c r="E93" s="28">
        <v>1E-4</v>
      </c>
      <c r="F93" s="28">
        <v>2.8500000000000001E-2</v>
      </c>
      <c r="G93" s="28">
        <v>3.7900000000000003E-2</v>
      </c>
      <c r="H93" s="28">
        <v>-1E-4</v>
      </c>
      <c r="I93" s="28">
        <v>-2.9000000000000001E-2</v>
      </c>
      <c r="J93" s="28">
        <v>-3.8600000000000002E-2</v>
      </c>
      <c r="K93" s="29">
        <v>300</v>
      </c>
      <c r="L93" s="29">
        <v>475</v>
      </c>
      <c r="M93" s="30">
        <v>39.870100000000001</v>
      </c>
      <c r="N93" s="30">
        <v>0.15988010025062657</v>
      </c>
      <c r="O93" s="29">
        <v>1</v>
      </c>
      <c r="R93" s="27">
        <v>276</v>
      </c>
      <c r="S93" s="28" t="s">
        <v>508</v>
      </c>
      <c r="T93" s="28" t="s">
        <v>386</v>
      </c>
      <c r="U93" s="28">
        <v>1E-4</v>
      </c>
      <c r="V93" s="28">
        <v>2.8500000000000001E-2</v>
      </c>
      <c r="W93" s="28">
        <v>3.7900000000000003E-2</v>
      </c>
      <c r="X93" s="28">
        <v>-1E-4</v>
      </c>
      <c r="Y93" s="28">
        <v>-2.9000000000000001E-2</v>
      </c>
      <c r="Z93" s="28">
        <v>-3.8600000000000002E-2</v>
      </c>
      <c r="AA93" s="29">
        <v>300</v>
      </c>
      <c r="AB93" s="29">
        <v>475</v>
      </c>
      <c r="AC93" s="30">
        <v>23.031400000000001</v>
      </c>
      <c r="AD93" s="30">
        <v>9.2356491228070187E-2</v>
      </c>
      <c r="AE93" s="29">
        <v>1</v>
      </c>
    </row>
    <row r="94" spans="2:31" x14ac:dyDescent="0.2">
      <c r="B94" s="27">
        <v>279</v>
      </c>
      <c r="C94" s="28" t="s">
        <v>510</v>
      </c>
      <c r="D94" s="28" t="s">
        <v>384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-98.490700000000004</v>
      </c>
      <c r="N94" s="30">
        <v>0.39495017543859651</v>
      </c>
      <c r="O94" s="29">
        <v>1</v>
      </c>
      <c r="R94" s="27">
        <v>279</v>
      </c>
      <c r="S94" s="28" t="s">
        <v>510</v>
      </c>
      <c r="T94" s="28" t="s">
        <v>384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-97.832300000000004</v>
      </c>
      <c r="AD94" s="30">
        <v>0.39230997493734338</v>
      </c>
      <c r="AE94" s="29">
        <v>1</v>
      </c>
    </row>
    <row r="95" spans="2:31" x14ac:dyDescent="0.2">
      <c r="B95" s="27">
        <v>279</v>
      </c>
      <c r="C95" s="28" t="s">
        <v>511</v>
      </c>
      <c r="D95" s="28" t="s">
        <v>386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39.870100000000001</v>
      </c>
      <c r="N95" s="30">
        <v>0.15988010025062657</v>
      </c>
      <c r="O95" s="29">
        <v>1</v>
      </c>
      <c r="R95" s="27">
        <v>279</v>
      </c>
      <c r="S95" s="28" t="s">
        <v>511</v>
      </c>
      <c r="T95" s="28" t="s">
        <v>386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23.031400000000001</v>
      </c>
      <c r="AD95" s="30">
        <v>9.2356491228070187E-2</v>
      </c>
      <c r="AE95" s="29">
        <v>1</v>
      </c>
    </row>
    <row r="96" spans="2:31" x14ac:dyDescent="0.2">
      <c r="B96" s="27">
        <v>282</v>
      </c>
      <c r="C96" s="28" t="s">
        <v>513</v>
      </c>
      <c r="D96" s="28" t="s">
        <v>384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-98.785700000000006</v>
      </c>
      <c r="N96" s="30">
        <v>0.39613313283208024</v>
      </c>
      <c r="O96" s="29">
        <v>1</v>
      </c>
      <c r="R96" s="27">
        <v>282</v>
      </c>
      <c r="S96" s="28" t="s">
        <v>513</v>
      </c>
      <c r="T96" s="28" t="s">
        <v>384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-98.159400000000005</v>
      </c>
      <c r="AD96" s="30">
        <v>0.39362165413533839</v>
      </c>
      <c r="AE96" s="29">
        <v>1</v>
      </c>
    </row>
    <row r="97" spans="2:31" x14ac:dyDescent="0.2">
      <c r="B97" s="27">
        <v>282</v>
      </c>
      <c r="C97" s="28" t="s">
        <v>514</v>
      </c>
      <c r="D97" s="28" t="s">
        <v>386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39.870100000000001</v>
      </c>
      <c r="N97" s="30">
        <v>0.15988010025062657</v>
      </c>
      <c r="O97" s="29">
        <v>1</v>
      </c>
      <c r="R97" s="27">
        <v>282</v>
      </c>
      <c r="S97" s="28" t="s">
        <v>514</v>
      </c>
      <c r="T97" s="28" t="s">
        <v>386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23.031400000000001</v>
      </c>
      <c r="AD97" s="30">
        <v>9.2356491228070187E-2</v>
      </c>
      <c r="AE97" s="29">
        <v>1</v>
      </c>
    </row>
    <row r="98" spans="2:31" x14ac:dyDescent="0.2">
      <c r="B98" s="27">
        <v>285</v>
      </c>
      <c r="C98" s="28" t="s">
        <v>516</v>
      </c>
      <c r="D98" s="28" t="s">
        <v>384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-102.6224</v>
      </c>
      <c r="N98" s="30">
        <v>0.41151839598997492</v>
      </c>
      <c r="O98" s="29">
        <v>1</v>
      </c>
      <c r="R98" s="27">
        <v>285</v>
      </c>
      <c r="S98" s="28" t="s">
        <v>516</v>
      </c>
      <c r="T98" s="28" t="s">
        <v>384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-102.0676</v>
      </c>
      <c r="AD98" s="30">
        <v>0.40929363408521308</v>
      </c>
      <c r="AE98" s="29">
        <v>1</v>
      </c>
    </row>
    <row r="99" spans="2:31" x14ac:dyDescent="0.2">
      <c r="B99" s="27">
        <v>285</v>
      </c>
      <c r="C99" s="28" t="s">
        <v>517</v>
      </c>
      <c r="D99" s="28" t="s">
        <v>386</v>
      </c>
      <c r="E99" s="28">
        <v>1E-4</v>
      </c>
      <c r="F99" s="28">
        <v>2.8500000000000001E-2</v>
      </c>
      <c r="G99" s="28">
        <v>3.7900000000000003E-2</v>
      </c>
      <c r="H99" s="28">
        <v>-1E-4</v>
      </c>
      <c r="I99" s="28">
        <v>-2.9000000000000001E-2</v>
      </c>
      <c r="J99" s="28">
        <v>-3.8600000000000002E-2</v>
      </c>
      <c r="K99" s="29">
        <v>300</v>
      </c>
      <c r="L99" s="29">
        <v>475</v>
      </c>
      <c r="M99" s="30">
        <v>39.870100000000001</v>
      </c>
      <c r="N99" s="30">
        <v>0.15988010025062657</v>
      </c>
      <c r="O99" s="29">
        <v>1</v>
      </c>
      <c r="R99" s="27">
        <v>285</v>
      </c>
      <c r="S99" s="28" t="s">
        <v>517</v>
      </c>
      <c r="T99" s="28" t="s">
        <v>386</v>
      </c>
      <c r="U99" s="28">
        <v>1E-4</v>
      </c>
      <c r="V99" s="28">
        <v>2.8500000000000001E-2</v>
      </c>
      <c r="W99" s="28">
        <v>3.7900000000000003E-2</v>
      </c>
      <c r="X99" s="28">
        <v>-1E-4</v>
      </c>
      <c r="Y99" s="28">
        <v>-2.9000000000000001E-2</v>
      </c>
      <c r="Z99" s="28">
        <v>-3.8600000000000002E-2</v>
      </c>
      <c r="AA99" s="29">
        <v>300</v>
      </c>
      <c r="AB99" s="29">
        <v>475</v>
      </c>
      <c r="AC99" s="30">
        <v>23.031400000000001</v>
      </c>
      <c r="AD99" s="30">
        <v>9.2356491228070187E-2</v>
      </c>
      <c r="AE99" s="29">
        <v>1</v>
      </c>
    </row>
    <row r="100" spans="2:31" x14ac:dyDescent="0.2">
      <c r="B100" s="27">
        <v>288</v>
      </c>
      <c r="C100" s="28" t="s">
        <v>519</v>
      </c>
      <c r="D100" s="28" t="s">
        <v>384</v>
      </c>
      <c r="E100" s="28">
        <v>1E-4</v>
      </c>
      <c r="F100" s="28">
        <v>2.8400000000000002E-2</v>
      </c>
      <c r="G100" s="28">
        <v>3.7900000000000003E-2</v>
      </c>
      <c r="H100" s="28">
        <v>-1E-4</v>
      </c>
      <c r="I100" s="28">
        <v>-2.8400000000000002E-2</v>
      </c>
      <c r="J100" s="28">
        <v>-3.7900000000000003E-2</v>
      </c>
      <c r="K100" s="29">
        <v>300</v>
      </c>
      <c r="L100" s="29">
        <v>475</v>
      </c>
      <c r="M100" s="30">
        <v>-77.663600000000002</v>
      </c>
      <c r="N100" s="30">
        <v>0.31143298245614037</v>
      </c>
      <c r="O100" s="29">
        <v>1</v>
      </c>
      <c r="R100" s="27">
        <v>288</v>
      </c>
      <c r="S100" s="28" t="s">
        <v>519</v>
      </c>
      <c r="T100" s="28" t="s">
        <v>384</v>
      </c>
      <c r="U100" s="28">
        <v>1E-4</v>
      </c>
      <c r="V100" s="28">
        <v>2.8400000000000002E-2</v>
      </c>
      <c r="W100" s="28">
        <v>3.7900000000000003E-2</v>
      </c>
      <c r="X100" s="28">
        <v>-1E-4</v>
      </c>
      <c r="Y100" s="28">
        <v>-2.8400000000000002E-2</v>
      </c>
      <c r="Z100" s="28">
        <v>-3.7900000000000003E-2</v>
      </c>
      <c r="AA100" s="29">
        <v>300</v>
      </c>
      <c r="AB100" s="29">
        <v>475</v>
      </c>
      <c r="AC100" s="30">
        <v>-77.233500000000006</v>
      </c>
      <c r="AD100" s="30">
        <v>0.30970827067669171</v>
      </c>
      <c r="AE100" s="29">
        <v>1</v>
      </c>
    </row>
    <row r="101" spans="2:31" x14ac:dyDescent="0.2">
      <c r="B101" s="27">
        <v>288</v>
      </c>
      <c r="C101" s="28" t="s">
        <v>520</v>
      </c>
      <c r="D101" s="28" t="s">
        <v>386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39.870100000000001</v>
      </c>
      <c r="N101" s="30">
        <v>0.15988010025062657</v>
      </c>
      <c r="O101" s="29">
        <v>1</v>
      </c>
      <c r="R101" s="27">
        <v>288</v>
      </c>
      <c r="S101" s="28" t="s">
        <v>520</v>
      </c>
      <c r="T101" s="28" t="s">
        <v>386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23.031400000000001</v>
      </c>
      <c r="AD101" s="30">
        <v>9.2356491228070187E-2</v>
      </c>
      <c r="AE101" s="29">
        <v>1</v>
      </c>
    </row>
    <row r="102" spans="2:31" x14ac:dyDescent="0.2">
      <c r="B102" s="27">
        <v>296</v>
      </c>
      <c r="C102" s="28" t="s">
        <v>522</v>
      </c>
      <c r="D102" s="28" t="s">
        <v>384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-46.608800000000002</v>
      </c>
      <c r="N102" s="30">
        <v>0.18690245614035089</v>
      </c>
      <c r="O102" s="29">
        <v>1</v>
      </c>
      <c r="R102" s="27">
        <v>296</v>
      </c>
      <c r="S102" s="28" t="s">
        <v>522</v>
      </c>
      <c r="T102" s="28" t="s">
        <v>384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-46.68</v>
      </c>
      <c r="AD102" s="30">
        <v>0.18718796992481204</v>
      </c>
      <c r="AE102" s="29">
        <v>1</v>
      </c>
    </row>
    <row r="103" spans="2:31" x14ac:dyDescent="0.2">
      <c r="B103" s="27">
        <v>296</v>
      </c>
      <c r="C103" s="28" t="s">
        <v>523</v>
      </c>
      <c r="D103" s="28" t="s">
        <v>386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39.870100000000001</v>
      </c>
      <c r="N103" s="30">
        <v>0.15988010025062657</v>
      </c>
      <c r="O103" s="29">
        <v>1</v>
      </c>
      <c r="R103" s="27">
        <v>296</v>
      </c>
      <c r="S103" s="28" t="s">
        <v>523</v>
      </c>
      <c r="T103" s="28" t="s">
        <v>386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23.031400000000001</v>
      </c>
      <c r="AD103" s="30">
        <v>9.2356491228070187E-2</v>
      </c>
      <c r="AE103" s="29">
        <v>1</v>
      </c>
    </row>
    <row r="104" spans="2:31" x14ac:dyDescent="0.2">
      <c r="B104" s="27">
        <v>297</v>
      </c>
      <c r="C104" s="28" t="s">
        <v>525</v>
      </c>
      <c r="D104" s="28" t="s">
        <v>384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-41.003700000000002</v>
      </c>
      <c r="N104" s="30">
        <v>0.16442586466165415</v>
      </c>
      <c r="O104" s="29">
        <v>1</v>
      </c>
      <c r="R104" s="27">
        <v>297</v>
      </c>
      <c r="S104" s="28" t="s">
        <v>525</v>
      </c>
      <c r="T104" s="28" t="s">
        <v>384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-40.995100000000001</v>
      </c>
      <c r="AD104" s="30">
        <v>0.16439137844611529</v>
      </c>
      <c r="AE104" s="29">
        <v>1</v>
      </c>
    </row>
    <row r="105" spans="2:31" x14ac:dyDescent="0.2">
      <c r="B105" s="27">
        <v>297</v>
      </c>
      <c r="C105" s="28" t="s">
        <v>526</v>
      </c>
      <c r="D105" s="28" t="s">
        <v>386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39.870100000000001</v>
      </c>
      <c r="N105" s="30">
        <v>0.15988010025062657</v>
      </c>
      <c r="O105" s="29">
        <v>1</v>
      </c>
      <c r="R105" s="27">
        <v>297</v>
      </c>
      <c r="S105" s="28" t="s">
        <v>526</v>
      </c>
      <c r="T105" s="28" t="s">
        <v>386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23.031400000000001</v>
      </c>
      <c r="AD105" s="30">
        <v>9.2356491228070187E-2</v>
      </c>
      <c r="AE105" s="29">
        <v>1</v>
      </c>
    </row>
    <row r="106" spans="2:31" x14ac:dyDescent="0.2">
      <c r="B106" s="27">
        <v>298</v>
      </c>
      <c r="C106" s="28" t="s">
        <v>527</v>
      </c>
      <c r="D106" s="28" t="s">
        <v>384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-46.259799999999998</v>
      </c>
      <c r="N106" s="30">
        <v>0.18550295739348369</v>
      </c>
      <c r="O106" s="29">
        <v>1</v>
      </c>
      <c r="R106" s="27">
        <v>298</v>
      </c>
      <c r="S106" s="28" t="s">
        <v>527</v>
      </c>
      <c r="T106" s="28" t="s">
        <v>384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-46.289400000000001</v>
      </c>
      <c r="AD106" s="30">
        <v>0.18562165413533835</v>
      </c>
      <c r="AE106" s="29">
        <v>1</v>
      </c>
    </row>
    <row r="107" spans="2:31" x14ac:dyDescent="0.2">
      <c r="B107" s="27">
        <v>298</v>
      </c>
      <c r="C107" s="28" t="s">
        <v>528</v>
      </c>
      <c r="D107" s="28" t="s">
        <v>386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39.870100000000001</v>
      </c>
      <c r="N107" s="30">
        <v>0.15988010025062657</v>
      </c>
      <c r="O107" s="29">
        <v>1</v>
      </c>
      <c r="R107" s="27">
        <v>298</v>
      </c>
      <c r="S107" s="28" t="s">
        <v>528</v>
      </c>
      <c r="T107" s="28" t="s">
        <v>386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23.031400000000001</v>
      </c>
      <c r="AD107" s="30">
        <v>9.2356491228070187E-2</v>
      </c>
      <c r="AE107" s="29">
        <v>1</v>
      </c>
    </row>
    <row r="108" spans="2:31" x14ac:dyDescent="0.2">
      <c r="B108" s="27">
        <v>299</v>
      </c>
      <c r="C108" s="28" t="s">
        <v>529</v>
      </c>
      <c r="D108" s="28" t="s">
        <v>384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-46.493699999999997</v>
      </c>
      <c r="N108" s="30">
        <v>0.18644090225563908</v>
      </c>
      <c r="O108" s="29">
        <v>1</v>
      </c>
      <c r="R108" s="27">
        <v>299</v>
      </c>
      <c r="S108" s="28" t="s">
        <v>529</v>
      </c>
      <c r="T108" s="28" t="s">
        <v>384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-46.566499999999998</v>
      </c>
      <c r="AD108" s="30">
        <v>0.1867328320802005</v>
      </c>
      <c r="AE108" s="29">
        <v>1</v>
      </c>
    </row>
    <row r="109" spans="2:31" x14ac:dyDescent="0.2">
      <c r="B109" s="27">
        <v>299</v>
      </c>
      <c r="C109" s="28" t="s">
        <v>530</v>
      </c>
      <c r="D109" s="28" t="s">
        <v>386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39.870100000000001</v>
      </c>
      <c r="N109" s="30">
        <v>0.15988010025062657</v>
      </c>
      <c r="O109" s="29">
        <v>1</v>
      </c>
      <c r="R109" s="27">
        <v>299</v>
      </c>
      <c r="S109" s="28" t="s">
        <v>530</v>
      </c>
      <c r="T109" s="28" t="s">
        <v>386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23.031400000000001</v>
      </c>
      <c r="AD109" s="30">
        <v>9.2356491228070187E-2</v>
      </c>
      <c r="AE109" s="29">
        <v>1</v>
      </c>
    </row>
    <row r="110" spans="2:31" x14ac:dyDescent="0.2">
      <c r="B110" s="27">
        <v>300</v>
      </c>
      <c r="C110" s="28" t="s">
        <v>532</v>
      </c>
      <c r="D110" s="28" t="s">
        <v>384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-43.159300000000002</v>
      </c>
      <c r="N110" s="30">
        <v>0.17306987468671681</v>
      </c>
      <c r="O110" s="29">
        <v>1</v>
      </c>
      <c r="R110" s="27">
        <v>300</v>
      </c>
      <c r="S110" s="28" t="s">
        <v>532</v>
      </c>
      <c r="T110" s="28" t="s">
        <v>384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-43.139099999999999</v>
      </c>
      <c r="AD110" s="30">
        <v>0.17298887218045111</v>
      </c>
      <c r="AE110" s="29">
        <v>1</v>
      </c>
    </row>
    <row r="111" spans="2:31" x14ac:dyDescent="0.2">
      <c r="B111" s="27">
        <v>300</v>
      </c>
      <c r="C111" s="28" t="s">
        <v>533</v>
      </c>
      <c r="D111" s="28" t="s">
        <v>386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39.870100000000001</v>
      </c>
      <c r="N111" s="30">
        <v>0.15988010025062657</v>
      </c>
      <c r="O111" s="29">
        <v>1</v>
      </c>
      <c r="R111" s="27">
        <v>300</v>
      </c>
      <c r="S111" s="28" t="s">
        <v>533</v>
      </c>
      <c r="T111" s="28" t="s">
        <v>386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23.031400000000001</v>
      </c>
      <c r="AD111" s="30">
        <v>9.2356491228070187E-2</v>
      </c>
      <c r="AE111" s="29">
        <v>1</v>
      </c>
    </row>
    <row r="112" spans="2:31" x14ac:dyDescent="0.2">
      <c r="B112" s="27">
        <v>274</v>
      </c>
      <c r="C112" s="28" t="s">
        <v>535</v>
      </c>
      <c r="D112" s="28" t="s">
        <v>384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-78.462699999999998</v>
      </c>
      <c r="N112" s="30">
        <v>0.31463739348370928</v>
      </c>
      <c r="O112" s="29">
        <v>1</v>
      </c>
      <c r="R112" s="27">
        <v>274</v>
      </c>
      <c r="S112" s="28" t="s">
        <v>535</v>
      </c>
      <c r="T112" s="28" t="s">
        <v>384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-77.896299999999997</v>
      </c>
      <c r="AD112" s="30">
        <v>0.31236611528822056</v>
      </c>
      <c r="AE112" s="29">
        <v>1</v>
      </c>
    </row>
    <row r="113" spans="2:31" x14ac:dyDescent="0.2">
      <c r="B113" s="27">
        <v>274</v>
      </c>
      <c r="C113" s="28" t="s">
        <v>536</v>
      </c>
      <c r="D113" s="28" t="s">
        <v>386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39.870100000000001</v>
      </c>
      <c r="N113" s="30">
        <v>0.15988010025062657</v>
      </c>
      <c r="O113" s="29">
        <v>1</v>
      </c>
      <c r="R113" s="27">
        <v>274</v>
      </c>
      <c r="S113" s="28" t="s">
        <v>536</v>
      </c>
      <c r="T113" s="28" t="s">
        <v>386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31.956399999999999</v>
      </c>
      <c r="AD113" s="30">
        <v>0.1281459649122807</v>
      </c>
      <c r="AE113" s="29">
        <v>1</v>
      </c>
    </row>
    <row r="114" spans="2:31" x14ac:dyDescent="0.2">
      <c r="B114" s="27">
        <v>277</v>
      </c>
      <c r="C114" s="28" t="s">
        <v>538</v>
      </c>
      <c r="D114" s="28" t="s">
        <v>384</v>
      </c>
      <c r="E114" s="28">
        <v>1E-4</v>
      </c>
      <c r="F114" s="28">
        <v>2.8500000000000001E-2</v>
      </c>
      <c r="G114" s="28">
        <v>3.7900000000000003E-2</v>
      </c>
      <c r="H114" s="28">
        <v>-1E-4</v>
      </c>
      <c r="I114" s="28">
        <v>-2.9000000000000001E-2</v>
      </c>
      <c r="J114" s="28">
        <v>-3.8600000000000002E-2</v>
      </c>
      <c r="K114" s="29">
        <v>300</v>
      </c>
      <c r="L114" s="29">
        <v>475</v>
      </c>
      <c r="M114" s="30">
        <v>-103.33199999999999</v>
      </c>
      <c r="N114" s="30">
        <v>0.4143639097744361</v>
      </c>
      <c r="O114" s="29">
        <v>1</v>
      </c>
      <c r="R114" s="27">
        <v>277</v>
      </c>
      <c r="S114" s="28" t="s">
        <v>538</v>
      </c>
      <c r="T114" s="28" t="s">
        <v>384</v>
      </c>
      <c r="U114" s="28">
        <v>1E-4</v>
      </c>
      <c r="V114" s="28">
        <v>2.8500000000000001E-2</v>
      </c>
      <c r="W114" s="28">
        <v>3.7900000000000003E-2</v>
      </c>
      <c r="X114" s="28">
        <v>-1E-4</v>
      </c>
      <c r="Y114" s="28">
        <v>-2.9000000000000001E-2</v>
      </c>
      <c r="Z114" s="28">
        <v>-3.8600000000000002E-2</v>
      </c>
      <c r="AA114" s="29">
        <v>300</v>
      </c>
      <c r="AB114" s="29">
        <v>475</v>
      </c>
      <c r="AC114" s="30">
        <v>-102.6494</v>
      </c>
      <c r="AD114" s="30">
        <v>0.41162666666666664</v>
      </c>
      <c r="AE114" s="29">
        <v>1</v>
      </c>
    </row>
    <row r="115" spans="2:31" x14ac:dyDescent="0.2">
      <c r="B115" s="27">
        <v>277</v>
      </c>
      <c r="C115" s="28" t="s">
        <v>539</v>
      </c>
      <c r="D115" s="28" t="s">
        <v>386</v>
      </c>
      <c r="E115" s="28">
        <v>1E-4</v>
      </c>
      <c r="F115" s="28">
        <v>2.8500000000000001E-2</v>
      </c>
      <c r="G115" s="28">
        <v>3.7900000000000003E-2</v>
      </c>
      <c r="H115" s="28">
        <v>-1E-4</v>
      </c>
      <c r="I115" s="28">
        <v>-2.9000000000000001E-2</v>
      </c>
      <c r="J115" s="28">
        <v>-3.8600000000000002E-2</v>
      </c>
      <c r="K115" s="29">
        <v>300</v>
      </c>
      <c r="L115" s="29">
        <v>475</v>
      </c>
      <c r="M115" s="30">
        <v>43.705300000000001</v>
      </c>
      <c r="N115" s="30">
        <v>0.17525934837092733</v>
      </c>
      <c r="O115" s="29">
        <v>1</v>
      </c>
      <c r="R115" s="27">
        <v>277</v>
      </c>
      <c r="S115" s="28" t="s">
        <v>539</v>
      </c>
      <c r="T115" s="28" t="s">
        <v>386</v>
      </c>
      <c r="U115" s="28">
        <v>1E-4</v>
      </c>
      <c r="V115" s="28">
        <v>2.8500000000000001E-2</v>
      </c>
      <c r="W115" s="28">
        <v>3.7900000000000003E-2</v>
      </c>
      <c r="X115" s="28">
        <v>-1E-4</v>
      </c>
      <c r="Y115" s="28">
        <v>-2.9000000000000001E-2</v>
      </c>
      <c r="Z115" s="28">
        <v>-3.8600000000000002E-2</v>
      </c>
      <c r="AA115" s="29">
        <v>300</v>
      </c>
      <c r="AB115" s="29">
        <v>475</v>
      </c>
      <c r="AC115" s="30">
        <v>31.956399999999999</v>
      </c>
      <c r="AD115" s="30">
        <v>0.1281459649122807</v>
      </c>
      <c r="AE115" s="29">
        <v>1</v>
      </c>
    </row>
    <row r="116" spans="2:31" x14ac:dyDescent="0.2">
      <c r="B116" s="27">
        <v>280</v>
      </c>
      <c r="C116" s="28" t="s">
        <v>541</v>
      </c>
      <c r="D116" s="28" t="s">
        <v>384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-98.195400000000006</v>
      </c>
      <c r="N116" s="30">
        <v>0.39376601503759401</v>
      </c>
      <c r="O116" s="29">
        <v>1</v>
      </c>
      <c r="R116" s="27">
        <v>280</v>
      </c>
      <c r="S116" s="28" t="s">
        <v>541</v>
      </c>
      <c r="T116" s="28" t="s">
        <v>384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-97.551900000000003</v>
      </c>
      <c r="AD116" s="30">
        <v>0.39118556390977449</v>
      </c>
      <c r="AE116" s="29">
        <v>1</v>
      </c>
    </row>
    <row r="117" spans="2:31" x14ac:dyDescent="0.2">
      <c r="B117" s="27">
        <v>280</v>
      </c>
      <c r="C117" s="28" t="s">
        <v>542</v>
      </c>
      <c r="D117" s="28" t="s">
        <v>386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43.705300000000001</v>
      </c>
      <c r="N117" s="30">
        <v>0.17525934837092733</v>
      </c>
      <c r="O117" s="29">
        <v>1</v>
      </c>
      <c r="R117" s="27">
        <v>280</v>
      </c>
      <c r="S117" s="28" t="s">
        <v>542</v>
      </c>
      <c r="T117" s="28" t="s">
        <v>386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40.807499999999997</v>
      </c>
      <c r="AD117" s="30">
        <v>0.16363909774436089</v>
      </c>
      <c r="AE117" s="29">
        <v>1</v>
      </c>
    </row>
    <row r="118" spans="2:31" x14ac:dyDescent="0.2">
      <c r="B118" s="27">
        <v>283</v>
      </c>
      <c r="C118" s="28" t="s">
        <v>544</v>
      </c>
      <c r="D118" s="28" t="s">
        <v>384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-98.178200000000004</v>
      </c>
      <c r="N118" s="30">
        <v>0.39369704260651628</v>
      </c>
      <c r="O118" s="29">
        <v>1</v>
      </c>
      <c r="R118" s="27">
        <v>283</v>
      </c>
      <c r="S118" s="28" t="s">
        <v>544</v>
      </c>
      <c r="T118" s="28" t="s">
        <v>384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-97.573099999999997</v>
      </c>
      <c r="AD118" s="30">
        <v>0.39127057644110275</v>
      </c>
      <c r="AE118" s="29">
        <v>1</v>
      </c>
    </row>
    <row r="119" spans="2:31" x14ac:dyDescent="0.2">
      <c r="B119" s="27">
        <v>283</v>
      </c>
      <c r="C119" s="28" t="s">
        <v>545</v>
      </c>
      <c r="D119" s="28" t="s">
        <v>386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43.705300000000001</v>
      </c>
      <c r="N119" s="30">
        <v>0.17525934837092733</v>
      </c>
      <c r="O119" s="29">
        <v>1</v>
      </c>
      <c r="R119" s="27">
        <v>283</v>
      </c>
      <c r="S119" s="28" t="s">
        <v>545</v>
      </c>
      <c r="T119" s="28" t="s">
        <v>386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40.777900000000002</v>
      </c>
      <c r="AD119" s="30">
        <v>0.16352040100250628</v>
      </c>
      <c r="AE119" s="29">
        <v>1</v>
      </c>
    </row>
    <row r="120" spans="2:31" x14ac:dyDescent="0.2">
      <c r="B120" s="27">
        <v>286</v>
      </c>
      <c r="C120" s="28" t="s">
        <v>547</v>
      </c>
      <c r="D120" s="28" t="s">
        <v>384</v>
      </c>
      <c r="E120" s="28">
        <v>1E-4</v>
      </c>
      <c r="F120" s="28">
        <v>2.8500000000000001E-2</v>
      </c>
      <c r="G120" s="28">
        <v>3.7900000000000003E-2</v>
      </c>
      <c r="H120" s="28">
        <v>-1E-4</v>
      </c>
      <c r="I120" s="28">
        <v>-2.9000000000000001E-2</v>
      </c>
      <c r="J120" s="28">
        <v>-3.8600000000000002E-2</v>
      </c>
      <c r="K120" s="29">
        <v>300</v>
      </c>
      <c r="L120" s="29">
        <v>475</v>
      </c>
      <c r="M120" s="30">
        <v>-103.4036</v>
      </c>
      <c r="N120" s="30">
        <v>0.41465102756892225</v>
      </c>
      <c r="O120" s="29">
        <v>1</v>
      </c>
      <c r="R120" s="27">
        <v>286</v>
      </c>
      <c r="S120" s="28" t="s">
        <v>547</v>
      </c>
      <c r="T120" s="28" t="s">
        <v>384</v>
      </c>
      <c r="U120" s="28">
        <v>1E-4</v>
      </c>
      <c r="V120" s="28">
        <v>2.8500000000000001E-2</v>
      </c>
      <c r="W120" s="28">
        <v>3.7900000000000003E-2</v>
      </c>
      <c r="X120" s="28">
        <v>-1E-4</v>
      </c>
      <c r="Y120" s="28">
        <v>-2.9000000000000001E-2</v>
      </c>
      <c r="Z120" s="28">
        <v>-3.8600000000000002E-2</v>
      </c>
      <c r="AA120" s="29">
        <v>300</v>
      </c>
      <c r="AB120" s="29">
        <v>475</v>
      </c>
      <c r="AC120" s="30">
        <v>-102.82729999999999</v>
      </c>
      <c r="AD120" s="30">
        <v>0.41234005012531322</v>
      </c>
      <c r="AE120" s="29">
        <v>1</v>
      </c>
    </row>
    <row r="121" spans="2:31" x14ac:dyDescent="0.2">
      <c r="B121" s="27">
        <v>286</v>
      </c>
      <c r="C121" s="28" t="s">
        <v>548</v>
      </c>
      <c r="D121" s="28" t="s">
        <v>386</v>
      </c>
      <c r="E121" s="28">
        <v>1E-4</v>
      </c>
      <c r="F121" s="28">
        <v>2.8500000000000001E-2</v>
      </c>
      <c r="G121" s="28">
        <v>3.7900000000000003E-2</v>
      </c>
      <c r="H121" s="28">
        <v>-1E-4</v>
      </c>
      <c r="I121" s="28">
        <v>-2.9000000000000001E-2</v>
      </c>
      <c r="J121" s="28">
        <v>-3.8600000000000002E-2</v>
      </c>
      <c r="K121" s="29">
        <v>300</v>
      </c>
      <c r="L121" s="29">
        <v>475</v>
      </c>
      <c r="M121" s="30">
        <v>43.685200000000002</v>
      </c>
      <c r="N121" s="30">
        <v>0.17517874686716794</v>
      </c>
      <c r="O121" s="29">
        <v>1</v>
      </c>
      <c r="R121" s="27">
        <v>286</v>
      </c>
      <c r="S121" s="28" t="s">
        <v>548</v>
      </c>
      <c r="T121" s="28" t="s">
        <v>386</v>
      </c>
      <c r="U121" s="28">
        <v>1E-4</v>
      </c>
      <c r="V121" s="28">
        <v>2.8500000000000001E-2</v>
      </c>
      <c r="W121" s="28">
        <v>3.7900000000000003E-2</v>
      </c>
      <c r="X121" s="28">
        <v>-1E-4</v>
      </c>
      <c r="Y121" s="28">
        <v>-2.9000000000000001E-2</v>
      </c>
      <c r="Z121" s="28">
        <v>-3.8600000000000002E-2</v>
      </c>
      <c r="AA121" s="29">
        <v>300</v>
      </c>
      <c r="AB121" s="29">
        <v>475</v>
      </c>
      <c r="AC121" s="30">
        <v>40.777900000000002</v>
      </c>
      <c r="AD121" s="30">
        <v>0.16352040100250628</v>
      </c>
      <c r="AE121" s="29">
        <v>1</v>
      </c>
    </row>
    <row r="122" spans="2:31" x14ac:dyDescent="0.2">
      <c r="B122" s="27">
        <v>289</v>
      </c>
      <c r="C122" s="28" t="s">
        <v>550</v>
      </c>
      <c r="D122" s="28" t="s">
        <v>384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-78.439599999999999</v>
      </c>
      <c r="N122" s="30">
        <v>0.31454476190476194</v>
      </c>
      <c r="O122" s="29">
        <v>1</v>
      </c>
      <c r="R122" s="27">
        <v>289</v>
      </c>
      <c r="S122" s="28" t="s">
        <v>550</v>
      </c>
      <c r="T122" s="28" t="s">
        <v>384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-77.998900000000006</v>
      </c>
      <c r="AD122" s="30">
        <v>0.31277754385964918</v>
      </c>
      <c r="AE122" s="29">
        <v>1</v>
      </c>
    </row>
    <row r="123" spans="2:31" x14ac:dyDescent="0.2">
      <c r="B123" s="27">
        <v>289</v>
      </c>
      <c r="C123" s="28" t="s">
        <v>551</v>
      </c>
      <c r="D123" s="28" t="s">
        <v>386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43.685200000000002</v>
      </c>
      <c r="N123" s="30">
        <v>0.17517874686716794</v>
      </c>
      <c r="O123" s="29">
        <v>1</v>
      </c>
      <c r="R123" s="27">
        <v>289</v>
      </c>
      <c r="S123" s="28" t="s">
        <v>551</v>
      </c>
      <c r="T123" s="28" t="s">
        <v>386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31.8581</v>
      </c>
      <c r="AD123" s="30">
        <v>0.12775177944862154</v>
      </c>
      <c r="AE123" s="29">
        <v>1</v>
      </c>
    </row>
    <row r="124" spans="2:31" x14ac:dyDescent="0.2">
      <c r="B124" s="27">
        <v>301</v>
      </c>
      <c r="C124" s="28" t="s">
        <v>553</v>
      </c>
      <c r="D124" s="28" t="s">
        <v>384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-46.148600000000002</v>
      </c>
      <c r="N124" s="30">
        <v>0.18505704260651629</v>
      </c>
      <c r="O124" s="29">
        <v>1</v>
      </c>
      <c r="R124" s="27">
        <v>301</v>
      </c>
      <c r="S124" s="28" t="s">
        <v>553</v>
      </c>
      <c r="T124" s="28" t="s">
        <v>384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-46.167299999999997</v>
      </c>
      <c r="AD124" s="30">
        <v>0.18513203007518794</v>
      </c>
      <c r="AE124" s="29">
        <v>1</v>
      </c>
    </row>
    <row r="125" spans="2:31" x14ac:dyDescent="0.2">
      <c r="B125" s="27">
        <v>301</v>
      </c>
      <c r="C125" s="28" t="s">
        <v>554</v>
      </c>
      <c r="D125" s="28" t="s">
        <v>386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43.685200000000002</v>
      </c>
      <c r="N125" s="30">
        <v>0.17517874686716794</v>
      </c>
      <c r="O125" s="29">
        <v>1</v>
      </c>
      <c r="R125" s="27">
        <v>301</v>
      </c>
      <c r="S125" s="28" t="s">
        <v>554</v>
      </c>
      <c r="T125" s="28" t="s">
        <v>386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31.8581</v>
      </c>
      <c r="AD125" s="30">
        <v>0.12775177944862154</v>
      </c>
      <c r="AE125" s="29">
        <v>1</v>
      </c>
    </row>
    <row r="126" spans="2:31" x14ac:dyDescent="0.2">
      <c r="B126" s="27">
        <v>302</v>
      </c>
      <c r="C126" s="28" t="s">
        <v>556</v>
      </c>
      <c r="D126" s="28" t="s">
        <v>384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-40.9953</v>
      </c>
      <c r="N126" s="30">
        <v>0.16439218045112783</v>
      </c>
      <c r="O126" s="29">
        <v>1</v>
      </c>
      <c r="R126" s="27">
        <v>302</v>
      </c>
      <c r="S126" s="28" t="s">
        <v>556</v>
      </c>
      <c r="T126" s="28" t="s">
        <v>384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-40.909599999999998</v>
      </c>
      <c r="AD126" s="30">
        <v>0.16404852130325814</v>
      </c>
      <c r="AE126" s="29">
        <v>1</v>
      </c>
    </row>
    <row r="127" spans="2:31" x14ac:dyDescent="0.2">
      <c r="B127" s="27">
        <v>302</v>
      </c>
      <c r="C127" s="28" t="s">
        <v>557</v>
      </c>
      <c r="D127" s="28" t="s">
        <v>386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43.685200000000002</v>
      </c>
      <c r="N127" s="30">
        <v>0.17517874686716794</v>
      </c>
      <c r="O127" s="29">
        <v>1</v>
      </c>
      <c r="R127" s="27">
        <v>302</v>
      </c>
      <c r="S127" s="28" t="s">
        <v>557</v>
      </c>
      <c r="T127" s="28" t="s">
        <v>386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31.8581</v>
      </c>
      <c r="AD127" s="30">
        <v>0.12775177944862154</v>
      </c>
      <c r="AE127" s="29">
        <v>1</v>
      </c>
    </row>
    <row r="128" spans="2:31" x14ac:dyDescent="0.2">
      <c r="B128" s="27">
        <v>303</v>
      </c>
      <c r="C128" s="28" t="s">
        <v>558</v>
      </c>
      <c r="D128" s="28" t="s">
        <v>384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-45.965600000000002</v>
      </c>
      <c r="N128" s="30">
        <v>0.18432320802005012</v>
      </c>
      <c r="O128" s="29">
        <v>1</v>
      </c>
      <c r="R128" s="27">
        <v>303</v>
      </c>
      <c r="S128" s="28" t="s">
        <v>558</v>
      </c>
      <c r="T128" s="28" t="s">
        <v>384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-45.930100000000003</v>
      </c>
      <c r="AD128" s="30">
        <v>0.18418085213032584</v>
      </c>
      <c r="AE128" s="29">
        <v>1</v>
      </c>
    </row>
    <row r="129" spans="2:31" x14ac:dyDescent="0.2">
      <c r="B129" s="27">
        <v>303</v>
      </c>
      <c r="C129" s="28" t="s">
        <v>559</v>
      </c>
      <c r="D129" s="28" t="s">
        <v>386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43.685200000000002</v>
      </c>
      <c r="N129" s="30">
        <v>0.17517874686716794</v>
      </c>
      <c r="O129" s="29">
        <v>1</v>
      </c>
      <c r="R129" s="27">
        <v>303</v>
      </c>
      <c r="S129" s="28" t="s">
        <v>559</v>
      </c>
      <c r="T129" s="28" t="s">
        <v>386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31.8581</v>
      </c>
      <c r="AD129" s="30">
        <v>0.12775177944862154</v>
      </c>
      <c r="AE129" s="29">
        <v>1</v>
      </c>
    </row>
    <row r="130" spans="2:31" x14ac:dyDescent="0.2">
      <c r="B130" s="27">
        <v>304</v>
      </c>
      <c r="C130" s="28" t="s">
        <v>560</v>
      </c>
      <c r="D130" s="28" t="s">
        <v>384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-46.160800000000002</v>
      </c>
      <c r="N130" s="30">
        <v>0.18510596491228071</v>
      </c>
      <c r="O130" s="29">
        <v>1</v>
      </c>
      <c r="R130" s="27">
        <v>304</v>
      </c>
      <c r="S130" s="28" t="s">
        <v>560</v>
      </c>
      <c r="T130" s="28" t="s">
        <v>384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-46.171700000000001</v>
      </c>
      <c r="AD130" s="30">
        <v>0.18514967418546369</v>
      </c>
      <c r="AE130" s="29">
        <v>1</v>
      </c>
    </row>
    <row r="131" spans="2:31" x14ac:dyDescent="0.2">
      <c r="B131" s="27">
        <v>304</v>
      </c>
      <c r="C131" s="28" t="s">
        <v>561</v>
      </c>
      <c r="D131" s="28" t="s">
        <v>386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43.685200000000002</v>
      </c>
      <c r="N131" s="30">
        <v>0.17517874686716794</v>
      </c>
      <c r="O131" s="29">
        <v>1</v>
      </c>
      <c r="R131" s="27">
        <v>304</v>
      </c>
      <c r="S131" s="28" t="s">
        <v>561</v>
      </c>
      <c r="T131" s="28" t="s">
        <v>386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31.8581</v>
      </c>
      <c r="AD131" s="30">
        <v>0.12775177944862154</v>
      </c>
      <c r="AE131" s="29">
        <v>1</v>
      </c>
    </row>
    <row r="132" spans="2:31" x14ac:dyDescent="0.2">
      <c r="B132" s="27">
        <v>305</v>
      </c>
      <c r="C132" s="28" t="s">
        <v>563</v>
      </c>
      <c r="D132" s="28" t="s">
        <v>384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-41.641199999999998</v>
      </c>
      <c r="N132" s="30">
        <v>0.16698225563909774</v>
      </c>
      <c r="O132" s="29">
        <v>1</v>
      </c>
      <c r="R132" s="27">
        <v>305</v>
      </c>
      <c r="S132" s="28" t="s">
        <v>563</v>
      </c>
      <c r="T132" s="28" t="s">
        <v>384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-41.545099999999998</v>
      </c>
      <c r="AD132" s="30">
        <v>0.16659689223057644</v>
      </c>
      <c r="AE132" s="29">
        <v>1</v>
      </c>
    </row>
    <row r="133" spans="2:31" x14ac:dyDescent="0.2">
      <c r="B133" s="27">
        <v>305</v>
      </c>
      <c r="C133" s="28" t="s">
        <v>564</v>
      </c>
      <c r="D133" s="28" t="s">
        <v>386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43.685200000000002</v>
      </c>
      <c r="N133" s="30">
        <v>0.17517874686716794</v>
      </c>
      <c r="O133" s="29">
        <v>1</v>
      </c>
      <c r="R133" s="27">
        <v>305</v>
      </c>
      <c r="S133" s="28" t="s">
        <v>564</v>
      </c>
      <c r="T133" s="28" t="s">
        <v>386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31.8581</v>
      </c>
      <c r="AD133" s="30">
        <v>0.12775177944862154</v>
      </c>
      <c r="AE133" s="29">
        <v>1</v>
      </c>
    </row>
    <row r="134" spans="2:31" x14ac:dyDescent="0.2">
      <c r="B134" s="27">
        <v>275</v>
      </c>
      <c r="C134" s="28" t="s">
        <v>566</v>
      </c>
      <c r="D134" s="28" t="s">
        <v>384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-77.591999999999999</v>
      </c>
      <c r="N134" s="30">
        <v>0.31114586466165411</v>
      </c>
      <c r="O134" s="29">
        <v>1</v>
      </c>
      <c r="R134" s="27">
        <v>275</v>
      </c>
      <c r="S134" s="28" t="s">
        <v>566</v>
      </c>
      <c r="T134" s="28" t="s">
        <v>384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-77.0702</v>
      </c>
      <c r="AD134" s="30">
        <v>0.30905343358395987</v>
      </c>
      <c r="AE134" s="29">
        <v>1</v>
      </c>
    </row>
    <row r="135" spans="2:31" x14ac:dyDescent="0.2">
      <c r="B135" s="27">
        <v>275</v>
      </c>
      <c r="C135" s="28" t="s">
        <v>567</v>
      </c>
      <c r="D135" s="28" t="s">
        <v>386</v>
      </c>
      <c r="E135" s="28">
        <v>1E-4</v>
      </c>
      <c r="F135" s="28">
        <v>2.8400000000000002E-2</v>
      </c>
      <c r="G135" s="28">
        <v>3.7900000000000003E-2</v>
      </c>
      <c r="H135" s="28">
        <v>-1E-4</v>
      </c>
      <c r="I135" s="28">
        <v>-2.8400000000000002E-2</v>
      </c>
      <c r="J135" s="28">
        <v>-3.7900000000000003E-2</v>
      </c>
      <c r="K135" s="29">
        <v>300</v>
      </c>
      <c r="L135" s="29">
        <v>475</v>
      </c>
      <c r="M135" s="30">
        <v>43.685200000000002</v>
      </c>
      <c r="N135" s="30">
        <v>0.17517874686716794</v>
      </c>
      <c r="O135" s="29">
        <v>1</v>
      </c>
      <c r="R135" s="27">
        <v>275</v>
      </c>
      <c r="S135" s="28" t="s">
        <v>567</v>
      </c>
      <c r="T135" s="28" t="s">
        <v>386</v>
      </c>
      <c r="U135" s="28">
        <v>1E-4</v>
      </c>
      <c r="V135" s="28">
        <v>2.8400000000000002E-2</v>
      </c>
      <c r="W135" s="28">
        <v>3.7900000000000003E-2</v>
      </c>
      <c r="X135" s="28">
        <v>-1E-4</v>
      </c>
      <c r="Y135" s="28">
        <v>-2.8400000000000002E-2</v>
      </c>
      <c r="Z135" s="28">
        <v>-3.7900000000000003E-2</v>
      </c>
      <c r="AA135" s="29">
        <v>300</v>
      </c>
      <c r="AB135" s="29">
        <v>475</v>
      </c>
      <c r="AC135" s="30">
        <v>31.8581</v>
      </c>
      <c r="AD135" s="30">
        <v>0.12775177944862154</v>
      </c>
      <c r="AE135" s="29">
        <v>1</v>
      </c>
    </row>
    <row r="136" spans="2:31" x14ac:dyDescent="0.2">
      <c r="B136" s="27">
        <v>278</v>
      </c>
      <c r="C136" s="28" t="s">
        <v>569</v>
      </c>
      <c r="D136" s="28" t="s">
        <v>384</v>
      </c>
      <c r="E136" s="28">
        <v>1E-4</v>
      </c>
      <c r="F136" s="28">
        <v>2.8500000000000001E-2</v>
      </c>
      <c r="G136" s="28">
        <v>3.7900000000000003E-2</v>
      </c>
      <c r="H136" s="28">
        <v>-1E-4</v>
      </c>
      <c r="I136" s="28">
        <v>-2.9000000000000001E-2</v>
      </c>
      <c r="J136" s="28">
        <v>-3.8600000000000002E-2</v>
      </c>
      <c r="K136" s="29">
        <v>300</v>
      </c>
      <c r="L136" s="29">
        <v>475</v>
      </c>
      <c r="M136" s="30">
        <v>-101.9006</v>
      </c>
      <c r="N136" s="30">
        <v>0.40862395989974931</v>
      </c>
      <c r="O136" s="29">
        <v>1</v>
      </c>
      <c r="R136" s="27">
        <v>278</v>
      </c>
      <c r="S136" s="28" t="s">
        <v>569</v>
      </c>
      <c r="T136" s="28" t="s">
        <v>384</v>
      </c>
      <c r="U136" s="28">
        <v>1E-4</v>
      </c>
      <c r="V136" s="28">
        <v>2.8500000000000001E-2</v>
      </c>
      <c r="W136" s="28">
        <v>3.7900000000000003E-2</v>
      </c>
      <c r="X136" s="28">
        <v>-1E-4</v>
      </c>
      <c r="Y136" s="28">
        <v>-2.9000000000000001E-2</v>
      </c>
      <c r="Z136" s="28">
        <v>-3.8600000000000002E-2</v>
      </c>
      <c r="AA136" s="29">
        <v>300</v>
      </c>
      <c r="AB136" s="29">
        <v>475</v>
      </c>
      <c r="AC136" s="30">
        <v>-101.1818</v>
      </c>
      <c r="AD136" s="30">
        <v>0.40574155388471173</v>
      </c>
      <c r="AE136" s="29">
        <v>1</v>
      </c>
    </row>
    <row r="137" spans="2:31" x14ac:dyDescent="0.2">
      <c r="B137" s="27">
        <v>278</v>
      </c>
      <c r="C137" s="28" t="s">
        <v>570</v>
      </c>
      <c r="D137" s="28" t="s">
        <v>386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43.685200000000002</v>
      </c>
      <c r="N137" s="30">
        <v>0.17517874686716794</v>
      </c>
      <c r="O137" s="29">
        <v>1</v>
      </c>
      <c r="R137" s="27">
        <v>278</v>
      </c>
      <c r="S137" s="28" t="s">
        <v>570</v>
      </c>
      <c r="T137" s="28" t="s">
        <v>386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31.8581</v>
      </c>
      <c r="AD137" s="30">
        <v>0.12775177944862154</v>
      </c>
      <c r="AE137" s="29">
        <v>1</v>
      </c>
    </row>
    <row r="138" spans="2:31" x14ac:dyDescent="0.2">
      <c r="B138" s="27">
        <v>281</v>
      </c>
      <c r="C138" s="28" t="s">
        <v>572</v>
      </c>
      <c r="D138" s="28" t="s">
        <v>384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-98.224100000000007</v>
      </c>
      <c r="N138" s="30">
        <v>0.39388110275689225</v>
      </c>
      <c r="O138" s="29">
        <v>1</v>
      </c>
      <c r="R138" s="27">
        <v>281</v>
      </c>
      <c r="S138" s="28" t="s">
        <v>572</v>
      </c>
      <c r="T138" s="28" t="s">
        <v>384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-97.606399999999994</v>
      </c>
      <c r="AD138" s="30">
        <v>0.39140411027568922</v>
      </c>
      <c r="AE138" s="29">
        <v>1</v>
      </c>
    </row>
    <row r="139" spans="2:31" x14ac:dyDescent="0.2">
      <c r="B139" s="27">
        <v>281</v>
      </c>
      <c r="C139" s="28" t="s">
        <v>573</v>
      </c>
      <c r="D139" s="28" t="s">
        <v>386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43.685200000000002</v>
      </c>
      <c r="N139" s="30">
        <v>0.17517874686716794</v>
      </c>
      <c r="O139" s="29">
        <v>1</v>
      </c>
      <c r="R139" s="27">
        <v>281</v>
      </c>
      <c r="S139" s="28" t="s">
        <v>573</v>
      </c>
      <c r="T139" s="28" t="s">
        <v>386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31.8581</v>
      </c>
      <c r="AD139" s="30">
        <v>0.12775177944862154</v>
      </c>
      <c r="AE139" s="29">
        <v>1</v>
      </c>
    </row>
    <row r="140" spans="2:31" x14ac:dyDescent="0.2">
      <c r="B140" s="27">
        <v>284</v>
      </c>
      <c r="C140" s="28" t="s">
        <v>575</v>
      </c>
      <c r="D140" s="28" t="s">
        <v>384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-98.196200000000005</v>
      </c>
      <c r="N140" s="30">
        <v>0.39376922305764417</v>
      </c>
      <c r="O140" s="29">
        <v>1</v>
      </c>
      <c r="R140" s="27">
        <v>284</v>
      </c>
      <c r="S140" s="28" t="s">
        <v>575</v>
      </c>
      <c r="T140" s="28" t="s">
        <v>384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-97.620699999999999</v>
      </c>
      <c r="AD140" s="30">
        <v>0.39146145363408519</v>
      </c>
      <c r="AE140" s="29">
        <v>1</v>
      </c>
    </row>
    <row r="141" spans="2:31" x14ac:dyDescent="0.2">
      <c r="B141" s="27">
        <v>284</v>
      </c>
      <c r="C141" s="28" t="s">
        <v>576</v>
      </c>
      <c r="D141" s="28" t="s">
        <v>386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43.685200000000002</v>
      </c>
      <c r="N141" s="30">
        <v>0.17517874686716794</v>
      </c>
      <c r="O141" s="29">
        <v>1</v>
      </c>
      <c r="R141" s="27">
        <v>284</v>
      </c>
      <c r="S141" s="28" t="s">
        <v>576</v>
      </c>
      <c r="T141" s="28" t="s">
        <v>386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31.8581</v>
      </c>
      <c r="AD141" s="30">
        <v>0.12775177944862154</v>
      </c>
      <c r="AE141" s="29">
        <v>1</v>
      </c>
    </row>
    <row r="142" spans="2:31" x14ac:dyDescent="0.2">
      <c r="B142" s="27">
        <v>287</v>
      </c>
      <c r="C142" s="28" t="s">
        <v>578</v>
      </c>
      <c r="D142" s="28" t="s">
        <v>384</v>
      </c>
      <c r="E142" s="28">
        <v>1E-4</v>
      </c>
      <c r="F142" s="28">
        <v>2.8500000000000001E-2</v>
      </c>
      <c r="G142" s="28">
        <v>3.7900000000000003E-2</v>
      </c>
      <c r="H142" s="28">
        <v>-1E-4</v>
      </c>
      <c r="I142" s="28">
        <v>-2.9000000000000001E-2</v>
      </c>
      <c r="J142" s="28">
        <v>-3.8600000000000002E-2</v>
      </c>
      <c r="K142" s="29">
        <v>300</v>
      </c>
      <c r="L142" s="29">
        <v>475</v>
      </c>
      <c r="M142" s="30">
        <v>-101.8207</v>
      </c>
      <c r="N142" s="30">
        <v>0.40830355889724307</v>
      </c>
      <c r="O142" s="29">
        <v>1</v>
      </c>
      <c r="R142" s="27">
        <v>287</v>
      </c>
      <c r="S142" s="28" t="s">
        <v>578</v>
      </c>
      <c r="T142" s="28" t="s">
        <v>384</v>
      </c>
      <c r="U142" s="28">
        <v>1E-4</v>
      </c>
      <c r="V142" s="28">
        <v>2.8500000000000001E-2</v>
      </c>
      <c r="W142" s="28">
        <v>3.7900000000000003E-2</v>
      </c>
      <c r="X142" s="28">
        <v>-1E-4</v>
      </c>
      <c r="Y142" s="28">
        <v>-2.9000000000000001E-2</v>
      </c>
      <c r="Z142" s="28">
        <v>-3.8600000000000002E-2</v>
      </c>
      <c r="AA142" s="29">
        <v>300</v>
      </c>
      <c r="AB142" s="29">
        <v>475</v>
      </c>
      <c r="AC142" s="30">
        <v>-101.2225</v>
      </c>
      <c r="AD142" s="30">
        <v>0.40590476190476188</v>
      </c>
      <c r="AE142" s="29">
        <v>1</v>
      </c>
    </row>
    <row r="143" spans="2:31" x14ac:dyDescent="0.2">
      <c r="B143" s="27">
        <v>287</v>
      </c>
      <c r="C143" s="28" t="s">
        <v>579</v>
      </c>
      <c r="D143" s="28" t="s">
        <v>386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43.685200000000002</v>
      </c>
      <c r="N143" s="30">
        <v>0.17517874686716794</v>
      </c>
      <c r="O143" s="29">
        <v>1</v>
      </c>
      <c r="R143" s="27">
        <v>287</v>
      </c>
      <c r="S143" s="28" t="s">
        <v>579</v>
      </c>
      <c r="T143" s="28" t="s">
        <v>386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31.8581</v>
      </c>
      <c r="AD143" s="30">
        <v>0.12775177944862154</v>
      </c>
      <c r="AE143" s="29">
        <v>1</v>
      </c>
    </row>
    <row r="144" spans="2:31" x14ac:dyDescent="0.2">
      <c r="B144" s="27">
        <v>290</v>
      </c>
      <c r="C144" s="28" t="s">
        <v>581</v>
      </c>
      <c r="D144" s="28" t="s">
        <v>384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-77.493600000000001</v>
      </c>
      <c r="N144" s="30">
        <v>0.31075127819548876</v>
      </c>
      <c r="O144" s="29">
        <v>1</v>
      </c>
      <c r="R144" s="27">
        <v>290</v>
      </c>
      <c r="S144" s="28" t="s">
        <v>581</v>
      </c>
      <c r="T144" s="28" t="s">
        <v>384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-77.124499999999998</v>
      </c>
      <c r="AD144" s="30">
        <v>0.30927117794486214</v>
      </c>
      <c r="AE144" s="29">
        <v>1</v>
      </c>
    </row>
    <row r="145" spans="2:31" x14ac:dyDescent="0.2">
      <c r="B145" s="27">
        <v>290</v>
      </c>
      <c r="C145" s="28" t="s">
        <v>582</v>
      </c>
      <c r="D145" s="28" t="s">
        <v>386</v>
      </c>
      <c r="E145" s="28">
        <v>1E-4</v>
      </c>
      <c r="F145" s="28">
        <v>2.8400000000000002E-2</v>
      </c>
      <c r="G145" s="28">
        <v>3.7900000000000003E-2</v>
      </c>
      <c r="H145" s="28">
        <v>-1E-4</v>
      </c>
      <c r="I145" s="28">
        <v>-2.8400000000000002E-2</v>
      </c>
      <c r="J145" s="28">
        <v>-3.7900000000000003E-2</v>
      </c>
      <c r="K145" s="29">
        <v>300</v>
      </c>
      <c r="L145" s="29">
        <v>475</v>
      </c>
      <c r="M145" s="30">
        <v>43.685200000000002</v>
      </c>
      <c r="N145" s="30">
        <v>0.17517874686716794</v>
      </c>
      <c r="O145" s="29">
        <v>1</v>
      </c>
      <c r="R145" s="27">
        <v>290</v>
      </c>
      <c r="S145" s="28" t="s">
        <v>582</v>
      </c>
      <c r="T145" s="28" t="s">
        <v>386</v>
      </c>
      <c r="U145" s="28">
        <v>1E-4</v>
      </c>
      <c r="V145" s="28">
        <v>2.8400000000000002E-2</v>
      </c>
      <c r="W145" s="28">
        <v>3.7900000000000003E-2</v>
      </c>
      <c r="X145" s="28">
        <v>-1E-4</v>
      </c>
      <c r="Y145" s="28">
        <v>-2.8400000000000002E-2</v>
      </c>
      <c r="Z145" s="28">
        <v>-3.7900000000000003E-2</v>
      </c>
      <c r="AA145" s="29">
        <v>300</v>
      </c>
      <c r="AB145" s="29">
        <v>475</v>
      </c>
      <c r="AC145" s="30">
        <v>31.8581</v>
      </c>
      <c r="AD145" s="30">
        <v>0.12775177944862154</v>
      </c>
      <c r="AE145" s="29">
        <v>1</v>
      </c>
    </row>
    <row r="146" spans="2:31" x14ac:dyDescent="0.2">
      <c r="B146" s="27">
        <v>306</v>
      </c>
      <c r="C146" s="28" t="s">
        <v>584</v>
      </c>
      <c r="D146" s="28" t="s">
        <v>384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-2.7799999999999998E-2</v>
      </c>
      <c r="J146" s="28">
        <v>-3.6999999999999998E-2</v>
      </c>
      <c r="K146" s="29">
        <v>300</v>
      </c>
      <c r="L146" s="29">
        <v>475</v>
      </c>
      <c r="M146" s="30">
        <v>-32.8598</v>
      </c>
      <c r="N146" s="30">
        <v>0.13176862155388472</v>
      </c>
      <c r="O146" s="29">
        <v>1</v>
      </c>
      <c r="R146" s="27">
        <v>306</v>
      </c>
      <c r="S146" s="28" t="s">
        <v>584</v>
      </c>
      <c r="T146" s="28" t="s">
        <v>384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-2.7799999999999998E-2</v>
      </c>
      <c r="Z146" s="28">
        <v>-3.6999999999999998E-2</v>
      </c>
      <c r="AA146" s="29">
        <v>300</v>
      </c>
      <c r="AB146" s="29">
        <v>475</v>
      </c>
      <c r="AC146" s="30">
        <v>-32.799399999999999</v>
      </c>
      <c r="AD146" s="30">
        <v>0.13152641604010026</v>
      </c>
      <c r="AE146" s="29">
        <v>1</v>
      </c>
    </row>
    <row r="147" spans="2:31" x14ac:dyDescent="0.2">
      <c r="B147" s="27">
        <v>306</v>
      </c>
      <c r="C147" s="28" t="s">
        <v>585</v>
      </c>
      <c r="D147" s="28" t="s">
        <v>386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43.685200000000002</v>
      </c>
      <c r="N147" s="30">
        <v>0.17517874686716794</v>
      </c>
      <c r="O147" s="29">
        <v>1</v>
      </c>
      <c r="R147" s="27">
        <v>306</v>
      </c>
      <c r="S147" s="28" t="s">
        <v>585</v>
      </c>
      <c r="T147" s="28" t="s">
        <v>386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31.8581</v>
      </c>
      <c r="AD147" s="30">
        <v>0.12775177944862154</v>
      </c>
      <c r="AE147" s="29">
        <v>1</v>
      </c>
    </row>
    <row r="148" spans="2:31" x14ac:dyDescent="0.2">
      <c r="B148" s="27">
        <v>307</v>
      </c>
      <c r="C148" s="28" t="s">
        <v>587</v>
      </c>
      <c r="D148" s="28" t="s">
        <v>384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-37.354199999999999</v>
      </c>
      <c r="N148" s="30">
        <v>0.14979127819548871</v>
      </c>
      <c r="O148" s="29">
        <v>1</v>
      </c>
      <c r="R148" s="27">
        <v>307</v>
      </c>
      <c r="S148" s="28" t="s">
        <v>587</v>
      </c>
      <c r="T148" s="28" t="s">
        <v>384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-37.350700000000003</v>
      </c>
      <c r="AD148" s="30">
        <v>0.14977724310776944</v>
      </c>
      <c r="AE148" s="29">
        <v>1</v>
      </c>
    </row>
    <row r="149" spans="2:31" x14ac:dyDescent="0.2">
      <c r="B149" s="27">
        <v>307</v>
      </c>
      <c r="C149" s="28" t="s">
        <v>588</v>
      </c>
      <c r="D149" s="28" t="s">
        <v>386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43.685200000000002</v>
      </c>
      <c r="N149" s="30">
        <v>0.17517874686716794</v>
      </c>
      <c r="O149" s="29">
        <v>1</v>
      </c>
      <c r="R149" s="27">
        <v>307</v>
      </c>
      <c r="S149" s="28" t="s">
        <v>588</v>
      </c>
      <c r="T149" s="28" t="s">
        <v>386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31.8581</v>
      </c>
      <c r="AD149" s="30">
        <v>0.12775177944862154</v>
      </c>
      <c r="AE149" s="29">
        <v>1</v>
      </c>
    </row>
    <row r="150" spans="2:31" x14ac:dyDescent="0.2">
      <c r="B150" s="27">
        <v>308</v>
      </c>
      <c r="C150" s="28" t="s">
        <v>589</v>
      </c>
      <c r="D150" s="28" t="s">
        <v>384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-33.514499999999998</v>
      </c>
      <c r="N150" s="30">
        <v>0.13439398496240601</v>
      </c>
      <c r="O150" s="29">
        <v>1</v>
      </c>
      <c r="R150" s="27">
        <v>308</v>
      </c>
      <c r="S150" s="28" t="s">
        <v>589</v>
      </c>
      <c r="T150" s="28" t="s">
        <v>384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-33.465400000000002</v>
      </c>
      <c r="AD150" s="30">
        <v>0.13419709273182959</v>
      </c>
      <c r="AE150" s="29">
        <v>1</v>
      </c>
    </row>
    <row r="151" spans="2:31" x14ac:dyDescent="0.2">
      <c r="B151" s="27">
        <v>308</v>
      </c>
      <c r="C151" s="28" t="s">
        <v>590</v>
      </c>
      <c r="D151" s="28" t="s">
        <v>386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43.685200000000002</v>
      </c>
      <c r="N151" s="30">
        <v>0.17517874686716794</v>
      </c>
      <c r="O151" s="29">
        <v>1</v>
      </c>
      <c r="R151" s="27">
        <v>308</v>
      </c>
      <c r="S151" s="28" t="s">
        <v>590</v>
      </c>
      <c r="T151" s="28" t="s">
        <v>386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31.8581</v>
      </c>
      <c r="AD151" s="30">
        <v>0.12775177944862154</v>
      </c>
      <c r="AE151" s="29">
        <v>1</v>
      </c>
    </row>
    <row r="152" spans="2:31" x14ac:dyDescent="0.2">
      <c r="B152" s="27">
        <v>309</v>
      </c>
      <c r="C152" s="28" t="s">
        <v>591</v>
      </c>
      <c r="D152" s="28" t="s">
        <v>384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-32.276899999999998</v>
      </c>
      <c r="N152" s="30">
        <v>0.12943117794486214</v>
      </c>
      <c r="O152" s="29">
        <v>1</v>
      </c>
      <c r="R152" s="27">
        <v>309</v>
      </c>
      <c r="S152" s="28" t="s">
        <v>591</v>
      </c>
      <c r="T152" s="28" t="s">
        <v>384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-32.184800000000003</v>
      </c>
      <c r="AD152" s="30">
        <v>0.12906185463659148</v>
      </c>
      <c r="AE152" s="29">
        <v>1</v>
      </c>
    </row>
    <row r="153" spans="2:31" x14ac:dyDescent="0.2">
      <c r="B153" s="27">
        <v>309</v>
      </c>
      <c r="C153" s="28" t="s">
        <v>592</v>
      </c>
      <c r="D153" s="28" t="s">
        <v>386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43.685200000000002</v>
      </c>
      <c r="N153" s="30">
        <v>0.17517874686716794</v>
      </c>
      <c r="O153" s="29">
        <v>1</v>
      </c>
      <c r="R153" s="27">
        <v>309</v>
      </c>
      <c r="S153" s="28" t="s">
        <v>592</v>
      </c>
      <c r="T153" s="28" t="s">
        <v>386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31.8581</v>
      </c>
      <c r="AD153" s="30">
        <v>0.12775177944862154</v>
      </c>
      <c r="AE153" s="29">
        <v>1</v>
      </c>
    </row>
    <row r="154" spans="2:31" x14ac:dyDescent="0.2">
      <c r="B154" s="27">
        <v>310</v>
      </c>
      <c r="C154" s="28" t="s">
        <v>594</v>
      </c>
      <c r="D154" s="28" t="s">
        <v>384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-37.577199999999998</v>
      </c>
      <c r="N154" s="30">
        <v>0.15068551378446113</v>
      </c>
      <c r="O154" s="29">
        <v>1</v>
      </c>
      <c r="R154" s="27">
        <v>310</v>
      </c>
      <c r="S154" s="28" t="s">
        <v>594</v>
      </c>
      <c r="T154" s="28" t="s">
        <v>384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-37.580199999999998</v>
      </c>
      <c r="AD154" s="30">
        <v>0.15069754385964912</v>
      </c>
      <c r="AE154" s="29">
        <v>1</v>
      </c>
    </row>
    <row r="155" spans="2:31" x14ac:dyDescent="0.2">
      <c r="B155" s="27">
        <v>310</v>
      </c>
      <c r="C155" s="28" t="s">
        <v>595</v>
      </c>
      <c r="D155" s="28" t="s">
        <v>386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-2.7799999999999998E-2</v>
      </c>
      <c r="J155" s="28">
        <v>-3.6999999999999998E-2</v>
      </c>
      <c r="K155" s="29">
        <v>300</v>
      </c>
      <c r="L155" s="29">
        <v>475</v>
      </c>
      <c r="M155" s="30">
        <v>43.685200000000002</v>
      </c>
      <c r="N155" s="30">
        <v>0.17517874686716794</v>
      </c>
      <c r="O155" s="29">
        <v>1</v>
      </c>
      <c r="R155" s="27">
        <v>310</v>
      </c>
      <c r="S155" s="28" t="s">
        <v>595</v>
      </c>
      <c r="T155" s="28" t="s">
        <v>386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-2.7799999999999998E-2</v>
      </c>
      <c r="Z155" s="28">
        <v>-3.6999999999999998E-2</v>
      </c>
      <c r="AA155" s="29">
        <v>300</v>
      </c>
      <c r="AB155" s="29">
        <v>475</v>
      </c>
      <c r="AC155" s="30">
        <v>31.8581</v>
      </c>
      <c r="AD155" s="30">
        <v>0.12775177944862154</v>
      </c>
      <c r="AE155" s="29">
        <v>1</v>
      </c>
    </row>
    <row r="156" spans="2:31" x14ac:dyDescent="0.2">
      <c r="B156" s="27">
        <v>105</v>
      </c>
      <c r="C156" s="28" t="s">
        <v>597</v>
      </c>
      <c r="D156" s="28" t="s">
        <v>384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-2.7799999999999998E-2</v>
      </c>
      <c r="J156" s="28">
        <v>-3.6999999999999998E-2</v>
      </c>
      <c r="K156" s="29">
        <v>300</v>
      </c>
      <c r="L156" s="29">
        <v>475</v>
      </c>
      <c r="M156" s="30">
        <v>-36.208199999999998</v>
      </c>
      <c r="N156" s="30">
        <v>0.14519578947368419</v>
      </c>
      <c r="O156" s="29">
        <v>1</v>
      </c>
      <c r="R156" s="27">
        <v>105</v>
      </c>
      <c r="S156" s="28" t="s">
        <v>597</v>
      </c>
      <c r="T156" s="28" t="s">
        <v>384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-2.7799999999999998E-2</v>
      </c>
      <c r="Z156" s="28">
        <v>-3.6999999999999998E-2</v>
      </c>
      <c r="AA156" s="29">
        <v>300</v>
      </c>
      <c r="AB156" s="29">
        <v>475</v>
      </c>
      <c r="AC156" s="30">
        <v>-36.162500000000001</v>
      </c>
      <c r="AD156" s="30">
        <v>0.14501253132832082</v>
      </c>
      <c r="AE156" s="29">
        <v>1</v>
      </c>
    </row>
    <row r="157" spans="2:31" x14ac:dyDescent="0.2">
      <c r="B157" s="27">
        <v>105</v>
      </c>
      <c r="C157" s="28" t="s">
        <v>598</v>
      </c>
      <c r="D157" s="28" t="s">
        <v>386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43.685200000000002</v>
      </c>
      <c r="N157" s="30">
        <v>0.17517874686716794</v>
      </c>
      <c r="O157" s="29">
        <v>1</v>
      </c>
      <c r="R157" s="27">
        <v>105</v>
      </c>
      <c r="S157" s="28" t="s">
        <v>598</v>
      </c>
      <c r="T157" s="28" t="s">
        <v>386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31.8581</v>
      </c>
      <c r="AD157" s="30">
        <v>0.12775177944862154</v>
      </c>
      <c r="AE157" s="29">
        <v>1</v>
      </c>
    </row>
    <row r="158" spans="2:31" x14ac:dyDescent="0.2">
      <c r="B158" s="27">
        <v>106</v>
      </c>
      <c r="C158" s="28" t="s">
        <v>600</v>
      </c>
      <c r="D158" s="28" t="s">
        <v>384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-41.404000000000003</v>
      </c>
      <c r="N158" s="30">
        <v>0.16603107769423558</v>
      </c>
      <c r="O158" s="29">
        <v>1</v>
      </c>
      <c r="R158" s="27">
        <v>106</v>
      </c>
      <c r="S158" s="28" t="s">
        <v>600</v>
      </c>
      <c r="T158" s="28" t="s">
        <v>384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-41.502400000000002</v>
      </c>
      <c r="AD158" s="30">
        <v>0.166425664160401</v>
      </c>
      <c r="AE158" s="29">
        <v>1</v>
      </c>
    </row>
    <row r="159" spans="2:31" x14ac:dyDescent="0.2">
      <c r="B159" s="27">
        <v>106</v>
      </c>
      <c r="C159" s="28" t="s">
        <v>601</v>
      </c>
      <c r="D159" s="28" t="s">
        <v>386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43.685200000000002</v>
      </c>
      <c r="N159" s="30">
        <v>0.17517874686716794</v>
      </c>
      <c r="O159" s="29">
        <v>1</v>
      </c>
      <c r="R159" s="27">
        <v>106</v>
      </c>
      <c r="S159" s="28" t="s">
        <v>601</v>
      </c>
      <c r="T159" s="28" t="s">
        <v>386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31.8581</v>
      </c>
      <c r="AD159" s="30">
        <v>0.12775177944862154</v>
      </c>
      <c r="AE159" s="29">
        <v>1</v>
      </c>
    </row>
    <row r="160" spans="2:31" x14ac:dyDescent="0.2">
      <c r="B160" s="27">
        <v>107</v>
      </c>
      <c r="C160" s="28" t="s">
        <v>602</v>
      </c>
      <c r="D160" s="28" t="s">
        <v>384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-37.441000000000003</v>
      </c>
      <c r="N160" s="30">
        <v>0.15013934837092732</v>
      </c>
      <c r="O160" s="29">
        <v>1</v>
      </c>
      <c r="R160" s="27">
        <v>107</v>
      </c>
      <c r="S160" s="28" t="s">
        <v>602</v>
      </c>
      <c r="T160" s="28" t="s">
        <v>384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-37.531300000000002</v>
      </c>
      <c r="AD160" s="30">
        <v>0.15050145363408524</v>
      </c>
      <c r="AE160" s="29">
        <v>1</v>
      </c>
    </row>
    <row r="161" spans="2:31" x14ac:dyDescent="0.2">
      <c r="B161" s="27">
        <v>107</v>
      </c>
      <c r="C161" s="28" t="s">
        <v>603</v>
      </c>
      <c r="D161" s="28" t="s">
        <v>386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43.685200000000002</v>
      </c>
      <c r="N161" s="30">
        <v>0.17517874686716794</v>
      </c>
      <c r="O161" s="29">
        <v>1</v>
      </c>
      <c r="R161" s="27">
        <v>107</v>
      </c>
      <c r="S161" s="28" t="s">
        <v>603</v>
      </c>
      <c r="T161" s="28" t="s">
        <v>386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31.8581</v>
      </c>
      <c r="AD161" s="30">
        <v>0.12775177944862154</v>
      </c>
      <c r="AE161" s="29">
        <v>1</v>
      </c>
    </row>
    <row r="162" spans="2:31" x14ac:dyDescent="0.2">
      <c r="B162" s="27">
        <v>108</v>
      </c>
      <c r="C162" s="28" t="s">
        <v>604</v>
      </c>
      <c r="D162" s="28" t="s">
        <v>384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-36.113999999999997</v>
      </c>
      <c r="N162" s="30">
        <v>0.14481804511278196</v>
      </c>
      <c r="O162" s="29">
        <v>1</v>
      </c>
      <c r="R162" s="27">
        <v>108</v>
      </c>
      <c r="S162" s="28" t="s">
        <v>604</v>
      </c>
      <c r="T162" s="28" t="s">
        <v>384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-36.173999999999999</v>
      </c>
      <c r="AD162" s="30">
        <v>0.14505864661654136</v>
      </c>
      <c r="AE162" s="29">
        <v>1</v>
      </c>
    </row>
    <row r="163" spans="2:31" x14ac:dyDescent="0.2">
      <c r="B163" s="27">
        <v>108</v>
      </c>
      <c r="C163" s="28" t="s">
        <v>605</v>
      </c>
      <c r="D163" s="28" t="s">
        <v>386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43.685200000000002</v>
      </c>
      <c r="N163" s="30">
        <v>0.17517874686716794</v>
      </c>
      <c r="O163" s="29">
        <v>1</v>
      </c>
      <c r="R163" s="27">
        <v>108</v>
      </c>
      <c r="S163" s="28" t="s">
        <v>605</v>
      </c>
      <c r="T163" s="28" t="s">
        <v>386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31.8581</v>
      </c>
      <c r="AD163" s="30">
        <v>0.12775177944862154</v>
      </c>
      <c r="AE163" s="29">
        <v>1</v>
      </c>
    </row>
    <row r="164" spans="2:31" x14ac:dyDescent="0.2">
      <c r="B164" s="27">
        <v>109</v>
      </c>
      <c r="C164" s="28" t="s">
        <v>607</v>
      </c>
      <c r="D164" s="28" t="s">
        <v>384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-42.067300000000003</v>
      </c>
      <c r="N164" s="30">
        <v>0.16869092731829574</v>
      </c>
      <c r="O164" s="29">
        <v>1</v>
      </c>
      <c r="R164" s="27">
        <v>109</v>
      </c>
      <c r="S164" s="28" t="s">
        <v>607</v>
      </c>
      <c r="T164" s="28" t="s">
        <v>384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-42.2256</v>
      </c>
      <c r="AD164" s="30">
        <v>0.16932571428571427</v>
      </c>
      <c r="AE164" s="29">
        <v>1</v>
      </c>
    </row>
    <row r="165" spans="2:31" x14ac:dyDescent="0.2">
      <c r="B165" s="27">
        <v>109</v>
      </c>
      <c r="C165" s="28" t="s">
        <v>608</v>
      </c>
      <c r="D165" s="28" t="s">
        <v>386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-2.7799999999999998E-2</v>
      </c>
      <c r="J165" s="28">
        <v>-3.6999999999999998E-2</v>
      </c>
      <c r="K165" s="29">
        <v>300</v>
      </c>
      <c r="L165" s="29">
        <v>475</v>
      </c>
      <c r="M165" s="30">
        <v>43.685200000000002</v>
      </c>
      <c r="N165" s="30">
        <v>0.17517874686716794</v>
      </c>
      <c r="O165" s="29">
        <v>1</v>
      </c>
      <c r="R165" s="27">
        <v>109</v>
      </c>
      <c r="S165" s="28" t="s">
        <v>608</v>
      </c>
      <c r="T165" s="28" t="s">
        <v>386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-2.7799999999999998E-2</v>
      </c>
      <c r="Z165" s="28">
        <v>-3.6999999999999998E-2</v>
      </c>
      <c r="AA165" s="29">
        <v>300</v>
      </c>
      <c r="AB165" s="29">
        <v>475</v>
      </c>
      <c r="AC165" s="30">
        <v>31.8581</v>
      </c>
      <c r="AD165" s="30">
        <v>0.12775177944862154</v>
      </c>
      <c r="AE165" s="29">
        <v>1</v>
      </c>
    </row>
    <row r="166" spans="2:31" x14ac:dyDescent="0.2">
      <c r="B166" s="27">
        <v>87</v>
      </c>
      <c r="C166" s="28" t="s">
        <v>610</v>
      </c>
      <c r="D166" s="28" t="s">
        <v>384</v>
      </c>
      <c r="E166" s="28">
        <v>1E-4</v>
      </c>
      <c r="F166" s="28">
        <v>2.8400000000000002E-2</v>
      </c>
      <c r="G166" s="28">
        <v>3.7900000000000003E-2</v>
      </c>
      <c r="H166" s="28">
        <v>-1E-4</v>
      </c>
      <c r="I166" s="28">
        <v>-2.8400000000000002E-2</v>
      </c>
      <c r="J166" s="28">
        <v>-3.7900000000000003E-2</v>
      </c>
      <c r="K166" s="29">
        <v>300</v>
      </c>
      <c r="L166" s="29">
        <v>475</v>
      </c>
      <c r="M166" s="30">
        <v>-73.953000000000003</v>
      </c>
      <c r="N166" s="30">
        <v>0.29655338345864662</v>
      </c>
      <c r="O166" s="29">
        <v>1</v>
      </c>
      <c r="R166" s="27">
        <v>87</v>
      </c>
      <c r="S166" s="28" t="s">
        <v>610</v>
      </c>
      <c r="T166" s="28" t="s">
        <v>384</v>
      </c>
      <c r="U166" s="28">
        <v>1E-4</v>
      </c>
      <c r="V166" s="28">
        <v>2.8400000000000002E-2</v>
      </c>
      <c r="W166" s="28">
        <v>3.7900000000000003E-2</v>
      </c>
      <c r="X166" s="28">
        <v>-1E-4</v>
      </c>
      <c r="Y166" s="28">
        <v>-2.8400000000000002E-2</v>
      </c>
      <c r="Z166" s="28">
        <v>-3.7900000000000003E-2</v>
      </c>
      <c r="AA166" s="29">
        <v>300</v>
      </c>
      <c r="AB166" s="29">
        <v>475</v>
      </c>
      <c r="AC166" s="30">
        <v>-75.024900000000002</v>
      </c>
      <c r="AD166" s="30">
        <v>0.30085172932330828</v>
      </c>
      <c r="AE166" s="29">
        <v>1</v>
      </c>
    </row>
    <row r="167" spans="2:31" x14ac:dyDescent="0.2">
      <c r="B167" s="27">
        <v>87</v>
      </c>
      <c r="C167" s="28" t="s">
        <v>611</v>
      </c>
      <c r="D167" s="28" t="s">
        <v>386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-2.86E-2</v>
      </c>
      <c r="J167" s="28">
        <v>-3.8100000000000002E-2</v>
      </c>
      <c r="K167" s="29">
        <v>300</v>
      </c>
      <c r="L167" s="29">
        <v>475</v>
      </c>
      <c r="M167" s="30">
        <v>43.685200000000002</v>
      </c>
      <c r="N167" s="30">
        <v>0.17517874686716794</v>
      </c>
      <c r="O167" s="29">
        <v>1</v>
      </c>
      <c r="R167" s="27">
        <v>87</v>
      </c>
      <c r="S167" s="28" t="s">
        <v>611</v>
      </c>
      <c r="T167" s="28" t="s">
        <v>386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-2.86E-2</v>
      </c>
      <c r="Z167" s="28">
        <v>-3.8100000000000002E-2</v>
      </c>
      <c r="AA167" s="29">
        <v>300</v>
      </c>
      <c r="AB167" s="29">
        <v>475</v>
      </c>
      <c r="AC167" s="30">
        <v>31.8581</v>
      </c>
      <c r="AD167" s="30">
        <v>0.12775177944862154</v>
      </c>
      <c r="AE167" s="29">
        <v>1</v>
      </c>
    </row>
    <row r="168" spans="2:31" x14ac:dyDescent="0.2">
      <c r="B168" s="27">
        <v>90</v>
      </c>
      <c r="C168" s="28" t="s">
        <v>613</v>
      </c>
      <c r="D168" s="28" t="s">
        <v>384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-109.9817</v>
      </c>
      <c r="N168" s="30">
        <v>0.44102937343358395</v>
      </c>
      <c r="O168" s="29">
        <v>1</v>
      </c>
      <c r="R168" s="27">
        <v>90</v>
      </c>
      <c r="S168" s="28" t="s">
        <v>613</v>
      </c>
      <c r="T168" s="28" t="s">
        <v>384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-109.1725</v>
      </c>
      <c r="AD168" s="30">
        <v>0.43778446115288222</v>
      </c>
      <c r="AE168" s="29">
        <v>1</v>
      </c>
    </row>
    <row r="169" spans="2:31" x14ac:dyDescent="0.2">
      <c r="B169" s="27">
        <v>90</v>
      </c>
      <c r="C169" s="28" t="s">
        <v>614</v>
      </c>
      <c r="D169" s="28" t="s">
        <v>386</v>
      </c>
      <c r="E169" s="28">
        <v>1E-4</v>
      </c>
      <c r="F169" s="28">
        <v>2.8500000000000001E-2</v>
      </c>
      <c r="G169" s="28">
        <v>3.7900000000000003E-2</v>
      </c>
      <c r="H169" s="28">
        <v>-1E-4</v>
      </c>
      <c r="I169" s="28">
        <v>-2.9000000000000001E-2</v>
      </c>
      <c r="J169" s="28">
        <v>-3.8600000000000002E-2</v>
      </c>
      <c r="K169" s="29">
        <v>300</v>
      </c>
      <c r="L169" s="29">
        <v>475</v>
      </c>
      <c r="M169" s="30">
        <v>43.685200000000002</v>
      </c>
      <c r="N169" s="30">
        <v>0.17517874686716794</v>
      </c>
      <c r="O169" s="29">
        <v>1</v>
      </c>
      <c r="R169" s="27">
        <v>90</v>
      </c>
      <c r="S169" s="28" t="s">
        <v>614</v>
      </c>
      <c r="T169" s="28" t="s">
        <v>386</v>
      </c>
      <c r="U169" s="28">
        <v>1E-4</v>
      </c>
      <c r="V169" s="28">
        <v>2.8500000000000001E-2</v>
      </c>
      <c r="W169" s="28">
        <v>3.7900000000000003E-2</v>
      </c>
      <c r="X169" s="28">
        <v>-1E-4</v>
      </c>
      <c r="Y169" s="28">
        <v>-2.9000000000000001E-2</v>
      </c>
      <c r="Z169" s="28">
        <v>-3.8600000000000002E-2</v>
      </c>
      <c r="AA169" s="29">
        <v>300</v>
      </c>
      <c r="AB169" s="29">
        <v>475</v>
      </c>
      <c r="AC169" s="30">
        <v>31.8581</v>
      </c>
      <c r="AD169" s="30">
        <v>0.12775177944862154</v>
      </c>
      <c r="AE169" s="29">
        <v>1</v>
      </c>
    </row>
    <row r="170" spans="2:31" x14ac:dyDescent="0.2">
      <c r="B170" s="27">
        <v>93</v>
      </c>
      <c r="C170" s="28" t="s">
        <v>616</v>
      </c>
      <c r="D170" s="28" t="s">
        <v>384</v>
      </c>
      <c r="E170" s="28">
        <v>1E-4</v>
      </c>
      <c r="F170" s="28">
        <v>2.8500000000000001E-2</v>
      </c>
      <c r="G170" s="28">
        <v>3.7999999999999999E-2</v>
      </c>
      <c r="H170" s="28">
        <v>-1E-4</v>
      </c>
      <c r="I170" s="28">
        <v>-2.87E-2</v>
      </c>
      <c r="J170" s="28">
        <v>-3.8300000000000001E-2</v>
      </c>
      <c r="K170" s="29">
        <v>300</v>
      </c>
      <c r="L170" s="29">
        <v>475</v>
      </c>
      <c r="M170" s="30">
        <v>-106.2677</v>
      </c>
      <c r="N170" s="30">
        <v>0.42613614035087721</v>
      </c>
      <c r="O170" s="29">
        <v>1</v>
      </c>
      <c r="R170" s="27">
        <v>93</v>
      </c>
      <c r="S170" s="28" t="s">
        <v>616</v>
      </c>
      <c r="T170" s="28" t="s">
        <v>384</v>
      </c>
      <c r="U170" s="28">
        <v>1E-4</v>
      </c>
      <c r="V170" s="28">
        <v>2.8500000000000001E-2</v>
      </c>
      <c r="W170" s="28">
        <v>3.7999999999999999E-2</v>
      </c>
      <c r="X170" s="28">
        <v>-1E-4</v>
      </c>
      <c r="Y170" s="28">
        <v>-2.87E-2</v>
      </c>
      <c r="Z170" s="28">
        <v>-3.8300000000000001E-2</v>
      </c>
      <c r="AA170" s="29">
        <v>300</v>
      </c>
      <c r="AB170" s="29">
        <v>475</v>
      </c>
      <c r="AC170" s="30">
        <v>-105.75020000000001</v>
      </c>
      <c r="AD170" s="30">
        <v>0.42406095238095243</v>
      </c>
      <c r="AE170" s="29">
        <v>1</v>
      </c>
    </row>
    <row r="171" spans="2:31" x14ac:dyDescent="0.2">
      <c r="B171" s="27">
        <v>93</v>
      </c>
      <c r="C171" s="28" t="s">
        <v>617</v>
      </c>
      <c r="D171" s="28" t="s">
        <v>386</v>
      </c>
      <c r="E171" s="28">
        <v>1E-4</v>
      </c>
      <c r="F171" s="28">
        <v>2.8500000000000001E-2</v>
      </c>
      <c r="G171" s="28">
        <v>3.7999999999999999E-2</v>
      </c>
      <c r="H171" s="28">
        <v>-1E-4</v>
      </c>
      <c r="I171" s="28">
        <v>-2.87E-2</v>
      </c>
      <c r="J171" s="28">
        <v>-3.8300000000000001E-2</v>
      </c>
      <c r="K171" s="29">
        <v>300</v>
      </c>
      <c r="L171" s="29">
        <v>475</v>
      </c>
      <c r="M171" s="30">
        <v>43.685200000000002</v>
      </c>
      <c r="N171" s="30">
        <v>0.17517874686716794</v>
      </c>
      <c r="O171" s="29">
        <v>1</v>
      </c>
      <c r="R171" s="27">
        <v>93</v>
      </c>
      <c r="S171" s="28" t="s">
        <v>617</v>
      </c>
      <c r="T171" s="28" t="s">
        <v>386</v>
      </c>
      <c r="U171" s="28">
        <v>1E-4</v>
      </c>
      <c r="V171" s="28">
        <v>2.8500000000000001E-2</v>
      </c>
      <c r="W171" s="28">
        <v>3.7999999999999999E-2</v>
      </c>
      <c r="X171" s="28">
        <v>-1E-4</v>
      </c>
      <c r="Y171" s="28">
        <v>-2.87E-2</v>
      </c>
      <c r="Z171" s="28">
        <v>-3.8300000000000001E-2</v>
      </c>
      <c r="AA171" s="29">
        <v>300</v>
      </c>
      <c r="AB171" s="29">
        <v>475</v>
      </c>
      <c r="AC171" s="30">
        <v>31.8581</v>
      </c>
      <c r="AD171" s="30">
        <v>0.12775177944862154</v>
      </c>
      <c r="AE171" s="29">
        <v>1</v>
      </c>
    </row>
    <row r="172" spans="2:31" x14ac:dyDescent="0.2">
      <c r="B172" s="27">
        <v>96</v>
      </c>
      <c r="C172" s="28" t="s">
        <v>619</v>
      </c>
      <c r="D172" s="28" t="s">
        <v>384</v>
      </c>
      <c r="E172" s="28">
        <v>1E-4</v>
      </c>
      <c r="F172" s="28">
        <v>2.8500000000000001E-2</v>
      </c>
      <c r="G172" s="28">
        <v>3.7999999999999999E-2</v>
      </c>
      <c r="H172" s="28">
        <v>-1E-4</v>
      </c>
      <c r="I172" s="28">
        <v>-2.87E-2</v>
      </c>
      <c r="J172" s="28">
        <v>-3.8300000000000001E-2</v>
      </c>
      <c r="K172" s="29">
        <v>300</v>
      </c>
      <c r="L172" s="29">
        <v>475</v>
      </c>
      <c r="M172" s="30">
        <v>-106.239</v>
      </c>
      <c r="N172" s="30">
        <v>0.42602105263157897</v>
      </c>
      <c r="O172" s="29">
        <v>1</v>
      </c>
      <c r="R172" s="27">
        <v>96</v>
      </c>
      <c r="S172" s="28" t="s">
        <v>619</v>
      </c>
      <c r="T172" s="28" t="s">
        <v>384</v>
      </c>
      <c r="U172" s="28">
        <v>1E-4</v>
      </c>
      <c r="V172" s="28">
        <v>2.8500000000000001E-2</v>
      </c>
      <c r="W172" s="28">
        <v>3.7999999999999999E-2</v>
      </c>
      <c r="X172" s="28">
        <v>-1E-4</v>
      </c>
      <c r="Y172" s="28">
        <v>-2.87E-2</v>
      </c>
      <c r="Z172" s="28">
        <v>-3.8300000000000001E-2</v>
      </c>
      <c r="AA172" s="29">
        <v>300</v>
      </c>
      <c r="AB172" s="29">
        <v>475</v>
      </c>
      <c r="AC172" s="30">
        <v>-105.7741</v>
      </c>
      <c r="AD172" s="30">
        <v>0.42415679197994988</v>
      </c>
      <c r="AE172" s="29">
        <v>1</v>
      </c>
    </row>
    <row r="173" spans="2:31" x14ac:dyDescent="0.2">
      <c r="B173" s="27">
        <v>96</v>
      </c>
      <c r="C173" s="28" t="s">
        <v>620</v>
      </c>
      <c r="D173" s="28" t="s">
        <v>386</v>
      </c>
      <c r="E173" s="28">
        <v>1E-4</v>
      </c>
      <c r="F173" s="28">
        <v>2.8500000000000001E-2</v>
      </c>
      <c r="G173" s="28">
        <v>3.7999999999999999E-2</v>
      </c>
      <c r="H173" s="28">
        <v>-1E-4</v>
      </c>
      <c r="I173" s="28">
        <v>-2.87E-2</v>
      </c>
      <c r="J173" s="28">
        <v>-3.8300000000000001E-2</v>
      </c>
      <c r="K173" s="29">
        <v>300</v>
      </c>
      <c r="L173" s="29">
        <v>475</v>
      </c>
      <c r="M173" s="30">
        <v>43.685200000000002</v>
      </c>
      <c r="N173" s="30">
        <v>0.17517874686716794</v>
      </c>
      <c r="O173" s="29">
        <v>1</v>
      </c>
      <c r="R173" s="27">
        <v>96</v>
      </c>
      <c r="S173" s="28" t="s">
        <v>620</v>
      </c>
      <c r="T173" s="28" t="s">
        <v>386</v>
      </c>
      <c r="U173" s="28">
        <v>1E-4</v>
      </c>
      <c r="V173" s="28">
        <v>2.8500000000000001E-2</v>
      </c>
      <c r="W173" s="28">
        <v>3.7999999999999999E-2</v>
      </c>
      <c r="X173" s="28">
        <v>-1E-4</v>
      </c>
      <c r="Y173" s="28">
        <v>-2.87E-2</v>
      </c>
      <c r="Z173" s="28">
        <v>-3.8300000000000001E-2</v>
      </c>
      <c r="AA173" s="29">
        <v>300</v>
      </c>
      <c r="AB173" s="29">
        <v>475</v>
      </c>
      <c r="AC173" s="30">
        <v>31.8581</v>
      </c>
      <c r="AD173" s="30">
        <v>0.12775177944862154</v>
      </c>
      <c r="AE173" s="29">
        <v>1</v>
      </c>
    </row>
    <row r="174" spans="2:31" x14ac:dyDescent="0.2">
      <c r="B174" s="27">
        <v>99</v>
      </c>
      <c r="C174" s="28" t="s">
        <v>622</v>
      </c>
      <c r="D174" s="28" t="s">
        <v>384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-109.8514</v>
      </c>
      <c r="N174" s="30">
        <v>0.44050686716791976</v>
      </c>
      <c r="O174" s="29">
        <v>1</v>
      </c>
      <c r="R174" s="27">
        <v>99</v>
      </c>
      <c r="S174" s="28" t="s">
        <v>622</v>
      </c>
      <c r="T174" s="28" t="s">
        <v>384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-109.2406</v>
      </c>
      <c r="AD174" s="30">
        <v>0.43805754385964912</v>
      </c>
      <c r="AE174" s="29">
        <v>1</v>
      </c>
    </row>
    <row r="175" spans="2:31" x14ac:dyDescent="0.2">
      <c r="B175" s="27">
        <v>99</v>
      </c>
      <c r="C175" s="28" t="s">
        <v>623</v>
      </c>
      <c r="D175" s="28" t="s">
        <v>386</v>
      </c>
      <c r="E175" s="28">
        <v>1E-4</v>
      </c>
      <c r="F175" s="28">
        <v>2.8500000000000001E-2</v>
      </c>
      <c r="G175" s="28">
        <v>3.7900000000000003E-2</v>
      </c>
      <c r="H175" s="28">
        <v>-1E-4</v>
      </c>
      <c r="I175" s="28">
        <v>-2.9000000000000001E-2</v>
      </c>
      <c r="J175" s="28">
        <v>-3.8600000000000002E-2</v>
      </c>
      <c r="K175" s="29">
        <v>300</v>
      </c>
      <c r="L175" s="29">
        <v>475</v>
      </c>
      <c r="M175" s="30">
        <v>43.685200000000002</v>
      </c>
      <c r="N175" s="30">
        <v>0.17517874686716794</v>
      </c>
      <c r="O175" s="29">
        <v>1</v>
      </c>
      <c r="R175" s="27">
        <v>99</v>
      </c>
      <c r="S175" s="28" t="s">
        <v>623</v>
      </c>
      <c r="T175" s="28" t="s">
        <v>386</v>
      </c>
      <c r="U175" s="28">
        <v>1E-4</v>
      </c>
      <c r="V175" s="28">
        <v>2.8500000000000001E-2</v>
      </c>
      <c r="W175" s="28">
        <v>3.7900000000000003E-2</v>
      </c>
      <c r="X175" s="28">
        <v>-1E-4</v>
      </c>
      <c r="Y175" s="28">
        <v>-2.9000000000000001E-2</v>
      </c>
      <c r="Z175" s="28">
        <v>-3.8600000000000002E-2</v>
      </c>
      <c r="AA175" s="29">
        <v>300</v>
      </c>
      <c r="AB175" s="29">
        <v>475</v>
      </c>
      <c r="AC175" s="30">
        <v>31.8581</v>
      </c>
      <c r="AD175" s="30">
        <v>0.12775177944862154</v>
      </c>
      <c r="AE175" s="29">
        <v>1</v>
      </c>
    </row>
    <row r="176" spans="2:31" x14ac:dyDescent="0.2">
      <c r="B176" s="27">
        <v>102</v>
      </c>
      <c r="C176" s="28" t="s">
        <v>625</v>
      </c>
      <c r="D176" s="28" t="s">
        <v>384</v>
      </c>
      <c r="E176" s="28">
        <v>1E-4</v>
      </c>
      <c r="F176" s="28">
        <v>2.8400000000000002E-2</v>
      </c>
      <c r="G176" s="28">
        <v>3.7900000000000003E-2</v>
      </c>
      <c r="H176" s="28">
        <v>-1E-4</v>
      </c>
      <c r="I176" s="28">
        <v>-2.8400000000000002E-2</v>
      </c>
      <c r="J176" s="28">
        <v>-3.7900000000000003E-2</v>
      </c>
      <c r="K176" s="29">
        <v>300</v>
      </c>
      <c r="L176" s="29">
        <v>475</v>
      </c>
      <c r="M176" s="30">
        <v>-74.142600000000002</v>
      </c>
      <c r="N176" s="30">
        <v>0.29731368421052634</v>
      </c>
      <c r="O176" s="29">
        <v>1</v>
      </c>
      <c r="R176" s="27">
        <v>102</v>
      </c>
      <c r="S176" s="28" t="s">
        <v>625</v>
      </c>
      <c r="T176" s="28" t="s">
        <v>384</v>
      </c>
      <c r="U176" s="28">
        <v>1E-4</v>
      </c>
      <c r="V176" s="28">
        <v>2.8400000000000002E-2</v>
      </c>
      <c r="W176" s="28">
        <v>3.7900000000000003E-2</v>
      </c>
      <c r="X176" s="28">
        <v>-1E-4</v>
      </c>
      <c r="Y176" s="28">
        <v>-2.8400000000000002E-2</v>
      </c>
      <c r="Z176" s="28">
        <v>-3.7900000000000003E-2</v>
      </c>
      <c r="AA176" s="29">
        <v>300</v>
      </c>
      <c r="AB176" s="29">
        <v>475</v>
      </c>
      <c r="AC176" s="30">
        <v>-75.107699999999994</v>
      </c>
      <c r="AD176" s="30">
        <v>0.30118375939849623</v>
      </c>
      <c r="AE176" s="29">
        <v>1</v>
      </c>
    </row>
    <row r="177" spans="2:31" x14ac:dyDescent="0.2">
      <c r="B177" s="27">
        <v>102</v>
      </c>
      <c r="C177" s="28" t="s">
        <v>626</v>
      </c>
      <c r="D177" s="28" t="s">
        <v>386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-2.86E-2</v>
      </c>
      <c r="J177" s="28">
        <v>-3.8100000000000002E-2</v>
      </c>
      <c r="K177" s="29">
        <v>300</v>
      </c>
      <c r="L177" s="29">
        <v>475</v>
      </c>
      <c r="M177" s="30">
        <v>43.685200000000002</v>
      </c>
      <c r="N177" s="30">
        <v>0.17517874686716794</v>
      </c>
      <c r="O177" s="29">
        <v>1</v>
      </c>
      <c r="R177" s="27">
        <v>102</v>
      </c>
      <c r="S177" s="28" t="s">
        <v>626</v>
      </c>
      <c r="T177" s="28" t="s">
        <v>386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-2.86E-2</v>
      </c>
      <c r="Z177" s="28">
        <v>-3.8100000000000002E-2</v>
      </c>
      <c r="AA177" s="29">
        <v>300</v>
      </c>
      <c r="AB177" s="29">
        <v>475</v>
      </c>
      <c r="AC177" s="30">
        <v>31.8581</v>
      </c>
      <c r="AD177" s="30">
        <v>0.12775177944862154</v>
      </c>
      <c r="AE177" s="29">
        <v>1</v>
      </c>
    </row>
    <row r="178" spans="2:31" x14ac:dyDescent="0.2">
      <c r="B178" s="27">
        <v>110</v>
      </c>
      <c r="C178" s="28" t="s">
        <v>628</v>
      </c>
      <c r="D178" s="28" t="s">
        <v>384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-2.7900000000000001E-2</v>
      </c>
      <c r="J178" s="28">
        <v>-3.7199999999999997E-2</v>
      </c>
      <c r="K178" s="29">
        <v>300</v>
      </c>
      <c r="L178" s="29">
        <v>475</v>
      </c>
      <c r="M178" s="30">
        <v>-46.208199999999998</v>
      </c>
      <c r="N178" s="30">
        <v>0.18529604010025061</v>
      </c>
      <c r="O178" s="29">
        <v>1</v>
      </c>
      <c r="R178" s="27">
        <v>110</v>
      </c>
      <c r="S178" s="28" t="s">
        <v>628</v>
      </c>
      <c r="T178" s="28" t="s">
        <v>384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-2.7900000000000001E-2</v>
      </c>
      <c r="Z178" s="28">
        <v>-3.7199999999999997E-2</v>
      </c>
      <c r="AA178" s="29">
        <v>300</v>
      </c>
      <c r="AB178" s="29">
        <v>475</v>
      </c>
      <c r="AC178" s="30">
        <v>-46.303699999999999</v>
      </c>
      <c r="AD178" s="30">
        <v>0.18567899749373432</v>
      </c>
      <c r="AE178" s="29">
        <v>1</v>
      </c>
    </row>
    <row r="179" spans="2:31" x14ac:dyDescent="0.2">
      <c r="B179" s="27">
        <v>110</v>
      </c>
      <c r="C179" s="28" t="s">
        <v>629</v>
      </c>
      <c r="D179" s="28" t="s">
        <v>386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-2.7900000000000001E-2</v>
      </c>
      <c r="J179" s="28">
        <v>-3.7199999999999997E-2</v>
      </c>
      <c r="K179" s="29">
        <v>300</v>
      </c>
      <c r="L179" s="29">
        <v>475</v>
      </c>
      <c r="M179" s="30">
        <v>43.685200000000002</v>
      </c>
      <c r="N179" s="30">
        <v>0.17517874686716794</v>
      </c>
      <c r="O179" s="29">
        <v>1</v>
      </c>
      <c r="R179" s="27">
        <v>110</v>
      </c>
      <c r="S179" s="28" t="s">
        <v>629</v>
      </c>
      <c r="T179" s="28" t="s">
        <v>386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-2.7900000000000001E-2</v>
      </c>
      <c r="Z179" s="28">
        <v>-3.7199999999999997E-2</v>
      </c>
      <c r="AA179" s="29">
        <v>300</v>
      </c>
      <c r="AB179" s="29">
        <v>475</v>
      </c>
      <c r="AC179" s="30">
        <v>31.8581</v>
      </c>
      <c r="AD179" s="30">
        <v>0.12775177944862154</v>
      </c>
      <c r="AE179" s="29">
        <v>1</v>
      </c>
    </row>
    <row r="180" spans="2:31" x14ac:dyDescent="0.2">
      <c r="B180" s="27">
        <v>111</v>
      </c>
      <c r="C180" s="28" t="s">
        <v>631</v>
      </c>
      <c r="D180" s="28" t="s">
        <v>384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-2.7900000000000001E-2</v>
      </c>
      <c r="J180" s="28">
        <v>-3.7199999999999997E-2</v>
      </c>
      <c r="K180" s="29">
        <v>300</v>
      </c>
      <c r="L180" s="29">
        <v>475</v>
      </c>
      <c r="M180" s="30">
        <v>-40.967700000000001</v>
      </c>
      <c r="N180" s="30">
        <v>0.16428150375939848</v>
      </c>
      <c r="O180" s="29">
        <v>1</v>
      </c>
      <c r="R180" s="27">
        <v>111</v>
      </c>
      <c r="S180" s="28" t="s">
        <v>631</v>
      </c>
      <c r="T180" s="28" t="s">
        <v>384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-2.7900000000000001E-2</v>
      </c>
      <c r="Z180" s="28">
        <v>-3.7199999999999997E-2</v>
      </c>
      <c r="AA180" s="29">
        <v>300</v>
      </c>
      <c r="AB180" s="29">
        <v>475</v>
      </c>
      <c r="AC180" s="30">
        <v>-40.981900000000003</v>
      </c>
      <c r="AD180" s="30">
        <v>0.16433844611528822</v>
      </c>
      <c r="AE180" s="29">
        <v>1</v>
      </c>
    </row>
    <row r="181" spans="2:31" x14ac:dyDescent="0.2">
      <c r="B181" s="27">
        <v>111</v>
      </c>
      <c r="C181" s="28" t="s">
        <v>632</v>
      </c>
      <c r="D181" s="28" t="s">
        <v>386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-2.7900000000000001E-2</v>
      </c>
      <c r="J181" s="28">
        <v>-3.7199999999999997E-2</v>
      </c>
      <c r="K181" s="29">
        <v>300</v>
      </c>
      <c r="L181" s="29">
        <v>475</v>
      </c>
      <c r="M181" s="30">
        <v>43.685200000000002</v>
      </c>
      <c r="N181" s="30">
        <v>0.17517874686716794</v>
      </c>
      <c r="O181" s="29">
        <v>1</v>
      </c>
      <c r="R181" s="27">
        <v>111</v>
      </c>
      <c r="S181" s="28" t="s">
        <v>632</v>
      </c>
      <c r="T181" s="28" t="s">
        <v>386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-2.7900000000000001E-2</v>
      </c>
      <c r="Z181" s="28">
        <v>-3.7199999999999997E-2</v>
      </c>
      <c r="AA181" s="29">
        <v>300</v>
      </c>
      <c r="AB181" s="29">
        <v>475</v>
      </c>
      <c r="AC181" s="30">
        <v>31.8581</v>
      </c>
      <c r="AD181" s="30">
        <v>0.12775177944862154</v>
      </c>
      <c r="AE181" s="29">
        <v>1</v>
      </c>
    </row>
    <row r="182" spans="2:31" x14ac:dyDescent="0.2">
      <c r="B182" s="27">
        <v>112</v>
      </c>
      <c r="C182" s="28" t="s">
        <v>633</v>
      </c>
      <c r="D182" s="28" t="s">
        <v>384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-2.7900000000000001E-2</v>
      </c>
      <c r="J182" s="28">
        <v>-3.7199999999999997E-2</v>
      </c>
      <c r="K182" s="29">
        <v>300</v>
      </c>
      <c r="L182" s="29">
        <v>475</v>
      </c>
      <c r="M182" s="30">
        <v>-46.3337</v>
      </c>
      <c r="N182" s="30">
        <v>0.18579929824561403</v>
      </c>
      <c r="O182" s="29">
        <v>1</v>
      </c>
      <c r="R182" s="27">
        <v>112</v>
      </c>
      <c r="S182" s="28" t="s">
        <v>633</v>
      </c>
      <c r="T182" s="28" t="s">
        <v>384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-2.7900000000000001E-2</v>
      </c>
      <c r="Z182" s="28">
        <v>-3.7199999999999997E-2</v>
      </c>
      <c r="AA182" s="29">
        <v>300</v>
      </c>
      <c r="AB182" s="29">
        <v>475</v>
      </c>
      <c r="AC182" s="30">
        <v>-46.377899999999997</v>
      </c>
      <c r="AD182" s="30">
        <v>0.18597654135338343</v>
      </c>
      <c r="AE182" s="29">
        <v>1</v>
      </c>
    </row>
    <row r="183" spans="2:31" x14ac:dyDescent="0.2">
      <c r="B183" s="27">
        <v>112</v>
      </c>
      <c r="C183" s="28" t="s">
        <v>634</v>
      </c>
      <c r="D183" s="28" t="s">
        <v>386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-2.7900000000000001E-2</v>
      </c>
      <c r="J183" s="28">
        <v>-3.7199999999999997E-2</v>
      </c>
      <c r="K183" s="29">
        <v>300</v>
      </c>
      <c r="L183" s="29">
        <v>475</v>
      </c>
      <c r="M183" s="30">
        <v>43.685200000000002</v>
      </c>
      <c r="N183" s="30">
        <v>0.17517874686716794</v>
      </c>
      <c r="O183" s="29">
        <v>1</v>
      </c>
      <c r="R183" s="27">
        <v>112</v>
      </c>
      <c r="S183" s="28" t="s">
        <v>634</v>
      </c>
      <c r="T183" s="28" t="s">
        <v>386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-2.7900000000000001E-2</v>
      </c>
      <c r="Z183" s="28">
        <v>-3.7199999999999997E-2</v>
      </c>
      <c r="AA183" s="29">
        <v>300</v>
      </c>
      <c r="AB183" s="29">
        <v>475</v>
      </c>
      <c r="AC183" s="30">
        <v>31.8581</v>
      </c>
      <c r="AD183" s="30">
        <v>0.12775177944862154</v>
      </c>
      <c r="AE183" s="29">
        <v>1</v>
      </c>
    </row>
    <row r="184" spans="2:31" x14ac:dyDescent="0.2">
      <c r="B184" s="27">
        <v>113</v>
      </c>
      <c r="C184" s="28" t="s">
        <v>635</v>
      </c>
      <c r="D184" s="28" t="s">
        <v>384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-2.7900000000000001E-2</v>
      </c>
      <c r="J184" s="28">
        <v>-3.7199999999999997E-2</v>
      </c>
      <c r="K184" s="29">
        <v>300</v>
      </c>
      <c r="L184" s="29">
        <v>475</v>
      </c>
      <c r="M184" s="30">
        <v>-46.687399999999997</v>
      </c>
      <c r="N184" s="30">
        <v>0.18721764411027567</v>
      </c>
      <c r="O184" s="29">
        <v>1</v>
      </c>
      <c r="R184" s="27">
        <v>113</v>
      </c>
      <c r="S184" s="28" t="s">
        <v>635</v>
      </c>
      <c r="T184" s="28" t="s">
        <v>384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-2.7900000000000001E-2</v>
      </c>
      <c r="Z184" s="28">
        <v>-3.7199999999999997E-2</v>
      </c>
      <c r="AA184" s="29">
        <v>300</v>
      </c>
      <c r="AB184" s="29">
        <v>475</v>
      </c>
      <c r="AC184" s="30">
        <v>-46.770699999999998</v>
      </c>
      <c r="AD184" s="30">
        <v>0.18755167919799498</v>
      </c>
      <c r="AE184" s="29">
        <v>1</v>
      </c>
    </row>
    <row r="185" spans="2:31" x14ac:dyDescent="0.2">
      <c r="B185" s="27">
        <v>113</v>
      </c>
      <c r="C185" s="28" t="s">
        <v>636</v>
      </c>
      <c r="D185" s="28" t="s">
        <v>386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-2.7900000000000001E-2</v>
      </c>
      <c r="J185" s="28">
        <v>-3.7199999999999997E-2</v>
      </c>
      <c r="K185" s="29">
        <v>300</v>
      </c>
      <c r="L185" s="29">
        <v>475</v>
      </c>
      <c r="M185" s="30">
        <v>43.685200000000002</v>
      </c>
      <c r="N185" s="30">
        <v>0.17517874686716794</v>
      </c>
      <c r="O185" s="29">
        <v>1</v>
      </c>
      <c r="R185" s="27">
        <v>113</v>
      </c>
      <c r="S185" s="28" t="s">
        <v>636</v>
      </c>
      <c r="T185" s="28" t="s">
        <v>386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-2.7900000000000001E-2</v>
      </c>
      <c r="Z185" s="28">
        <v>-3.7199999999999997E-2</v>
      </c>
      <c r="AA185" s="29">
        <v>300</v>
      </c>
      <c r="AB185" s="29">
        <v>475</v>
      </c>
      <c r="AC185" s="30">
        <v>31.8581</v>
      </c>
      <c r="AD185" s="30">
        <v>0.12775177944862154</v>
      </c>
      <c r="AE185" s="29">
        <v>1</v>
      </c>
    </row>
    <row r="186" spans="2:31" x14ac:dyDescent="0.2">
      <c r="B186" s="27">
        <v>114</v>
      </c>
      <c r="C186" s="28" t="s">
        <v>638</v>
      </c>
      <c r="D186" s="28" t="s">
        <v>384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-2.7900000000000001E-2</v>
      </c>
      <c r="J186" s="28">
        <v>-3.7199999999999997E-2</v>
      </c>
      <c r="K186" s="29">
        <v>300</v>
      </c>
      <c r="L186" s="29">
        <v>475</v>
      </c>
      <c r="M186" s="30">
        <v>-42.002200000000002</v>
      </c>
      <c r="N186" s="30">
        <v>0.1684298746867168</v>
      </c>
      <c r="O186" s="29">
        <v>1</v>
      </c>
      <c r="R186" s="27">
        <v>114</v>
      </c>
      <c r="S186" s="28" t="s">
        <v>638</v>
      </c>
      <c r="T186" s="28" t="s">
        <v>384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-2.7900000000000001E-2</v>
      </c>
      <c r="Z186" s="28">
        <v>-3.7199999999999997E-2</v>
      </c>
      <c r="AA186" s="29">
        <v>300</v>
      </c>
      <c r="AB186" s="29">
        <v>475</v>
      </c>
      <c r="AC186" s="30">
        <v>-41.994700000000002</v>
      </c>
      <c r="AD186" s="30">
        <v>0.16839979949874689</v>
      </c>
      <c r="AE186" s="29">
        <v>1</v>
      </c>
    </row>
    <row r="187" spans="2:31" x14ac:dyDescent="0.2">
      <c r="B187" s="27">
        <v>114</v>
      </c>
      <c r="C187" s="28" t="s">
        <v>639</v>
      </c>
      <c r="D187" s="28" t="s">
        <v>386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-2.7900000000000001E-2</v>
      </c>
      <c r="J187" s="28">
        <v>-3.7199999999999997E-2</v>
      </c>
      <c r="K187" s="29">
        <v>300</v>
      </c>
      <c r="L187" s="29">
        <v>475</v>
      </c>
      <c r="M187" s="30">
        <v>43.685200000000002</v>
      </c>
      <c r="N187" s="30">
        <v>0.17517874686716794</v>
      </c>
      <c r="O187" s="29">
        <v>1</v>
      </c>
      <c r="R187" s="27">
        <v>114</v>
      </c>
      <c r="S187" s="28" t="s">
        <v>639</v>
      </c>
      <c r="T187" s="28" t="s">
        <v>386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-2.7900000000000001E-2</v>
      </c>
      <c r="Z187" s="28">
        <v>-3.7199999999999997E-2</v>
      </c>
      <c r="AA187" s="29">
        <v>300</v>
      </c>
      <c r="AB187" s="29">
        <v>475</v>
      </c>
      <c r="AC187" s="30">
        <v>31.8581</v>
      </c>
      <c r="AD187" s="30">
        <v>0.12775177944862154</v>
      </c>
      <c r="AE187" s="29">
        <v>1</v>
      </c>
    </row>
    <row r="188" spans="2:31" x14ac:dyDescent="0.2">
      <c r="B188" s="27">
        <v>88</v>
      </c>
      <c r="C188" s="28" t="s">
        <v>641</v>
      </c>
      <c r="D188" s="28" t="s">
        <v>384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-2.86E-2</v>
      </c>
      <c r="J188" s="28">
        <v>-3.8100000000000002E-2</v>
      </c>
      <c r="K188" s="29">
        <v>300</v>
      </c>
      <c r="L188" s="29">
        <v>475</v>
      </c>
      <c r="M188" s="30">
        <v>-84.796899999999994</v>
      </c>
      <c r="N188" s="30">
        <v>0.34003769423558894</v>
      </c>
      <c r="O188" s="29">
        <v>1</v>
      </c>
      <c r="R188" s="27">
        <v>88</v>
      </c>
      <c r="S188" s="28" t="s">
        <v>641</v>
      </c>
      <c r="T188" s="28" t="s">
        <v>384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-2.86E-2</v>
      </c>
      <c r="Z188" s="28">
        <v>-3.8100000000000002E-2</v>
      </c>
      <c r="AA188" s="29">
        <v>300</v>
      </c>
      <c r="AB188" s="29">
        <v>475</v>
      </c>
      <c r="AC188" s="30">
        <v>-84.365899999999996</v>
      </c>
      <c r="AD188" s="30">
        <v>0.33830937343358392</v>
      </c>
      <c r="AE188" s="29">
        <v>1</v>
      </c>
    </row>
    <row r="189" spans="2:31" x14ac:dyDescent="0.2">
      <c r="B189" s="27">
        <v>88</v>
      </c>
      <c r="C189" s="28" t="s">
        <v>642</v>
      </c>
      <c r="D189" s="28" t="s">
        <v>386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-2.86E-2</v>
      </c>
      <c r="J189" s="28">
        <v>-3.8100000000000002E-2</v>
      </c>
      <c r="K189" s="29">
        <v>300</v>
      </c>
      <c r="L189" s="29">
        <v>475</v>
      </c>
      <c r="M189" s="30">
        <v>43.685200000000002</v>
      </c>
      <c r="N189" s="30">
        <v>0.17517874686716794</v>
      </c>
      <c r="O189" s="29">
        <v>1</v>
      </c>
      <c r="R189" s="27">
        <v>88</v>
      </c>
      <c r="S189" s="28" t="s">
        <v>642</v>
      </c>
      <c r="T189" s="28" t="s">
        <v>386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-2.86E-2</v>
      </c>
      <c r="Z189" s="28">
        <v>-3.8100000000000002E-2</v>
      </c>
      <c r="AA189" s="29">
        <v>300</v>
      </c>
      <c r="AB189" s="29">
        <v>475</v>
      </c>
      <c r="AC189" s="30">
        <v>25.3444</v>
      </c>
      <c r="AD189" s="30">
        <v>0.101631679197995</v>
      </c>
      <c r="AE189" s="29">
        <v>1</v>
      </c>
    </row>
    <row r="190" spans="2:31" x14ac:dyDescent="0.2">
      <c r="B190" s="27">
        <v>91</v>
      </c>
      <c r="C190" s="28" t="s">
        <v>644</v>
      </c>
      <c r="D190" s="28" t="s">
        <v>384</v>
      </c>
      <c r="E190" s="28">
        <v>1E-4</v>
      </c>
      <c r="F190" s="28">
        <v>2.8500000000000001E-2</v>
      </c>
      <c r="G190" s="28">
        <v>3.7900000000000003E-2</v>
      </c>
      <c r="H190" s="28">
        <v>-1E-4</v>
      </c>
      <c r="I190" s="28">
        <v>-2.9000000000000001E-2</v>
      </c>
      <c r="J190" s="28">
        <v>-3.8600000000000002E-2</v>
      </c>
      <c r="K190" s="29">
        <v>300</v>
      </c>
      <c r="L190" s="29">
        <v>475</v>
      </c>
      <c r="M190" s="30">
        <v>-111.0013</v>
      </c>
      <c r="N190" s="30">
        <v>0.44511799498746868</v>
      </c>
      <c r="O190" s="29">
        <v>1</v>
      </c>
      <c r="R190" s="27">
        <v>91</v>
      </c>
      <c r="S190" s="28" t="s">
        <v>644</v>
      </c>
      <c r="T190" s="28" t="s">
        <v>384</v>
      </c>
      <c r="U190" s="28">
        <v>1E-4</v>
      </c>
      <c r="V190" s="28">
        <v>2.8500000000000001E-2</v>
      </c>
      <c r="W190" s="28">
        <v>3.7900000000000003E-2</v>
      </c>
      <c r="X190" s="28">
        <v>-1E-4</v>
      </c>
      <c r="Y190" s="28">
        <v>-2.9000000000000001E-2</v>
      </c>
      <c r="Z190" s="28">
        <v>-3.8600000000000002E-2</v>
      </c>
      <c r="AA190" s="29">
        <v>300</v>
      </c>
      <c r="AB190" s="29">
        <v>475</v>
      </c>
      <c r="AC190" s="30">
        <v>-110.5132</v>
      </c>
      <c r="AD190" s="30">
        <v>0.44316070175438593</v>
      </c>
      <c r="AE190" s="29">
        <v>1</v>
      </c>
    </row>
    <row r="191" spans="2:31" x14ac:dyDescent="0.2">
      <c r="B191" s="27">
        <v>91</v>
      </c>
      <c r="C191" s="28" t="s">
        <v>645</v>
      </c>
      <c r="D191" s="28" t="s">
        <v>386</v>
      </c>
      <c r="E191" s="28">
        <v>1E-4</v>
      </c>
      <c r="F191" s="28">
        <v>2.8500000000000001E-2</v>
      </c>
      <c r="G191" s="28">
        <v>3.7900000000000003E-2</v>
      </c>
      <c r="H191" s="28">
        <v>-1E-4</v>
      </c>
      <c r="I191" s="28">
        <v>-2.9000000000000001E-2</v>
      </c>
      <c r="J191" s="28">
        <v>-3.8600000000000002E-2</v>
      </c>
      <c r="K191" s="29">
        <v>300</v>
      </c>
      <c r="L191" s="29">
        <v>475</v>
      </c>
      <c r="M191" s="30">
        <v>36.1462</v>
      </c>
      <c r="N191" s="30">
        <v>0.14494716791979947</v>
      </c>
      <c r="O191" s="29">
        <v>1</v>
      </c>
      <c r="R191" s="27">
        <v>91</v>
      </c>
      <c r="S191" s="28" t="s">
        <v>645</v>
      </c>
      <c r="T191" s="28" t="s">
        <v>386</v>
      </c>
      <c r="U191" s="28">
        <v>1E-4</v>
      </c>
      <c r="V191" s="28">
        <v>2.8500000000000001E-2</v>
      </c>
      <c r="W191" s="28">
        <v>3.7900000000000003E-2</v>
      </c>
      <c r="X191" s="28">
        <v>-1E-4</v>
      </c>
      <c r="Y191" s="28">
        <v>-2.9000000000000001E-2</v>
      </c>
      <c r="Z191" s="28">
        <v>-3.8600000000000002E-2</v>
      </c>
      <c r="AA191" s="29">
        <v>300</v>
      </c>
      <c r="AB191" s="29">
        <v>475</v>
      </c>
      <c r="AC191" s="30">
        <v>25.3444</v>
      </c>
      <c r="AD191" s="30">
        <v>0.101631679197995</v>
      </c>
      <c r="AE191" s="29">
        <v>1</v>
      </c>
    </row>
    <row r="192" spans="2:31" x14ac:dyDescent="0.2">
      <c r="B192" s="27">
        <v>94</v>
      </c>
      <c r="C192" s="28" t="s">
        <v>647</v>
      </c>
      <c r="D192" s="28" t="s">
        <v>384</v>
      </c>
      <c r="E192" s="28">
        <v>1E-4</v>
      </c>
      <c r="F192" s="28">
        <v>2.8500000000000001E-2</v>
      </c>
      <c r="G192" s="28">
        <v>3.7999999999999999E-2</v>
      </c>
      <c r="H192" s="28">
        <v>-1E-4</v>
      </c>
      <c r="I192" s="28">
        <v>-2.87E-2</v>
      </c>
      <c r="J192" s="28">
        <v>-3.8300000000000001E-2</v>
      </c>
      <c r="K192" s="29">
        <v>300</v>
      </c>
      <c r="L192" s="29">
        <v>475</v>
      </c>
      <c r="M192" s="30">
        <v>-106.04640000000001</v>
      </c>
      <c r="N192" s="30">
        <v>0.42524872180451129</v>
      </c>
      <c r="O192" s="29">
        <v>1</v>
      </c>
      <c r="R192" s="27">
        <v>94</v>
      </c>
      <c r="S192" s="28" t="s">
        <v>647</v>
      </c>
      <c r="T192" s="28" t="s">
        <v>384</v>
      </c>
      <c r="U192" s="28">
        <v>1E-4</v>
      </c>
      <c r="V192" s="28">
        <v>2.8500000000000001E-2</v>
      </c>
      <c r="W192" s="28">
        <v>3.7999999999999999E-2</v>
      </c>
      <c r="X192" s="28">
        <v>-1E-4</v>
      </c>
      <c r="Y192" s="28">
        <v>-2.87E-2</v>
      </c>
      <c r="Z192" s="28">
        <v>-3.8300000000000001E-2</v>
      </c>
      <c r="AA192" s="29">
        <v>300</v>
      </c>
      <c r="AB192" s="29">
        <v>475</v>
      </c>
      <c r="AC192" s="30">
        <v>-105.59739999999999</v>
      </c>
      <c r="AD192" s="30">
        <v>0.42344822055137843</v>
      </c>
      <c r="AE192" s="29">
        <v>1</v>
      </c>
    </row>
    <row r="193" spans="2:31" x14ac:dyDescent="0.2">
      <c r="B193" s="27">
        <v>94</v>
      </c>
      <c r="C193" s="28" t="s">
        <v>648</v>
      </c>
      <c r="D193" s="28" t="s">
        <v>386</v>
      </c>
      <c r="E193" s="28">
        <v>1E-4</v>
      </c>
      <c r="F193" s="28">
        <v>2.8500000000000001E-2</v>
      </c>
      <c r="G193" s="28">
        <v>3.7999999999999999E-2</v>
      </c>
      <c r="H193" s="28">
        <v>-1E-4</v>
      </c>
      <c r="I193" s="28">
        <v>-2.87E-2</v>
      </c>
      <c r="J193" s="28">
        <v>-3.8300000000000001E-2</v>
      </c>
      <c r="K193" s="29">
        <v>300</v>
      </c>
      <c r="L193" s="29">
        <v>475</v>
      </c>
      <c r="M193" s="30">
        <v>36.1462</v>
      </c>
      <c r="N193" s="30">
        <v>0.14494716791979947</v>
      </c>
      <c r="O193" s="29">
        <v>1</v>
      </c>
      <c r="R193" s="27">
        <v>94</v>
      </c>
      <c r="S193" s="28" t="s">
        <v>648</v>
      </c>
      <c r="T193" s="28" t="s">
        <v>386</v>
      </c>
      <c r="U193" s="28">
        <v>1E-4</v>
      </c>
      <c r="V193" s="28">
        <v>2.8500000000000001E-2</v>
      </c>
      <c r="W193" s="28">
        <v>3.7999999999999999E-2</v>
      </c>
      <c r="X193" s="28">
        <v>-1E-4</v>
      </c>
      <c r="Y193" s="28">
        <v>-2.87E-2</v>
      </c>
      <c r="Z193" s="28">
        <v>-3.8300000000000001E-2</v>
      </c>
      <c r="AA193" s="29">
        <v>300</v>
      </c>
      <c r="AB193" s="29">
        <v>475</v>
      </c>
      <c r="AC193" s="30">
        <v>32.761899999999997</v>
      </c>
      <c r="AD193" s="30">
        <v>0.13137604010025061</v>
      </c>
      <c r="AE193" s="29">
        <v>1</v>
      </c>
    </row>
    <row r="194" spans="2:31" x14ac:dyDescent="0.2">
      <c r="B194" s="27">
        <v>97</v>
      </c>
      <c r="C194" s="28" t="s">
        <v>650</v>
      </c>
      <c r="D194" s="28" t="s">
        <v>384</v>
      </c>
      <c r="E194" s="28">
        <v>1E-4</v>
      </c>
      <c r="F194" s="28">
        <v>2.8500000000000001E-2</v>
      </c>
      <c r="G194" s="28">
        <v>3.7999999999999999E-2</v>
      </c>
      <c r="H194" s="28">
        <v>-1E-4</v>
      </c>
      <c r="I194" s="28">
        <v>-2.87E-2</v>
      </c>
      <c r="J194" s="28">
        <v>-3.8300000000000001E-2</v>
      </c>
      <c r="K194" s="29">
        <v>300</v>
      </c>
      <c r="L194" s="29">
        <v>475</v>
      </c>
      <c r="M194" s="30">
        <v>-106.0184</v>
      </c>
      <c r="N194" s="30">
        <v>0.42513644110275689</v>
      </c>
      <c r="O194" s="29">
        <v>1</v>
      </c>
      <c r="R194" s="27">
        <v>97</v>
      </c>
      <c r="S194" s="28" t="s">
        <v>650</v>
      </c>
      <c r="T194" s="28" t="s">
        <v>384</v>
      </c>
      <c r="U194" s="28">
        <v>1E-4</v>
      </c>
      <c r="V194" s="28">
        <v>2.8500000000000001E-2</v>
      </c>
      <c r="W194" s="28">
        <v>3.7999999999999999E-2</v>
      </c>
      <c r="X194" s="28">
        <v>-1E-4</v>
      </c>
      <c r="Y194" s="28">
        <v>-2.87E-2</v>
      </c>
      <c r="Z194" s="28">
        <v>-3.8300000000000001E-2</v>
      </c>
      <c r="AA194" s="29">
        <v>300</v>
      </c>
      <c r="AB194" s="29">
        <v>475</v>
      </c>
      <c r="AC194" s="30">
        <v>-105.62520000000001</v>
      </c>
      <c r="AD194" s="30">
        <v>0.42355969924812037</v>
      </c>
      <c r="AE194" s="29">
        <v>1</v>
      </c>
    </row>
    <row r="195" spans="2:31" x14ac:dyDescent="0.2">
      <c r="B195" s="27">
        <v>97</v>
      </c>
      <c r="C195" s="28" t="s">
        <v>651</v>
      </c>
      <c r="D195" s="28" t="s">
        <v>386</v>
      </c>
      <c r="E195" s="28">
        <v>1E-4</v>
      </c>
      <c r="F195" s="28">
        <v>2.8500000000000001E-2</v>
      </c>
      <c r="G195" s="28">
        <v>3.7999999999999999E-2</v>
      </c>
      <c r="H195" s="28">
        <v>-1E-4</v>
      </c>
      <c r="I195" s="28">
        <v>-2.87E-2</v>
      </c>
      <c r="J195" s="28">
        <v>-3.8300000000000001E-2</v>
      </c>
      <c r="K195" s="29">
        <v>300</v>
      </c>
      <c r="L195" s="29">
        <v>475</v>
      </c>
      <c r="M195" s="30">
        <v>36.1462</v>
      </c>
      <c r="N195" s="30">
        <v>0.14494716791979947</v>
      </c>
      <c r="O195" s="29">
        <v>1</v>
      </c>
      <c r="R195" s="27">
        <v>97</v>
      </c>
      <c r="S195" s="28" t="s">
        <v>651</v>
      </c>
      <c r="T195" s="28" t="s">
        <v>386</v>
      </c>
      <c r="U195" s="28">
        <v>1E-4</v>
      </c>
      <c r="V195" s="28">
        <v>2.8500000000000001E-2</v>
      </c>
      <c r="W195" s="28">
        <v>3.7999999999999999E-2</v>
      </c>
      <c r="X195" s="28">
        <v>-1E-4</v>
      </c>
      <c r="Y195" s="28">
        <v>-2.87E-2</v>
      </c>
      <c r="Z195" s="28">
        <v>-3.8300000000000001E-2</v>
      </c>
      <c r="AA195" s="29">
        <v>300</v>
      </c>
      <c r="AB195" s="29">
        <v>475</v>
      </c>
      <c r="AC195" s="30">
        <v>32.735500000000002</v>
      </c>
      <c r="AD195" s="30">
        <v>0.13127017543859648</v>
      </c>
      <c r="AE195" s="29">
        <v>1</v>
      </c>
    </row>
    <row r="196" spans="2:31" x14ac:dyDescent="0.2">
      <c r="B196" s="27">
        <v>100</v>
      </c>
      <c r="C196" s="28" t="s">
        <v>653</v>
      </c>
      <c r="D196" s="28" t="s">
        <v>384</v>
      </c>
      <c r="E196" s="28">
        <v>1E-4</v>
      </c>
      <c r="F196" s="28">
        <v>2.8500000000000001E-2</v>
      </c>
      <c r="G196" s="28">
        <v>3.7900000000000003E-2</v>
      </c>
      <c r="H196" s="28">
        <v>-1E-4</v>
      </c>
      <c r="I196" s="28">
        <v>-2.9000000000000001E-2</v>
      </c>
      <c r="J196" s="28">
        <v>-3.8600000000000002E-2</v>
      </c>
      <c r="K196" s="29">
        <v>300</v>
      </c>
      <c r="L196" s="29">
        <v>475</v>
      </c>
      <c r="M196" s="30">
        <v>-110.919</v>
      </c>
      <c r="N196" s="30">
        <v>0.44478796992481201</v>
      </c>
      <c r="O196" s="29">
        <v>1</v>
      </c>
      <c r="R196" s="27">
        <v>100</v>
      </c>
      <c r="S196" s="28" t="s">
        <v>653</v>
      </c>
      <c r="T196" s="28" t="s">
        <v>384</v>
      </c>
      <c r="U196" s="28">
        <v>1E-4</v>
      </c>
      <c r="V196" s="28">
        <v>2.8500000000000001E-2</v>
      </c>
      <c r="W196" s="28">
        <v>3.7900000000000003E-2</v>
      </c>
      <c r="X196" s="28">
        <v>-1E-4</v>
      </c>
      <c r="Y196" s="28">
        <v>-2.9000000000000001E-2</v>
      </c>
      <c r="Z196" s="28">
        <v>-3.8600000000000002E-2</v>
      </c>
      <c r="AA196" s="29">
        <v>300</v>
      </c>
      <c r="AB196" s="29">
        <v>475</v>
      </c>
      <c r="AC196" s="30">
        <v>-110.57899999999999</v>
      </c>
      <c r="AD196" s="30">
        <v>0.44342456140350878</v>
      </c>
      <c r="AE196" s="29">
        <v>1</v>
      </c>
    </row>
    <row r="197" spans="2:31" x14ac:dyDescent="0.2">
      <c r="B197" s="27">
        <v>100</v>
      </c>
      <c r="C197" s="28" t="s">
        <v>654</v>
      </c>
      <c r="D197" s="28" t="s">
        <v>386</v>
      </c>
      <c r="E197" s="28">
        <v>1E-4</v>
      </c>
      <c r="F197" s="28">
        <v>2.8500000000000001E-2</v>
      </c>
      <c r="G197" s="28">
        <v>3.7900000000000003E-2</v>
      </c>
      <c r="H197" s="28">
        <v>-1E-4</v>
      </c>
      <c r="I197" s="28">
        <v>-2.9000000000000001E-2</v>
      </c>
      <c r="J197" s="28">
        <v>-3.8600000000000002E-2</v>
      </c>
      <c r="K197" s="29">
        <v>300</v>
      </c>
      <c r="L197" s="29">
        <v>475</v>
      </c>
      <c r="M197" s="30">
        <v>36.225900000000003</v>
      </c>
      <c r="N197" s="30">
        <v>0.14526676691729323</v>
      </c>
      <c r="O197" s="29">
        <v>1</v>
      </c>
      <c r="R197" s="27">
        <v>100</v>
      </c>
      <c r="S197" s="28" t="s">
        <v>654</v>
      </c>
      <c r="T197" s="28" t="s">
        <v>386</v>
      </c>
      <c r="U197" s="28">
        <v>1E-4</v>
      </c>
      <c r="V197" s="28">
        <v>2.8500000000000001E-2</v>
      </c>
      <c r="W197" s="28">
        <v>3.7900000000000003E-2</v>
      </c>
      <c r="X197" s="28">
        <v>-1E-4</v>
      </c>
      <c r="Y197" s="28">
        <v>-2.9000000000000001E-2</v>
      </c>
      <c r="Z197" s="28">
        <v>-3.8600000000000002E-2</v>
      </c>
      <c r="AA197" s="29">
        <v>300</v>
      </c>
      <c r="AB197" s="29">
        <v>475</v>
      </c>
      <c r="AC197" s="30">
        <v>32.735500000000002</v>
      </c>
      <c r="AD197" s="30">
        <v>0.13127017543859648</v>
      </c>
      <c r="AE197" s="29">
        <v>1</v>
      </c>
    </row>
    <row r="198" spans="2:31" x14ac:dyDescent="0.2">
      <c r="B198" s="27">
        <v>103</v>
      </c>
      <c r="C198" s="28" t="s">
        <v>656</v>
      </c>
      <c r="D198" s="28" t="s">
        <v>384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-2.86E-2</v>
      </c>
      <c r="J198" s="28">
        <v>-3.8100000000000002E-2</v>
      </c>
      <c r="K198" s="29">
        <v>300</v>
      </c>
      <c r="L198" s="29">
        <v>475</v>
      </c>
      <c r="M198" s="30">
        <v>-84.706100000000006</v>
      </c>
      <c r="N198" s="30">
        <v>0.33967358395989977</v>
      </c>
      <c r="O198" s="29">
        <v>1</v>
      </c>
      <c r="R198" s="27">
        <v>103</v>
      </c>
      <c r="S198" s="28" t="s">
        <v>656</v>
      </c>
      <c r="T198" s="28" t="s">
        <v>384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-2.86E-2</v>
      </c>
      <c r="Z198" s="28">
        <v>-3.8100000000000002E-2</v>
      </c>
      <c r="AA198" s="29">
        <v>300</v>
      </c>
      <c r="AB198" s="29">
        <v>475</v>
      </c>
      <c r="AC198" s="30">
        <v>-84.4542</v>
      </c>
      <c r="AD198" s="30">
        <v>0.33866345864661651</v>
      </c>
      <c r="AE198" s="29">
        <v>1</v>
      </c>
    </row>
    <row r="199" spans="2:31" x14ac:dyDescent="0.2">
      <c r="B199" s="27">
        <v>103</v>
      </c>
      <c r="C199" s="28" t="s">
        <v>657</v>
      </c>
      <c r="D199" s="28" t="s">
        <v>386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-2.86E-2</v>
      </c>
      <c r="J199" s="28">
        <v>-3.8100000000000002E-2</v>
      </c>
      <c r="K199" s="29">
        <v>300</v>
      </c>
      <c r="L199" s="29">
        <v>475</v>
      </c>
      <c r="M199" s="30">
        <v>36.225900000000003</v>
      </c>
      <c r="N199" s="30">
        <v>0.14526676691729323</v>
      </c>
      <c r="O199" s="29">
        <v>1</v>
      </c>
      <c r="R199" s="27">
        <v>103</v>
      </c>
      <c r="S199" s="28" t="s">
        <v>657</v>
      </c>
      <c r="T199" s="28" t="s">
        <v>386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-2.86E-2</v>
      </c>
      <c r="Z199" s="28">
        <v>-3.8100000000000002E-2</v>
      </c>
      <c r="AA199" s="29">
        <v>300</v>
      </c>
      <c r="AB199" s="29">
        <v>475</v>
      </c>
      <c r="AC199" s="30">
        <v>25.257400000000001</v>
      </c>
      <c r="AD199" s="30">
        <v>0.10128280701754387</v>
      </c>
      <c r="AE199" s="29">
        <v>1</v>
      </c>
    </row>
    <row r="200" spans="2:31" x14ac:dyDescent="0.2">
      <c r="B200" s="27">
        <v>115</v>
      </c>
      <c r="C200" s="28" t="s">
        <v>659</v>
      </c>
      <c r="D200" s="28" t="s">
        <v>384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-2.7900000000000001E-2</v>
      </c>
      <c r="J200" s="28">
        <v>-3.7199999999999997E-2</v>
      </c>
      <c r="K200" s="29">
        <v>300</v>
      </c>
      <c r="L200" s="29">
        <v>475</v>
      </c>
      <c r="M200" s="30">
        <v>-45.575299999999999</v>
      </c>
      <c r="N200" s="30">
        <v>0.18275809523809522</v>
      </c>
      <c r="O200" s="29">
        <v>1</v>
      </c>
      <c r="R200" s="27">
        <v>115</v>
      </c>
      <c r="S200" s="28" t="s">
        <v>659</v>
      </c>
      <c r="T200" s="28" t="s">
        <v>384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-2.7900000000000001E-2</v>
      </c>
      <c r="Z200" s="28">
        <v>-3.7199999999999997E-2</v>
      </c>
      <c r="AA200" s="29">
        <v>300</v>
      </c>
      <c r="AB200" s="29">
        <v>475</v>
      </c>
      <c r="AC200" s="30">
        <v>-45.569699999999997</v>
      </c>
      <c r="AD200" s="30">
        <v>0.18273563909774435</v>
      </c>
      <c r="AE200" s="29">
        <v>1</v>
      </c>
    </row>
    <row r="201" spans="2:31" x14ac:dyDescent="0.2">
      <c r="B201" s="27">
        <v>115</v>
      </c>
      <c r="C201" s="28" t="s">
        <v>660</v>
      </c>
      <c r="D201" s="28" t="s">
        <v>386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-2.7900000000000001E-2</v>
      </c>
      <c r="J201" s="28">
        <v>-3.7199999999999997E-2</v>
      </c>
      <c r="K201" s="29">
        <v>300</v>
      </c>
      <c r="L201" s="29">
        <v>475</v>
      </c>
      <c r="M201" s="30">
        <v>36.225900000000003</v>
      </c>
      <c r="N201" s="30">
        <v>0.14526676691729323</v>
      </c>
      <c r="O201" s="29">
        <v>1</v>
      </c>
      <c r="R201" s="27">
        <v>115</v>
      </c>
      <c r="S201" s="28" t="s">
        <v>660</v>
      </c>
      <c r="T201" s="28" t="s">
        <v>386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-2.7900000000000001E-2</v>
      </c>
      <c r="Z201" s="28">
        <v>-3.7199999999999997E-2</v>
      </c>
      <c r="AA201" s="29">
        <v>300</v>
      </c>
      <c r="AB201" s="29">
        <v>475</v>
      </c>
      <c r="AC201" s="30">
        <v>25.257400000000001</v>
      </c>
      <c r="AD201" s="30">
        <v>0.10128280701754387</v>
      </c>
      <c r="AE201" s="29">
        <v>1</v>
      </c>
    </row>
    <row r="202" spans="2:31" x14ac:dyDescent="0.2">
      <c r="B202" s="27">
        <v>116</v>
      </c>
      <c r="C202" s="28" t="s">
        <v>662</v>
      </c>
      <c r="D202" s="28" t="s">
        <v>384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-2.7900000000000001E-2</v>
      </c>
      <c r="J202" s="28">
        <v>-3.7199999999999997E-2</v>
      </c>
      <c r="K202" s="29">
        <v>300</v>
      </c>
      <c r="L202" s="29">
        <v>475</v>
      </c>
      <c r="M202" s="30">
        <v>-41.072800000000001</v>
      </c>
      <c r="N202" s="30">
        <v>0.16470295739348373</v>
      </c>
      <c r="O202" s="29">
        <v>1</v>
      </c>
      <c r="R202" s="27">
        <v>116</v>
      </c>
      <c r="S202" s="28" t="s">
        <v>662</v>
      </c>
      <c r="T202" s="28" t="s">
        <v>384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-2.7900000000000001E-2</v>
      </c>
      <c r="Z202" s="28">
        <v>-3.7199999999999997E-2</v>
      </c>
      <c r="AA202" s="29">
        <v>300</v>
      </c>
      <c r="AB202" s="29">
        <v>475</v>
      </c>
      <c r="AC202" s="30">
        <v>-40.976399999999998</v>
      </c>
      <c r="AD202" s="30">
        <v>0.1643163909774436</v>
      </c>
      <c r="AE202" s="29">
        <v>1</v>
      </c>
    </row>
    <row r="203" spans="2:31" x14ac:dyDescent="0.2">
      <c r="B203" s="27">
        <v>116</v>
      </c>
      <c r="C203" s="28" t="s">
        <v>663</v>
      </c>
      <c r="D203" s="28" t="s">
        <v>386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-2.7900000000000001E-2</v>
      </c>
      <c r="J203" s="28">
        <v>-3.7199999999999997E-2</v>
      </c>
      <c r="K203" s="29">
        <v>300</v>
      </c>
      <c r="L203" s="29">
        <v>475</v>
      </c>
      <c r="M203" s="30">
        <v>36.225900000000003</v>
      </c>
      <c r="N203" s="30">
        <v>0.14526676691729323</v>
      </c>
      <c r="O203" s="29">
        <v>1</v>
      </c>
      <c r="R203" s="27">
        <v>116</v>
      </c>
      <c r="S203" s="28" t="s">
        <v>663</v>
      </c>
      <c r="T203" s="28" t="s">
        <v>386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-2.7900000000000001E-2</v>
      </c>
      <c r="Z203" s="28">
        <v>-3.7199999999999997E-2</v>
      </c>
      <c r="AA203" s="29">
        <v>300</v>
      </c>
      <c r="AB203" s="29">
        <v>475</v>
      </c>
      <c r="AC203" s="30">
        <v>25.257400000000001</v>
      </c>
      <c r="AD203" s="30">
        <v>0.10128280701754387</v>
      </c>
      <c r="AE203" s="29">
        <v>1</v>
      </c>
    </row>
    <row r="204" spans="2:31" x14ac:dyDescent="0.2">
      <c r="B204" s="27">
        <v>117</v>
      </c>
      <c r="C204" s="28" t="s">
        <v>664</v>
      </c>
      <c r="D204" s="28" t="s">
        <v>384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-2.7900000000000001E-2</v>
      </c>
      <c r="J204" s="28">
        <v>-3.7199999999999997E-2</v>
      </c>
      <c r="K204" s="29">
        <v>300</v>
      </c>
      <c r="L204" s="29">
        <v>475</v>
      </c>
      <c r="M204" s="30">
        <v>-45.9373</v>
      </c>
      <c r="N204" s="30">
        <v>0.18420972431077695</v>
      </c>
      <c r="O204" s="29">
        <v>1</v>
      </c>
      <c r="R204" s="27">
        <v>117</v>
      </c>
      <c r="S204" s="28" t="s">
        <v>664</v>
      </c>
      <c r="T204" s="28" t="s">
        <v>384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-2.7900000000000001E-2</v>
      </c>
      <c r="Z204" s="28">
        <v>-3.7199999999999997E-2</v>
      </c>
      <c r="AA204" s="29">
        <v>300</v>
      </c>
      <c r="AB204" s="29">
        <v>475</v>
      </c>
      <c r="AC204" s="30">
        <v>-45.887099999999997</v>
      </c>
      <c r="AD204" s="30">
        <v>0.18400842105263157</v>
      </c>
      <c r="AE204" s="29">
        <v>1</v>
      </c>
    </row>
    <row r="205" spans="2:31" x14ac:dyDescent="0.2">
      <c r="B205" s="27">
        <v>117</v>
      </c>
      <c r="C205" s="28" t="s">
        <v>665</v>
      </c>
      <c r="D205" s="28" t="s">
        <v>386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-2.7900000000000001E-2</v>
      </c>
      <c r="J205" s="28">
        <v>-3.7199999999999997E-2</v>
      </c>
      <c r="K205" s="29">
        <v>300</v>
      </c>
      <c r="L205" s="29">
        <v>475</v>
      </c>
      <c r="M205" s="30">
        <v>36.225900000000003</v>
      </c>
      <c r="N205" s="30">
        <v>0.14526676691729323</v>
      </c>
      <c r="O205" s="29">
        <v>1</v>
      </c>
      <c r="R205" s="27">
        <v>117</v>
      </c>
      <c r="S205" s="28" t="s">
        <v>665</v>
      </c>
      <c r="T205" s="28" t="s">
        <v>386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-2.7900000000000001E-2</v>
      </c>
      <c r="Z205" s="28">
        <v>-3.7199999999999997E-2</v>
      </c>
      <c r="AA205" s="29">
        <v>300</v>
      </c>
      <c r="AB205" s="29">
        <v>475</v>
      </c>
      <c r="AC205" s="30">
        <v>25.257400000000001</v>
      </c>
      <c r="AD205" s="30">
        <v>0.10128280701754387</v>
      </c>
      <c r="AE205" s="29">
        <v>1</v>
      </c>
    </row>
    <row r="206" spans="2:31" x14ac:dyDescent="0.2">
      <c r="B206" s="27">
        <v>118</v>
      </c>
      <c r="C206" s="28" t="s">
        <v>666</v>
      </c>
      <c r="D206" s="28" t="s">
        <v>384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-2.7900000000000001E-2</v>
      </c>
      <c r="J206" s="28">
        <v>-3.7199999999999997E-2</v>
      </c>
      <c r="K206" s="29">
        <v>300</v>
      </c>
      <c r="L206" s="29">
        <v>475</v>
      </c>
      <c r="M206" s="30">
        <v>-46.063299999999998</v>
      </c>
      <c r="N206" s="30">
        <v>0.18471498746867165</v>
      </c>
      <c r="O206" s="29">
        <v>1</v>
      </c>
      <c r="R206" s="27">
        <v>118</v>
      </c>
      <c r="S206" s="28" t="s">
        <v>666</v>
      </c>
      <c r="T206" s="28" t="s">
        <v>384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-2.7900000000000001E-2</v>
      </c>
      <c r="Z206" s="28">
        <v>-3.7199999999999997E-2</v>
      </c>
      <c r="AA206" s="29">
        <v>300</v>
      </c>
      <c r="AB206" s="29">
        <v>475</v>
      </c>
      <c r="AC206" s="30">
        <v>-46.053699999999999</v>
      </c>
      <c r="AD206" s="30">
        <v>0.18467649122807017</v>
      </c>
      <c r="AE206" s="29">
        <v>1</v>
      </c>
    </row>
    <row r="207" spans="2:31" x14ac:dyDescent="0.2">
      <c r="B207" s="27">
        <v>118</v>
      </c>
      <c r="C207" s="28" t="s">
        <v>667</v>
      </c>
      <c r="D207" s="28" t="s">
        <v>386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-2.7900000000000001E-2</v>
      </c>
      <c r="J207" s="28">
        <v>-3.7199999999999997E-2</v>
      </c>
      <c r="K207" s="29">
        <v>300</v>
      </c>
      <c r="L207" s="29">
        <v>475</v>
      </c>
      <c r="M207" s="30">
        <v>36.225900000000003</v>
      </c>
      <c r="N207" s="30">
        <v>0.14526676691729323</v>
      </c>
      <c r="O207" s="29">
        <v>1</v>
      </c>
      <c r="R207" s="27">
        <v>118</v>
      </c>
      <c r="S207" s="28" t="s">
        <v>667</v>
      </c>
      <c r="T207" s="28" t="s">
        <v>386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-2.7900000000000001E-2</v>
      </c>
      <c r="Z207" s="28">
        <v>-3.7199999999999997E-2</v>
      </c>
      <c r="AA207" s="29">
        <v>300</v>
      </c>
      <c r="AB207" s="29">
        <v>475</v>
      </c>
      <c r="AC207" s="30">
        <v>25.257400000000001</v>
      </c>
      <c r="AD207" s="30">
        <v>0.10128280701754387</v>
      </c>
      <c r="AE207" s="29">
        <v>1</v>
      </c>
    </row>
    <row r="208" spans="2:31" x14ac:dyDescent="0.2">
      <c r="B208" s="27">
        <v>119</v>
      </c>
      <c r="C208" s="28" t="s">
        <v>669</v>
      </c>
      <c r="D208" s="28" t="s">
        <v>384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-2.7900000000000001E-2</v>
      </c>
      <c r="J208" s="28">
        <v>-3.7199999999999997E-2</v>
      </c>
      <c r="K208" s="29">
        <v>300</v>
      </c>
      <c r="L208" s="29">
        <v>475</v>
      </c>
      <c r="M208" s="30">
        <v>-41.9848</v>
      </c>
      <c r="N208" s="30">
        <v>0.16836010025062659</v>
      </c>
      <c r="O208" s="29">
        <v>1</v>
      </c>
      <c r="R208" s="27">
        <v>119</v>
      </c>
      <c r="S208" s="28" t="s">
        <v>669</v>
      </c>
      <c r="T208" s="28" t="s">
        <v>384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-2.7900000000000001E-2</v>
      </c>
      <c r="Z208" s="28">
        <v>-3.7199999999999997E-2</v>
      </c>
      <c r="AA208" s="29">
        <v>300</v>
      </c>
      <c r="AB208" s="29">
        <v>475</v>
      </c>
      <c r="AC208" s="30">
        <v>-41.884399999999999</v>
      </c>
      <c r="AD208" s="30">
        <v>0.16795749373433586</v>
      </c>
      <c r="AE208" s="29">
        <v>1</v>
      </c>
    </row>
    <row r="209" spans="2:31" x14ac:dyDescent="0.2">
      <c r="B209" s="27">
        <v>119</v>
      </c>
      <c r="C209" s="28" t="s">
        <v>670</v>
      </c>
      <c r="D209" s="28" t="s">
        <v>386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-2.7900000000000001E-2</v>
      </c>
      <c r="J209" s="28">
        <v>-3.7199999999999997E-2</v>
      </c>
      <c r="K209" s="29">
        <v>300</v>
      </c>
      <c r="L209" s="29">
        <v>475</v>
      </c>
      <c r="M209" s="30">
        <v>36.225900000000003</v>
      </c>
      <c r="N209" s="30">
        <v>0.14526676691729323</v>
      </c>
      <c r="O209" s="29">
        <v>1</v>
      </c>
      <c r="R209" s="27">
        <v>119</v>
      </c>
      <c r="S209" s="28" t="s">
        <v>670</v>
      </c>
      <c r="T209" s="28" t="s">
        <v>386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-2.7900000000000001E-2</v>
      </c>
      <c r="Z209" s="28">
        <v>-3.7199999999999997E-2</v>
      </c>
      <c r="AA209" s="29">
        <v>300</v>
      </c>
      <c r="AB209" s="29">
        <v>475</v>
      </c>
      <c r="AC209" s="30">
        <v>25.257400000000001</v>
      </c>
      <c r="AD209" s="30">
        <v>0.10128280701754387</v>
      </c>
      <c r="AE209" s="29">
        <v>1</v>
      </c>
    </row>
    <row r="210" spans="2:31" x14ac:dyDescent="0.2">
      <c r="B210" s="27">
        <v>89</v>
      </c>
      <c r="C210" s="28" t="s">
        <v>672</v>
      </c>
      <c r="D210" s="28" t="s">
        <v>384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-2.86E-2</v>
      </c>
      <c r="J210" s="28">
        <v>-3.8100000000000002E-2</v>
      </c>
      <c r="K210" s="29">
        <v>300</v>
      </c>
      <c r="L210" s="29">
        <v>475</v>
      </c>
      <c r="M210" s="30">
        <v>-83.453299999999999</v>
      </c>
      <c r="N210" s="30">
        <v>0.33464982456140352</v>
      </c>
      <c r="O210" s="29">
        <v>1</v>
      </c>
      <c r="R210" s="27">
        <v>89</v>
      </c>
      <c r="S210" s="28" t="s">
        <v>672</v>
      </c>
      <c r="T210" s="28" t="s">
        <v>384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-2.86E-2</v>
      </c>
      <c r="Z210" s="28">
        <v>-3.8100000000000002E-2</v>
      </c>
      <c r="AA210" s="29">
        <v>300</v>
      </c>
      <c r="AB210" s="29">
        <v>475</v>
      </c>
      <c r="AC210" s="30">
        <v>-83.052599999999998</v>
      </c>
      <c r="AD210" s="30">
        <v>0.33304300751879695</v>
      </c>
      <c r="AE210" s="29">
        <v>1</v>
      </c>
    </row>
    <row r="211" spans="2:31" x14ac:dyDescent="0.2">
      <c r="B211" s="27">
        <v>89</v>
      </c>
      <c r="C211" s="28" t="s">
        <v>673</v>
      </c>
      <c r="D211" s="28" t="s">
        <v>386</v>
      </c>
      <c r="E211" s="28">
        <v>1E-4</v>
      </c>
      <c r="F211" s="28">
        <v>2.8400000000000002E-2</v>
      </c>
      <c r="G211" s="28">
        <v>3.7900000000000003E-2</v>
      </c>
      <c r="H211" s="28">
        <v>-1E-4</v>
      </c>
      <c r="I211" s="28">
        <v>-2.8400000000000002E-2</v>
      </c>
      <c r="J211" s="28">
        <v>-3.7900000000000003E-2</v>
      </c>
      <c r="K211" s="29">
        <v>300</v>
      </c>
      <c r="L211" s="29">
        <v>475</v>
      </c>
      <c r="M211" s="30">
        <v>36.225900000000003</v>
      </c>
      <c r="N211" s="30">
        <v>0.14526676691729323</v>
      </c>
      <c r="O211" s="29">
        <v>1</v>
      </c>
      <c r="R211" s="27">
        <v>89</v>
      </c>
      <c r="S211" s="28" t="s">
        <v>673</v>
      </c>
      <c r="T211" s="28" t="s">
        <v>386</v>
      </c>
      <c r="U211" s="28">
        <v>1E-4</v>
      </c>
      <c r="V211" s="28">
        <v>2.8400000000000002E-2</v>
      </c>
      <c r="W211" s="28">
        <v>3.7900000000000003E-2</v>
      </c>
      <c r="X211" s="28">
        <v>-1E-4</v>
      </c>
      <c r="Y211" s="28">
        <v>-2.8400000000000002E-2</v>
      </c>
      <c r="Z211" s="28">
        <v>-3.7900000000000003E-2</v>
      </c>
      <c r="AA211" s="29">
        <v>300</v>
      </c>
      <c r="AB211" s="29">
        <v>475</v>
      </c>
      <c r="AC211" s="30">
        <v>25.257400000000001</v>
      </c>
      <c r="AD211" s="30">
        <v>0.10128280701754387</v>
      </c>
      <c r="AE211" s="29">
        <v>1</v>
      </c>
    </row>
    <row r="212" spans="2:31" x14ac:dyDescent="0.2">
      <c r="B212" s="27">
        <v>92</v>
      </c>
      <c r="C212" s="28" t="s">
        <v>675</v>
      </c>
      <c r="D212" s="28" t="s">
        <v>384</v>
      </c>
      <c r="E212" s="28">
        <v>1E-4</v>
      </c>
      <c r="F212" s="28">
        <v>2.8500000000000001E-2</v>
      </c>
      <c r="G212" s="28">
        <v>3.7900000000000003E-2</v>
      </c>
      <c r="H212" s="28">
        <v>-1E-4</v>
      </c>
      <c r="I212" s="28">
        <v>-2.9000000000000001E-2</v>
      </c>
      <c r="J212" s="28">
        <v>-3.8600000000000002E-2</v>
      </c>
      <c r="K212" s="29">
        <v>300</v>
      </c>
      <c r="L212" s="29">
        <v>475</v>
      </c>
      <c r="M212" s="30">
        <v>-109.93770000000001</v>
      </c>
      <c r="N212" s="30">
        <v>0.44085293233082712</v>
      </c>
      <c r="O212" s="29">
        <v>1</v>
      </c>
      <c r="R212" s="27">
        <v>92</v>
      </c>
      <c r="S212" s="28" t="s">
        <v>675</v>
      </c>
      <c r="T212" s="28" t="s">
        <v>384</v>
      </c>
      <c r="U212" s="28">
        <v>1E-4</v>
      </c>
      <c r="V212" s="28">
        <v>2.8500000000000001E-2</v>
      </c>
      <c r="W212" s="28">
        <v>3.7900000000000003E-2</v>
      </c>
      <c r="X212" s="28">
        <v>-1E-4</v>
      </c>
      <c r="Y212" s="28">
        <v>-2.9000000000000001E-2</v>
      </c>
      <c r="Z212" s="28">
        <v>-3.8600000000000002E-2</v>
      </c>
      <c r="AA212" s="29">
        <v>300</v>
      </c>
      <c r="AB212" s="29">
        <v>475</v>
      </c>
      <c r="AC212" s="30">
        <v>-109.4028</v>
      </c>
      <c r="AD212" s="30">
        <v>0.43870796992481204</v>
      </c>
      <c r="AE212" s="29">
        <v>1</v>
      </c>
    </row>
    <row r="213" spans="2:31" x14ac:dyDescent="0.2">
      <c r="B213" s="27">
        <v>92</v>
      </c>
      <c r="C213" s="28" t="s">
        <v>676</v>
      </c>
      <c r="D213" s="28" t="s">
        <v>386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36.225900000000003</v>
      </c>
      <c r="N213" s="30">
        <v>0.14526676691729323</v>
      </c>
      <c r="O213" s="29">
        <v>1</v>
      </c>
      <c r="R213" s="27">
        <v>92</v>
      </c>
      <c r="S213" s="28" t="s">
        <v>676</v>
      </c>
      <c r="T213" s="28" t="s">
        <v>386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25.257400000000001</v>
      </c>
      <c r="AD213" s="30">
        <v>0.10128280701754387</v>
      </c>
      <c r="AE213" s="29">
        <v>1</v>
      </c>
    </row>
    <row r="214" spans="2:31" x14ac:dyDescent="0.2">
      <c r="B214" s="27">
        <v>95</v>
      </c>
      <c r="C214" s="28" t="s">
        <v>678</v>
      </c>
      <c r="D214" s="28" t="s">
        <v>384</v>
      </c>
      <c r="E214" s="28">
        <v>1E-4</v>
      </c>
      <c r="F214" s="28">
        <v>2.8500000000000001E-2</v>
      </c>
      <c r="G214" s="28">
        <v>3.7999999999999999E-2</v>
      </c>
      <c r="H214" s="28">
        <v>-1E-4</v>
      </c>
      <c r="I214" s="28">
        <v>-2.87E-2</v>
      </c>
      <c r="J214" s="28">
        <v>-3.8300000000000001E-2</v>
      </c>
      <c r="K214" s="29">
        <v>300</v>
      </c>
      <c r="L214" s="29">
        <v>475</v>
      </c>
      <c r="M214" s="30">
        <v>-106.25449999999999</v>
      </c>
      <c r="N214" s="30">
        <v>0.42608320802005012</v>
      </c>
      <c r="O214" s="29">
        <v>1</v>
      </c>
      <c r="R214" s="27">
        <v>95</v>
      </c>
      <c r="S214" s="28" t="s">
        <v>678</v>
      </c>
      <c r="T214" s="28" t="s">
        <v>384</v>
      </c>
      <c r="U214" s="28">
        <v>1E-4</v>
      </c>
      <c r="V214" s="28">
        <v>2.8500000000000001E-2</v>
      </c>
      <c r="W214" s="28">
        <v>3.7999999999999999E-2</v>
      </c>
      <c r="X214" s="28">
        <v>-1E-4</v>
      </c>
      <c r="Y214" s="28">
        <v>-2.87E-2</v>
      </c>
      <c r="Z214" s="28">
        <v>-3.8300000000000001E-2</v>
      </c>
      <c r="AA214" s="29">
        <v>300</v>
      </c>
      <c r="AB214" s="29">
        <v>475</v>
      </c>
      <c r="AC214" s="30">
        <v>-105.83499999999999</v>
      </c>
      <c r="AD214" s="30">
        <v>0.42440100250626567</v>
      </c>
      <c r="AE214" s="29">
        <v>1</v>
      </c>
    </row>
    <row r="215" spans="2:31" x14ac:dyDescent="0.2">
      <c r="B215" s="27">
        <v>95</v>
      </c>
      <c r="C215" s="28" t="s">
        <v>679</v>
      </c>
      <c r="D215" s="28" t="s">
        <v>386</v>
      </c>
      <c r="E215" s="28">
        <v>1E-4</v>
      </c>
      <c r="F215" s="28">
        <v>2.8500000000000001E-2</v>
      </c>
      <c r="G215" s="28">
        <v>3.7999999999999999E-2</v>
      </c>
      <c r="H215" s="28">
        <v>-1E-4</v>
      </c>
      <c r="I215" s="28">
        <v>-2.87E-2</v>
      </c>
      <c r="J215" s="28">
        <v>-3.8300000000000001E-2</v>
      </c>
      <c r="K215" s="29">
        <v>300</v>
      </c>
      <c r="L215" s="29">
        <v>475</v>
      </c>
      <c r="M215" s="30">
        <v>36.225900000000003</v>
      </c>
      <c r="N215" s="30">
        <v>0.14526676691729323</v>
      </c>
      <c r="O215" s="29">
        <v>1</v>
      </c>
      <c r="R215" s="27">
        <v>95</v>
      </c>
      <c r="S215" s="28" t="s">
        <v>679</v>
      </c>
      <c r="T215" s="28" t="s">
        <v>386</v>
      </c>
      <c r="U215" s="28">
        <v>1E-4</v>
      </c>
      <c r="V215" s="28">
        <v>2.8500000000000001E-2</v>
      </c>
      <c r="W215" s="28">
        <v>3.7999999999999999E-2</v>
      </c>
      <c r="X215" s="28">
        <v>-1E-4</v>
      </c>
      <c r="Y215" s="28">
        <v>-2.87E-2</v>
      </c>
      <c r="Z215" s="28">
        <v>-3.8300000000000001E-2</v>
      </c>
      <c r="AA215" s="29">
        <v>300</v>
      </c>
      <c r="AB215" s="29">
        <v>475</v>
      </c>
      <c r="AC215" s="30">
        <v>25.257400000000001</v>
      </c>
      <c r="AD215" s="30">
        <v>0.10128280701754387</v>
      </c>
      <c r="AE215" s="29">
        <v>1</v>
      </c>
    </row>
    <row r="216" spans="2:31" x14ac:dyDescent="0.2">
      <c r="B216" s="27">
        <v>98</v>
      </c>
      <c r="C216" s="28" t="s">
        <v>681</v>
      </c>
      <c r="D216" s="28" t="s">
        <v>384</v>
      </c>
      <c r="E216" s="28">
        <v>1E-4</v>
      </c>
      <c r="F216" s="28">
        <v>2.8500000000000001E-2</v>
      </c>
      <c r="G216" s="28">
        <v>3.7999999999999999E-2</v>
      </c>
      <c r="H216" s="28">
        <v>-1E-4</v>
      </c>
      <c r="I216" s="28">
        <v>-2.87E-2</v>
      </c>
      <c r="J216" s="28">
        <v>-3.8300000000000001E-2</v>
      </c>
      <c r="K216" s="29">
        <v>300</v>
      </c>
      <c r="L216" s="29">
        <v>475</v>
      </c>
      <c r="M216" s="30">
        <v>-106.22629999999999</v>
      </c>
      <c r="N216" s="30">
        <v>0.42597012531328315</v>
      </c>
      <c r="O216" s="29">
        <v>1</v>
      </c>
      <c r="R216" s="27">
        <v>98</v>
      </c>
      <c r="S216" s="28" t="s">
        <v>681</v>
      </c>
      <c r="T216" s="28" t="s">
        <v>384</v>
      </c>
      <c r="U216" s="28">
        <v>1E-4</v>
      </c>
      <c r="V216" s="28">
        <v>2.8500000000000001E-2</v>
      </c>
      <c r="W216" s="28">
        <v>3.7999999999999999E-2</v>
      </c>
      <c r="X216" s="28">
        <v>-1E-4</v>
      </c>
      <c r="Y216" s="28">
        <v>-2.87E-2</v>
      </c>
      <c r="Z216" s="28">
        <v>-3.8300000000000001E-2</v>
      </c>
      <c r="AA216" s="29">
        <v>300</v>
      </c>
      <c r="AB216" s="29">
        <v>475</v>
      </c>
      <c r="AC216" s="30">
        <v>-105.8652</v>
      </c>
      <c r="AD216" s="30">
        <v>0.42452210526315787</v>
      </c>
      <c r="AE216" s="29">
        <v>1</v>
      </c>
    </row>
    <row r="217" spans="2:31" x14ac:dyDescent="0.2">
      <c r="B217" s="27">
        <v>98</v>
      </c>
      <c r="C217" s="28" t="s">
        <v>682</v>
      </c>
      <c r="D217" s="28" t="s">
        <v>386</v>
      </c>
      <c r="E217" s="28">
        <v>1E-4</v>
      </c>
      <c r="F217" s="28">
        <v>2.8500000000000001E-2</v>
      </c>
      <c r="G217" s="28">
        <v>3.7999999999999999E-2</v>
      </c>
      <c r="H217" s="28">
        <v>-1E-4</v>
      </c>
      <c r="I217" s="28">
        <v>-2.87E-2</v>
      </c>
      <c r="J217" s="28">
        <v>-3.8300000000000001E-2</v>
      </c>
      <c r="K217" s="29">
        <v>300</v>
      </c>
      <c r="L217" s="29">
        <v>475</v>
      </c>
      <c r="M217" s="30">
        <v>36.225900000000003</v>
      </c>
      <c r="N217" s="30">
        <v>0.14526676691729323</v>
      </c>
      <c r="O217" s="29">
        <v>1</v>
      </c>
      <c r="R217" s="27">
        <v>98</v>
      </c>
      <c r="S217" s="28" t="s">
        <v>682</v>
      </c>
      <c r="T217" s="28" t="s">
        <v>386</v>
      </c>
      <c r="U217" s="28">
        <v>1E-4</v>
      </c>
      <c r="V217" s="28">
        <v>2.8500000000000001E-2</v>
      </c>
      <c r="W217" s="28">
        <v>3.7999999999999999E-2</v>
      </c>
      <c r="X217" s="28">
        <v>-1E-4</v>
      </c>
      <c r="Y217" s="28">
        <v>-2.87E-2</v>
      </c>
      <c r="Z217" s="28">
        <v>-3.8300000000000001E-2</v>
      </c>
      <c r="AA217" s="29">
        <v>300</v>
      </c>
      <c r="AB217" s="29">
        <v>475</v>
      </c>
      <c r="AC217" s="30">
        <v>25.257400000000001</v>
      </c>
      <c r="AD217" s="30">
        <v>0.10128280701754387</v>
      </c>
      <c r="AE217" s="29">
        <v>1</v>
      </c>
    </row>
    <row r="218" spans="2:31" x14ac:dyDescent="0.2">
      <c r="B218" s="27">
        <v>101</v>
      </c>
      <c r="C218" s="28" t="s">
        <v>684</v>
      </c>
      <c r="D218" s="28" t="s">
        <v>384</v>
      </c>
      <c r="E218" s="28">
        <v>1E-4</v>
      </c>
      <c r="F218" s="28">
        <v>2.8500000000000001E-2</v>
      </c>
      <c r="G218" s="28">
        <v>3.7900000000000003E-2</v>
      </c>
      <c r="H218" s="28">
        <v>-1E-4</v>
      </c>
      <c r="I218" s="28">
        <v>-2.9000000000000001E-2</v>
      </c>
      <c r="J218" s="28">
        <v>-3.8600000000000002E-2</v>
      </c>
      <c r="K218" s="29">
        <v>300</v>
      </c>
      <c r="L218" s="29">
        <v>475</v>
      </c>
      <c r="M218" s="30">
        <v>-109.8539</v>
      </c>
      <c r="N218" s="30">
        <v>0.44051689223057644</v>
      </c>
      <c r="O218" s="29">
        <v>1</v>
      </c>
      <c r="R218" s="27">
        <v>101</v>
      </c>
      <c r="S218" s="28" t="s">
        <v>684</v>
      </c>
      <c r="T218" s="28" t="s">
        <v>384</v>
      </c>
      <c r="U218" s="28">
        <v>1E-4</v>
      </c>
      <c r="V218" s="28">
        <v>2.8500000000000001E-2</v>
      </c>
      <c r="W218" s="28">
        <v>3.7900000000000003E-2</v>
      </c>
      <c r="X218" s="28">
        <v>-1E-4</v>
      </c>
      <c r="Y218" s="28">
        <v>-2.9000000000000001E-2</v>
      </c>
      <c r="Z218" s="28">
        <v>-3.8600000000000002E-2</v>
      </c>
      <c r="AA218" s="29">
        <v>300</v>
      </c>
      <c r="AB218" s="29">
        <v>475</v>
      </c>
      <c r="AC218" s="30">
        <v>-109.48950000000001</v>
      </c>
      <c r="AD218" s="30">
        <v>0.43905563909774437</v>
      </c>
      <c r="AE218" s="29">
        <v>1</v>
      </c>
    </row>
    <row r="219" spans="2:31" x14ac:dyDescent="0.2">
      <c r="B219" s="27">
        <v>101</v>
      </c>
      <c r="C219" s="28" t="s">
        <v>685</v>
      </c>
      <c r="D219" s="28" t="s">
        <v>386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36.225900000000003</v>
      </c>
      <c r="N219" s="30">
        <v>0.14526676691729323</v>
      </c>
      <c r="O219" s="29">
        <v>1</v>
      </c>
      <c r="R219" s="27">
        <v>101</v>
      </c>
      <c r="S219" s="28" t="s">
        <v>685</v>
      </c>
      <c r="T219" s="28" t="s">
        <v>386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25.257400000000001</v>
      </c>
      <c r="AD219" s="30">
        <v>0.10128280701754387</v>
      </c>
      <c r="AE219" s="29">
        <v>1</v>
      </c>
    </row>
    <row r="220" spans="2:31" x14ac:dyDescent="0.2">
      <c r="B220" s="27">
        <v>104</v>
      </c>
      <c r="C220" s="28" t="s">
        <v>687</v>
      </c>
      <c r="D220" s="28" t="s">
        <v>384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-2.86E-2</v>
      </c>
      <c r="J220" s="28">
        <v>-3.8100000000000002E-2</v>
      </c>
      <c r="K220" s="29">
        <v>300</v>
      </c>
      <c r="L220" s="29">
        <v>475</v>
      </c>
      <c r="M220" s="30">
        <v>-83.351100000000002</v>
      </c>
      <c r="N220" s="30">
        <v>0.33424000000000004</v>
      </c>
      <c r="O220" s="29">
        <v>1</v>
      </c>
      <c r="R220" s="27">
        <v>104</v>
      </c>
      <c r="S220" s="28" t="s">
        <v>687</v>
      </c>
      <c r="T220" s="28" t="s">
        <v>384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-2.86E-2</v>
      </c>
      <c r="Z220" s="28">
        <v>-3.8100000000000002E-2</v>
      </c>
      <c r="AA220" s="29">
        <v>300</v>
      </c>
      <c r="AB220" s="29">
        <v>475</v>
      </c>
      <c r="AC220" s="30">
        <v>-83.158699999999996</v>
      </c>
      <c r="AD220" s="30">
        <v>0.33346847117794487</v>
      </c>
      <c r="AE220" s="29">
        <v>1</v>
      </c>
    </row>
    <row r="221" spans="2:31" x14ac:dyDescent="0.2">
      <c r="B221" s="27">
        <v>104</v>
      </c>
      <c r="C221" s="28" t="s">
        <v>688</v>
      </c>
      <c r="D221" s="28" t="s">
        <v>386</v>
      </c>
      <c r="E221" s="28">
        <v>1E-4</v>
      </c>
      <c r="F221" s="28">
        <v>2.8400000000000002E-2</v>
      </c>
      <c r="G221" s="28">
        <v>3.7900000000000003E-2</v>
      </c>
      <c r="H221" s="28">
        <v>-1E-4</v>
      </c>
      <c r="I221" s="28">
        <v>-2.8400000000000002E-2</v>
      </c>
      <c r="J221" s="28">
        <v>-3.7900000000000003E-2</v>
      </c>
      <c r="K221" s="29">
        <v>300</v>
      </c>
      <c r="L221" s="29">
        <v>475</v>
      </c>
      <c r="M221" s="30">
        <v>36.225900000000003</v>
      </c>
      <c r="N221" s="30">
        <v>0.14526676691729323</v>
      </c>
      <c r="O221" s="29">
        <v>1</v>
      </c>
      <c r="R221" s="27">
        <v>104</v>
      </c>
      <c r="S221" s="28" t="s">
        <v>688</v>
      </c>
      <c r="T221" s="28" t="s">
        <v>386</v>
      </c>
      <c r="U221" s="28">
        <v>1E-4</v>
      </c>
      <c r="V221" s="28">
        <v>2.8400000000000002E-2</v>
      </c>
      <c r="W221" s="28">
        <v>3.7900000000000003E-2</v>
      </c>
      <c r="X221" s="28">
        <v>-1E-4</v>
      </c>
      <c r="Y221" s="28">
        <v>-2.8400000000000002E-2</v>
      </c>
      <c r="Z221" s="28">
        <v>-3.7900000000000003E-2</v>
      </c>
      <c r="AA221" s="29">
        <v>300</v>
      </c>
      <c r="AB221" s="29">
        <v>475</v>
      </c>
      <c r="AC221" s="30">
        <v>25.257400000000001</v>
      </c>
      <c r="AD221" s="30">
        <v>0.10128280701754387</v>
      </c>
      <c r="AE221" s="29">
        <v>1</v>
      </c>
    </row>
    <row r="222" spans="2:31" x14ac:dyDescent="0.2">
      <c r="B222" s="27">
        <v>120</v>
      </c>
      <c r="C222" s="28" t="s">
        <v>690</v>
      </c>
      <c r="D222" s="28" t="s">
        <v>384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-2.7799999999999998E-2</v>
      </c>
      <c r="J222" s="28">
        <v>-3.6999999999999998E-2</v>
      </c>
      <c r="K222" s="29">
        <v>300</v>
      </c>
      <c r="L222" s="29">
        <v>475</v>
      </c>
      <c r="M222" s="30">
        <v>-32.2699</v>
      </c>
      <c r="N222" s="30">
        <v>0.12940310776942357</v>
      </c>
      <c r="O222" s="29">
        <v>1</v>
      </c>
      <c r="R222" s="27">
        <v>120</v>
      </c>
      <c r="S222" s="28" t="s">
        <v>690</v>
      </c>
      <c r="T222" s="28" t="s">
        <v>384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-2.7799999999999998E-2</v>
      </c>
      <c r="Z222" s="28">
        <v>-3.6999999999999998E-2</v>
      </c>
      <c r="AA222" s="29">
        <v>300</v>
      </c>
      <c r="AB222" s="29">
        <v>475</v>
      </c>
      <c r="AC222" s="30">
        <v>-32.173099999999998</v>
      </c>
      <c r="AD222" s="30">
        <v>0.12901493734335839</v>
      </c>
      <c r="AE222" s="29">
        <v>1</v>
      </c>
    </row>
    <row r="223" spans="2:31" x14ac:dyDescent="0.2">
      <c r="B223" s="27">
        <v>120</v>
      </c>
      <c r="C223" s="28" t="s">
        <v>691</v>
      </c>
      <c r="D223" s="28" t="s">
        <v>386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36.225900000000003</v>
      </c>
      <c r="N223" s="30">
        <v>0.14526676691729323</v>
      </c>
      <c r="O223" s="29">
        <v>1</v>
      </c>
      <c r="R223" s="27">
        <v>120</v>
      </c>
      <c r="S223" s="28" t="s">
        <v>691</v>
      </c>
      <c r="T223" s="28" t="s">
        <v>386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25.257400000000001</v>
      </c>
      <c r="AD223" s="30">
        <v>0.10128280701754387</v>
      </c>
      <c r="AE223" s="29">
        <v>1</v>
      </c>
    </row>
    <row r="224" spans="2:31" x14ac:dyDescent="0.2">
      <c r="B224" s="27">
        <v>121</v>
      </c>
      <c r="C224" s="28" t="s">
        <v>693</v>
      </c>
      <c r="D224" s="28" t="s">
        <v>384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-36.943100000000001</v>
      </c>
      <c r="N224" s="30">
        <v>0.14814275689223058</v>
      </c>
      <c r="O224" s="29">
        <v>1</v>
      </c>
      <c r="R224" s="27">
        <v>121</v>
      </c>
      <c r="S224" s="28" t="s">
        <v>693</v>
      </c>
      <c r="T224" s="28" t="s">
        <v>384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-36.898400000000002</v>
      </c>
      <c r="AD224" s="30">
        <v>0.14796350877192982</v>
      </c>
      <c r="AE224" s="29">
        <v>1</v>
      </c>
    </row>
    <row r="225" spans="2:31" x14ac:dyDescent="0.2">
      <c r="B225" s="27">
        <v>121</v>
      </c>
      <c r="C225" s="28" t="s">
        <v>694</v>
      </c>
      <c r="D225" s="28" t="s">
        <v>386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36.225900000000003</v>
      </c>
      <c r="N225" s="30">
        <v>0.14526676691729323</v>
      </c>
      <c r="O225" s="29">
        <v>1</v>
      </c>
      <c r="R225" s="27">
        <v>121</v>
      </c>
      <c r="S225" s="28" t="s">
        <v>694</v>
      </c>
      <c r="T225" s="28" t="s">
        <v>386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25.257400000000001</v>
      </c>
      <c r="AD225" s="30">
        <v>0.10128280701754387</v>
      </c>
      <c r="AE225" s="29">
        <v>1</v>
      </c>
    </row>
    <row r="226" spans="2:31" x14ac:dyDescent="0.2">
      <c r="B226" s="27">
        <v>122</v>
      </c>
      <c r="C226" s="28" t="s">
        <v>695</v>
      </c>
      <c r="D226" s="28" t="s">
        <v>384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-33.024099999999997</v>
      </c>
      <c r="N226" s="30">
        <v>0.1324274686716792</v>
      </c>
      <c r="O226" s="29">
        <v>1</v>
      </c>
      <c r="R226" s="27">
        <v>122</v>
      </c>
      <c r="S226" s="28" t="s">
        <v>695</v>
      </c>
      <c r="T226" s="28" t="s">
        <v>384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-32.9283</v>
      </c>
      <c r="AD226" s="30">
        <v>0.1320433082706767</v>
      </c>
      <c r="AE226" s="29">
        <v>1</v>
      </c>
    </row>
    <row r="227" spans="2:31" x14ac:dyDescent="0.2">
      <c r="B227" s="27">
        <v>122</v>
      </c>
      <c r="C227" s="28" t="s">
        <v>696</v>
      </c>
      <c r="D227" s="28" t="s">
        <v>386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36.225900000000003</v>
      </c>
      <c r="N227" s="30">
        <v>0.14526676691729323</v>
      </c>
      <c r="O227" s="29">
        <v>1</v>
      </c>
      <c r="R227" s="27">
        <v>122</v>
      </c>
      <c r="S227" s="28" t="s">
        <v>696</v>
      </c>
      <c r="T227" s="28" t="s">
        <v>386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25.257400000000001</v>
      </c>
      <c r="AD227" s="30">
        <v>0.10128280701754387</v>
      </c>
      <c r="AE227" s="29">
        <v>1</v>
      </c>
    </row>
    <row r="228" spans="2:31" x14ac:dyDescent="0.2">
      <c r="B228" s="27">
        <v>123</v>
      </c>
      <c r="C228" s="28" t="s">
        <v>697</v>
      </c>
      <c r="D228" s="28" t="s">
        <v>384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-31.734500000000001</v>
      </c>
      <c r="N228" s="30">
        <v>0.12725614035087721</v>
      </c>
      <c r="O228" s="29">
        <v>1</v>
      </c>
      <c r="R228" s="27">
        <v>123</v>
      </c>
      <c r="S228" s="28" t="s">
        <v>697</v>
      </c>
      <c r="T228" s="28" t="s">
        <v>384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-31.594799999999999</v>
      </c>
      <c r="AD228" s="30">
        <v>0.12669593984962405</v>
      </c>
      <c r="AE228" s="29">
        <v>1</v>
      </c>
    </row>
    <row r="229" spans="2:31" x14ac:dyDescent="0.2">
      <c r="B229" s="27">
        <v>123</v>
      </c>
      <c r="C229" s="28" t="s">
        <v>698</v>
      </c>
      <c r="D229" s="28" t="s">
        <v>386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36.225900000000003</v>
      </c>
      <c r="N229" s="30">
        <v>0.14526676691729323</v>
      </c>
      <c r="O229" s="29">
        <v>1</v>
      </c>
      <c r="R229" s="27">
        <v>123</v>
      </c>
      <c r="S229" s="28" t="s">
        <v>698</v>
      </c>
      <c r="T229" s="28" t="s">
        <v>386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25.257400000000001</v>
      </c>
      <c r="AD229" s="30">
        <v>0.10128280701754387</v>
      </c>
      <c r="AE229" s="29">
        <v>1</v>
      </c>
    </row>
    <row r="230" spans="2:31" x14ac:dyDescent="0.2">
      <c r="B230" s="27">
        <v>124</v>
      </c>
      <c r="C230" s="28" t="s">
        <v>700</v>
      </c>
      <c r="D230" s="28" t="s">
        <v>384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-37.216299999999997</v>
      </c>
      <c r="N230" s="30">
        <v>0.14923829573934835</v>
      </c>
      <c r="O230" s="29">
        <v>1</v>
      </c>
      <c r="R230" s="27">
        <v>124</v>
      </c>
      <c r="S230" s="28" t="s">
        <v>700</v>
      </c>
      <c r="T230" s="28" t="s">
        <v>384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-37.178899999999999</v>
      </c>
      <c r="AD230" s="30">
        <v>0.14908832080200501</v>
      </c>
      <c r="AE230" s="29">
        <v>1</v>
      </c>
    </row>
    <row r="231" spans="2:31" x14ac:dyDescent="0.2">
      <c r="B231" s="27">
        <v>124</v>
      </c>
      <c r="C231" s="28" t="s">
        <v>701</v>
      </c>
      <c r="D231" s="28" t="s">
        <v>386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-2.7799999999999998E-2</v>
      </c>
      <c r="J231" s="28">
        <v>-3.6999999999999998E-2</v>
      </c>
      <c r="K231" s="29">
        <v>300</v>
      </c>
      <c r="L231" s="29">
        <v>475</v>
      </c>
      <c r="M231" s="30">
        <v>36.225900000000003</v>
      </c>
      <c r="N231" s="30">
        <v>0.14526676691729323</v>
      </c>
      <c r="O231" s="29">
        <v>1</v>
      </c>
      <c r="R231" s="27">
        <v>124</v>
      </c>
      <c r="S231" s="28" t="s">
        <v>701</v>
      </c>
      <c r="T231" s="28" t="s">
        <v>386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-2.7799999999999998E-2</v>
      </c>
      <c r="Z231" s="28">
        <v>-3.6999999999999998E-2</v>
      </c>
      <c r="AA231" s="29">
        <v>300</v>
      </c>
      <c r="AB231" s="29">
        <v>475</v>
      </c>
      <c r="AC231" s="30">
        <v>25.257400000000001</v>
      </c>
      <c r="AD231" s="30">
        <v>0.10128280701754387</v>
      </c>
      <c r="AE231" s="29">
        <v>1</v>
      </c>
    </row>
    <row r="232" spans="2:31" x14ac:dyDescent="0.2">
      <c r="B232" s="27">
        <v>167</v>
      </c>
      <c r="C232" s="28" t="s">
        <v>703</v>
      </c>
      <c r="D232" s="28" t="s">
        <v>384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-2.7799999999999998E-2</v>
      </c>
      <c r="J232" s="28">
        <v>-3.6999999999999998E-2</v>
      </c>
      <c r="K232" s="29">
        <v>300</v>
      </c>
      <c r="L232" s="29">
        <v>475</v>
      </c>
      <c r="M232" s="30">
        <v>-36.005499999999998</v>
      </c>
      <c r="N232" s="30">
        <v>0.1443829573934837</v>
      </c>
      <c r="O232" s="29">
        <v>1</v>
      </c>
      <c r="R232" s="27">
        <v>167</v>
      </c>
      <c r="S232" s="28" t="s">
        <v>703</v>
      </c>
      <c r="T232" s="28" t="s">
        <v>384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-2.7799999999999998E-2</v>
      </c>
      <c r="Z232" s="28">
        <v>-3.6999999999999998E-2</v>
      </c>
      <c r="AA232" s="29">
        <v>300</v>
      </c>
      <c r="AB232" s="29">
        <v>475</v>
      </c>
      <c r="AC232" s="30">
        <v>-36.089399999999998</v>
      </c>
      <c r="AD232" s="30">
        <v>0.14471939849624058</v>
      </c>
      <c r="AE232" s="29">
        <v>1</v>
      </c>
    </row>
    <row r="233" spans="2:31" x14ac:dyDescent="0.2">
      <c r="B233" s="27">
        <v>167</v>
      </c>
      <c r="C233" s="28" t="s">
        <v>704</v>
      </c>
      <c r="D233" s="28" t="s">
        <v>386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36.225900000000003</v>
      </c>
      <c r="N233" s="30">
        <v>0.14526676691729323</v>
      </c>
      <c r="O233" s="29">
        <v>1</v>
      </c>
      <c r="R233" s="27">
        <v>167</v>
      </c>
      <c r="S233" s="28" t="s">
        <v>704</v>
      </c>
      <c r="T233" s="28" t="s">
        <v>386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25.257400000000001</v>
      </c>
      <c r="AD233" s="30">
        <v>0.10128280701754387</v>
      </c>
      <c r="AE233" s="29">
        <v>1</v>
      </c>
    </row>
    <row r="234" spans="2:31" x14ac:dyDescent="0.2">
      <c r="B234" s="27">
        <v>168</v>
      </c>
      <c r="C234" s="28" t="s">
        <v>706</v>
      </c>
      <c r="D234" s="28" t="s">
        <v>384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-41.613300000000002</v>
      </c>
      <c r="N234" s="30">
        <v>0.16687037593984963</v>
      </c>
      <c r="O234" s="29">
        <v>1</v>
      </c>
      <c r="R234" s="27">
        <v>168</v>
      </c>
      <c r="S234" s="28" t="s">
        <v>706</v>
      </c>
      <c r="T234" s="28" t="s">
        <v>384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-41.780700000000003</v>
      </c>
      <c r="AD234" s="30">
        <v>0.16754165413533836</v>
      </c>
      <c r="AE234" s="29">
        <v>1</v>
      </c>
    </row>
    <row r="235" spans="2:31" x14ac:dyDescent="0.2">
      <c r="B235" s="27">
        <v>168</v>
      </c>
      <c r="C235" s="28" t="s">
        <v>707</v>
      </c>
      <c r="D235" s="28" t="s">
        <v>386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36.225900000000003</v>
      </c>
      <c r="N235" s="30">
        <v>0.14526676691729323</v>
      </c>
      <c r="O235" s="29">
        <v>1</v>
      </c>
      <c r="R235" s="27">
        <v>168</v>
      </c>
      <c r="S235" s="28" t="s">
        <v>707</v>
      </c>
      <c r="T235" s="28" t="s">
        <v>386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25.257400000000001</v>
      </c>
      <c r="AD235" s="30">
        <v>0.10128280701754387</v>
      </c>
      <c r="AE235" s="29">
        <v>1</v>
      </c>
    </row>
    <row r="236" spans="2:31" x14ac:dyDescent="0.2">
      <c r="B236" s="27">
        <v>169</v>
      </c>
      <c r="C236" s="28" t="s">
        <v>708</v>
      </c>
      <c r="D236" s="28" t="s">
        <v>384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-37.710299999999997</v>
      </c>
      <c r="N236" s="30">
        <v>0.15121924812030074</v>
      </c>
      <c r="O236" s="29">
        <v>1</v>
      </c>
      <c r="R236" s="27">
        <v>169</v>
      </c>
      <c r="S236" s="28" t="s">
        <v>708</v>
      </c>
      <c r="T236" s="28" t="s">
        <v>384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-37.8568</v>
      </c>
      <c r="AD236" s="30">
        <v>0.15180671679197996</v>
      </c>
      <c r="AE236" s="29">
        <v>1</v>
      </c>
    </row>
    <row r="237" spans="2:31" x14ac:dyDescent="0.2">
      <c r="B237" s="27">
        <v>169</v>
      </c>
      <c r="C237" s="28" t="s">
        <v>709</v>
      </c>
      <c r="D237" s="28" t="s">
        <v>386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36.225900000000003</v>
      </c>
      <c r="N237" s="30">
        <v>0.14526676691729323</v>
      </c>
      <c r="O237" s="29">
        <v>1</v>
      </c>
      <c r="R237" s="27">
        <v>169</v>
      </c>
      <c r="S237" s="28" t="s">
        <v>709</v>
      </c>
      <c r="T237" s="28" t="s">
        <v>386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25.257400000000001</v>
      </c>
      <c r="AD237" s="30">
        <v>0.10128280701754387</v>
      </c>
      <c r="AE237" s="29">
        <v>1</v>
      </c>
    </row>
    <row r="238" spans="2:31" x14ac:dyDescent="0.2">
      <c r="B238" s="27">
        <v>170</v>
      </c>
      <c r="C238" s="28" t="s">
        <v>710</v>
      </c>
      <c r="D238" s="28" t="s">
        <v>384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-36.396900000000002</v>
      </c>
      <c r="N238" s="30">
        <v>0.14595248120300752</v>
      </c>
      <c r="O238" s="29">
        <v>1</v>
      </c>
      <c r="R238" s="27">
        <v>170</v>
      </c>
      <c r="S238" s="28" t="s">
        <v>710</v>
      </c>
      <c r="T238" s="28" t="s">
        <v>384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-36.502800000000001</v>
      </c>
      <c r="AD238" s="30">
        <v>0.14637714285714287</v>
      </c>
      <c r="AE238" s="29">
        <v>1</v>
      </c>
    </row>
    <row r="239" spans="2:31" x14ac:dyDescent="0.2">
      <c r="B239" s="27">
        <v>170</v>
      </c>
      <c r="C239" s="28" t="s">
        <v>711</v>
      </c>
      <c r="D239" s="28" t="s">
        <v>386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36.225900000000003</v>
      </c>
      <c r="N239" s="30">
        <v>0.14526676691729323</v>
      </c>
      <c r="O239" s="29">
        <v>1</v>
      </c>
      <c r="R239" s="27">
        <v>170</v>
      </c>
      <c r="S239" s="28" t="s">
        <v>711</v>
      </c>
      <c r="T239" s="28" t="s">
        <v>386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25.257400000000001</v>
      </c>
      <c r="AD239" s="30">
        <v>0.10128280701754387</v>
      </c>
      <c r="AE239" s="29">
        <v>1</v>
      </c>
    </row>
    <row r="240" spans="2:31" x14ac:dyDescent="0.2">
      <c r="B240" s="27">
        <v>171</v>
      </c>
      <c r="C240" s="28" t="s">
        <v>713</v>
      </c>
      <c r="D240" s="28" t="s">
        <v>384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-42.6128</v>
      </c>
      <c r="N240" s="30">
        <v>0.17087839598997495</v>
      </c>
      <c r="O240" s="29">
        <v>1</v>
      </c>
      <c r="R240" s="27">
        <v>171</v>
      </c>
      <c r="S240" s="28" t="s">
        <v>713</v>
      </c>
      <c r="T240" s="28" t="s">
        <v>384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-42.785600000000002</v>
      </c>
      <c r="AD240" s="30">
        <v>0.17157132832080202</v>
      </c>
      <c r="AE240" s="29">
        <v>1</v>
      </c>
    </row>
    <row r="241" spans="2:31" x14ac:dyDescent="0.2">
      <c r="B241" s="27">
        <v>171</v>
      </c>
      <c r="C241" s="28" t="s">
        <v>714</v>
      </c>
      <c r="D241" s="28" t="s">
        <v>386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-2.7799999999999998E-2</v>
      </c>
      <c r="J241" s="28">
        <v>-3.6999999999999998E-2</v>
      </c>
      <c r="K241" s="29">
        <v>300</v>
      </c>
      <c r="L241" s="29">
        <v>475</v>
      </c>
      <c r="M241" s="30">
        <v>36.225900000000003</v>
      </c>
      <c r="N241" s="30">
        <v>0.14526676691729323</v>
      </c>
      <c r="O241" s="29">
        <v>1</v>
      </c>
      <c r="R241" s="27">
        <v>171</v>
      </c>
      <c r="S241" s="28" t="s">
        <v>714</v>
      </c>
      <c r="T241" s="28" t="s">
        <v>386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-2.7799999999999998E-2</v>
      </c>
      <c r="Z241" s="28">
        <v>-3.6999999999999998E-2</v>
      </c>
      <c r="AA241" s="29">
        <v>300</v>
      </c>
      <c r="AB241" s="29">
        <v>475</v>
      </c>
      <c r="AC241" s="30">
        <v>25.257400000000001</v>
      </c>
      <c r="AD241" s="30">
        <v>0.10128280701754387</v>
      </c>
      <c r="AE241" s="29">
        <v>1</v>
      </c>
    </row>
    <row r="242" spans="2:31" x14ac:dyDescent="0.2">
      <c r="B242" s="27">
        <v>149</v>
      </c>
      <c r="C242" s="28" t="s">
        <v>716</v>
      </c>
      <c r="D242" s="28" t="s">
        <v>384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-2.86E-2</v>
      </c>
      <c r="J242" s="28">
        <v>-3.8100000000000002E-2</v>
      </c>
      <c r="K242" s="29">
        <v>300</v>
      </c>
      <c r="L242" s="29">
        <v>475</v>
      </c>
      <c r="M242" s="30">
        <v>-87.408299999999997</v>
      </c>
      <c r="N242" s="30">
        <v>0.35050947368421054</v>
      </c>
      <c r="O242" s="29">
        <v>1</v>
      </c>
      <c r="R242" s="27">
        <v>149</v>
      </c>
      <c r="S242" s="28" t="s">
        <v>716</v>
      </c>
      <c r="T242" s="28" t="s">
        <v>384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-2.86E-2</v>
      </c>
      <c r="Z242" s="28">
        <v>-3.8100000000000002E-2</v>
      </c>
      <c r="AA242" s="29">
        <v>300</v>
      </c>
      <c r="AB242" s="29">
        <v>475</v>
      </c>
      <c r="AC242" s="30">
        <v>-87.401799999999994</v>
      </c>
      <c r="AD242" s="30">
        <v>0.35048340852130322</v>
      </c>
      <c r="AE242" s="29">
        <v>1</v>
      </c>
    </row>
    <row r="243" spans="2:31" x14ac:dyDescent="0.2">
      <c r="B243" s="27">
        <v>149</v>
      </c>
      <c r="C243" s="28" t="s">
        <v>717</v>
      </c>
      <c r="D243" s="28" t="s">
        <v>386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-2.86E-2</v>
      </c>
      <c r="J243" s="28">
        <v>-3.8100000000000002E-2</v>
      </c>
      <c r="K243" s="29">
        <v>300</v>
      </c>
      <c r="L243" s="29">
        <v>475</v>
      </c>
      <c r="M243" s="30">
        <v>36.225900000000003</v>
      </c>
      <c r="N243" s="30">
        <v>0.14526676691729323</v>
      </c>
      <c r="O243" s="29">
        <v>1</v>
      </c>
      <c r="R243" s="27">
        <v>149</v>
      </c>
      <c r="S243" s="28" t="s">
        <v>717</v>
      </c>
      <c r="T243" s="28" t="s">
        <v>386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-2.86E-2</v>
      </c>
      <c r="Z243" s="28">
        <v>-3.8100000000000002E-2</v>
      </c>
      <c r="AA243" s="29">
        <v>300</v>
      </c>
      <c r="AB243" s="29">
        <v>475</v>
      </c>
      <c r="AC243" s="30">
        <v>25.257400000000001</v>
      </c>
      <c r="AD243" s="30">
        <v>0.10128280701754387</v>
      </c>
      <c r="AE243" s="29">
        <v>1</v>
      </c>
    </row>
    <row r="244" spans="2:31" x14ac:dyDescent="0.2">
      <c r="B244" s="27">
        <v>152</v>
      </c>
      <c r="C244" s="28" t="s">
        <v>719</v>
      </c>
      <c r="D244" s="28" t="s">
        <v>384</v>
      </c>
      <c r="E244" s="28">
        <v>1E-4</v>
      </c>
      <c r="F244" s="28">
        <v>2.8500000000000001E-2</v>
      </c>
      <c r="G244" s="28">
        <v>3.7999999999999999E-2</v>
      </c>
      <c r="H244" s="28">
        <v>-1E-4</v>
      </c>
      <c r="I244" s="28">
        <v>-2.87E-2</v>
      </c>
      <c r="J244" s="28">
        <v>-3.8300000000000001E-2</v>
      </c>
      <c r="K244" s="29">
        <v>300</v>
      </c>
      <c r="L244" s="29">
        <v>475</v>
      </c>
      <c r="M244" s="30">
        <v>-112.36790000000001</v>
      </c>
      <c r="N244" s="30">
        <v>0.4505980952380953</v>
      </c>
      <c r="O244" s="29">
        <v>1</v>
      </c>
      <c r="R244" s="27">
        <v>152</v>
      </c>
      <c r="S244" s="28" t="s">
        <v>719</v>
      </c>
      <c r="T244" s="28" t="s">
        <v>384</v>
      </c>
      <c r="U244" s="28">
        <v>1E-4</v>
      </c>
      <c r="V244" s="28">
        <v>2.8500000000000001E-2</v>
      </c>
      <c r="W244" s="28">
        <v>3.7999999999999999E-2</v>
      </c>
      <c r="X244" s="28">
        <v>-1E-4</v>
      </c>
      <c r="Y244" s="28">
        <v>-2.87E-2</v>
      </c>
      <c r="Z244" s="28">
        <v>-3.8300000000000001E-2</v>
      </c>
      <c r="AA244" s="29">
        <v>300</v>
      </c>
      <c r="AB244" s="29">
        <v>475</v>
      </c>
      <c r="AC244" s="30">
        <v>-112.4325</v>
      </c>
      <c r="AD244" s="30">
        <v>0.45085714285714285</v>
      </c>
      <c r="AE244" s="29">
        <v>1</v>
      </c>
    </row>
    <row r="245" spans="2:31" x14ac:dyDescent="0.2">
      <c r="B245" s="27">
        <v>152</v>
      </c>
      <c r="C245" s="28" t="s">
        <v>720</v>
      </c>
      <c r="D245" s="28" t="s">
        <v>386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36.225900000000003</v>
      </c>
      <c r="N245" s="30">
        <v>0.14526676691729323</v>
      </c>
      <c r="O245" s="29">
        <v>1</v>
      </c>
      <c r="R245" s="27">
        <v>152</v>
      </c>
      <c r="S245" s="28" t="s">
        <v>720</v>
      </c>
      <c r="T245" s="28" t="s">
        <v>386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25.257400000000001</v>
      </c>
      <c r="AD245" s="30">
        <v>0.10128280701754387</v>
      </c>
      <c r="AE245" s="29">
        <v>1</v>
      </c>
    </row>
    <row r="246" spans="2:31" x14ac:dyDescent="0.2">
      <c r="B246" s="27">
        <v>155</v>
      </c>
      <c r="C246" s="28" t="s">
        <v>722</v>
      </c>
      <c r="D246" s="28" t="s">
        <v>384</v>
      </c>
      <c r="E246" s="28">
        <v>1E-4</v>
      </c>
      <c r="F246" s="28">
        <v>2.8500000000000001E-2</v>
      </c>
      <c r="G246" s="28">
        <v>3.7999999999999999E-2</v>
      </c>
      <c r="H246" s="28">
        <v>-1E-4</v>
      </c>
      <c r="I246" s="28">
        <v>-2.87E-2</v>
      </c>
      <c r="J246" s="28">
        <v>-3.8300000000000001E-2</v>
      </c>
      <c r="K246" s="29">
        <v>300</v>
      </c>
      <c r="L246" s="29">
        <v>475</v>
      </c>
      <c r="M246" s="30">
        <v>-110.2634</v>
      </c>
      <c r="N246" s="30">
        <v>0.44215899749373438</v>
      </c>
      <c r="O246" s="29">
        <v>1</v>
      </c>
      <c r="R246" s="27">
        <v>155</v>
      </c>
      <c r="S246" s="28" t="s">
        <v>722</v>
      </c>
      <c r="T246" s="28" t="s">
        <v>384</v>
      </c>
      <c r="U246" s="28">
        <v>1E-4</v>
      </c>
      <c r="V246" s="28">
        <v>2.8500000000000001E-2</v>
      </c>
      <c r="W246" s="28">
        <v>3.7999999999999999E-2</v>
      </c>
      <c r="X246" s="28">
        <v>-1E-4</v>
      </c>
      <c r="Y246" s="28">
        <v>-2.87E-2</v>
      </c>
      <c r="Z246" s="28">
        <v>-3.8300000000000001E-2</v>
      </c>
      <c r="AA246" s="29">
        <v>300</v>
      </c>
      <c r="AB246" s="29">
        <v>475</v>
      </c>
      <c r="AC246" s="30">
        <v>-110.3468</v>
      </c>
      <c r="AD246" s="30">
        <v>0.44249343358395993</v>
      </c>
      <c r="AE246" s="29">
        <v>1</v>
      </c>
    </row>
    <row r="247" spans="2:31" x14ac:dyDescent="0.2">
      <c r="B247" s="27">
        <v>155</v>
      </c>
      <c r="C247" s="28" t="s">
        <v>723</v>
      </c>
      <c r="D247" s="28" t="s">
        <v>386</v>
      </c>
      <c r="E247" s="28">
        <v>1E-4</v>
      </c>
      <c r="F247" s="28">
        <v>2.8500000000000001E-2</v>
      </c>
      <c r="G247" s="28">
        <v>3.7999999999999999E-2</v>
      </c>
      <c r="H247" s="28">
        <v>-1E-4</v>
      </c>
      <c r="I247" s="28">
        <v>-2.87E-2</v>
      </c>
      <c r="J247" s="28">
        <v>-3.8300000000000001E-2</v>
      </c>
      <c r="K247" s="29">
        <v>300</v>
      </c>
      <c r="L247" s="29">
        <v>475</v>
      </c>
      <c r="M247" s="30">
        <v>36.225900000000003</v>
      </c>
      <c r="N247" s="30">
        <v>0.14526676691729323</v>
      </c>
      <c r="O247" s="29">
        <v>1</v>
      </c>
      <c r="R247" s="27">
        <v>155</v>
      </c>
      <c r="S247" s="28" t="s">
        <v>723</v>
      </c>
      <c r="T247" s="28" t="s">
        <v>386</v>
      </c>
      <c r="U247" s="28">
        <v>1E-4</v>
      </c>
      <c r="V247" s="28">
        <v>2.8500000000000001E-2</v>
      </c>
      <c r="W247" s="28">
        <v>3.7999999999999999E-2</v>
      </c>
      <c r="X247" s="28">
        <v>-1E-4</v>
      </c>
      <c r="Y247" s="28">
        <v>-2.87E-2</v>
      </c>
      <c r="Z247" s="28">
        <v>-3.8300000000000001E-2</v>
      </c>
      <c r="AA247" s="29">
        <v>300</v>
      </c>
      <c r="AB247" s="29">
        <v>475</v>
      </c>
      <c r="AC247" s="30">
        <v>25.257400000000001</v>
      </c>
      <c r="AD247" s="30">
        <v>0.10128280701754387</v>
      </c>
      <c r="AE247" s="29">
        <v>1</v>
      </c>
    </row>
    <row r="248" spans="2:31" x14ac:dyDescent="0.2">
      <c r="B248" s="27">
        <v>158</v>
      </c>
      <c r="C248" s="28" t="s">
        <v>725</v>
      </c>
      <c r="D248" s="28" t="s">
        <v>384</v>
      </c>
      <c r="E248" s="28">
        <v>1E-4</v>
      </c>
      <c r="F248" s="28">
        <v>2.8500000000000001E-2</v>
      </c>
      <c r="G248" s="28">
        <v>3.7999999999999999E-2</v>
      </c>
      <c r="H248" s="28">
        <v>-1E-4</v>
      </c>
      <c r="I248" s="28">
        <v>-2.87E-2</v>
      </c>
      <c r="J248" s="28">
        <v>-3.8300000000000001E-2</v>
      </c>
      <c r="K248" s="29">
        <v>300</v>
      </c>
      <c r="L248" s="29">
        <v>475</v>
      </c>
      <c r="M248" s="30">
        <v>-110.2367</v>
      </c>
      <c r="N248" s="30">
        <v>0.44205192982456137</v>
      </c>
      <c r="O248" s="29">
        <v>1</v>
      </c>
      <c r="R248" s="27">
        <v>158</v>
      </c>
      <c r="S248" s="28" t="s">
        <v>725</v>
      </c>
      <c r="T248" s="28" t="s">
        <v>384</v>
      </c>
      <c r="U248" s="28">
        <v>1E-4</v>
      </c>
      <c r="V248" s="28">
        <v>2.8500000000000001E-2</v>
      </c>
      <c r="W248" s="28">
        <v>3.7999999999999999E-2</v>
      </c>
      <c r="X248" s="28">
        <v>-1E-4</v>
      </c>
      <c r="Y248" s="28">
        <v>-2.87E-2</v>
      </c>
      <c r="Z248" s="28">
        <v>-3.8300000000000001E-2</v>
      </c>
      <c r="AA248" s="29">
        <v>300</v>
      </c>
      <c r="AB248" s="29">
        <v>475</v>
      </c>
      <c r="AC248" s="30">
        <v>-110.37869999999999</v>
      </c>
      <c r="AD248" s="30">
        <v>0.44262135338345865</v>
      </c>
      <c r="AE248" s="29">
        <v>1</v>
      </c>
    </row>
    <row r="249" spans="2:31" x14ac:dyDescent="0.2">
      <c r="B249" s="27">
        <v>158</v>
      </c>
      <c r="C249" s="28" t="s">
        <v>726</v>
      </c>
      <c r="D249" s="28" t="s">
        <v>386</v>
      </c>
      <c r="E249" s="28">
        <v>1E-4</v>
      </c>
      <c r="F249" s="28">
        <v>2.8500000000000001E-2</v>
      </c>
      <c r="G249" s="28">
        <v>3.7999999999999999E-2</v>
      </c>
      <c r="H249" s="28">
        <v>-1E-4</v>
      </c>
      <c r="I249" s="28">
        <v>-2.87E-2</v>
      </c>
      <c r="J249" s="28">
        <v>-3.8300000000000001E-2</v>
      </c>
      <c r="K249" s="29">
        <v>300</v>
      </c>
      <c r="L249" s="29">
        <v>475</v>
      </c>
      <c r="M249" s="30">
        <v>36.225900000000003</v>
      </c>
      <c r="N249" s="30">
        <v>0.14526676691729323</v>
      </c>
      <c r="O249" s="29">
        <v>1</v>
      </c>
      <c r="R249" s="27">
        <v>158</v>
      </c>
      <c r="S249" s="28" t="s">
        <v>726</v>
      </c>
      <c r="T249" s="28" t="s">
        <v>386</v>
      </c>
      <c r="U249" s="28">
        <v>1E-4</v>
      </c>
      <c r="V249" s="28">
        <v>2.8500000000000001E-2</v>
      </c>
      <c r="W249" s="28">
        <v>3.7999999999999999E-2</v>
      </c>
      <c r="X249" s="28">
        <v>-1E-4</v>
      </c>
      <c r="Y249" s="28">
        <v>-2.87E-2</v>
      </c>
      <c r="Z249" s="28">
        <v>-3.8300000000000001E-2</v>
      </c>
      <c r="AA249" s="29">
        <v>300</v>
      </c>
      <c r="AB249" s="29">
        <v>475</v>
      </c>
      <c r="AC249" s="30">
        <v>25.257400000000001</v>
      </c>
      <c r="AD249" s="30">
        <v>0.10128280701754387</v>
      </c>
      <c r="AE249" s="29">
        <v>1</v>
      </c>
    </row>
    <row r="250" spans="2:31" x14ac:dyDescent="0.2">
      <c r="B250" s="27">
        <v>161</v>
      </c>
      <c r="C250" s="28" t="s">
        <v>728</v>
      </c>
      <c r="D250" s="28" t="s">
        <v>384</v>
      </c>
      <c r="E250" s="28">
        <v>1E-4</v>
      </c>
      <c r="F250" s="28">
        <v>2.8500000000000001E-2</v>
      </c>
      <c r="G250" s="28">
        <v>3.7999999999999999E-2</v>
      </c>
      <c r="H250" s="28">
        <v>-1E-4</v>
      </c>
      <c r="I250" s="28">
        <v>-2.87E-2</v>
      </c>
      <c r="J250" s="28">
        <v>-3.8300000000000001E-2</v>
      </c>
      <c r="K250" s="29">
        <v>300</v>
      </c>
      <c r="L250" s="29">
        <v>475</v>
      </c>
      <c r="M250" s="30">
        <v>-112.2864</v>
      </c>
      <c r="N250" s="30">
        <v>0.45027127819548868</v>
      </c>
      <c r="O250" s="29">
        <v>1</v>
      </c>
      <c r="R250" s="27">
        <v>161</v>
      </c>
      <c r="S250" s="28" t="s">
        <v>728</v>
      </c>
      <c r="T250" s="28" t="s">
        <v>384</v>
      </c>
      <c r="U250" s="28">
        <v>1E-4</v>
      </c>
      <c r="V250" s="28">
        <v>2.8500000000000001E-2</v>
      </c>
      <c r="W250" s="28">
        <v>3.7999999999999999E-2</v>
      </c>
      <c r="X250" s="28">
        <v>-1E-4</v>
      </c>
      <c r="Y250" s="28">
        <v>-2.87E-2</v>
      </c>
      <c r="Z250" s="28">
        <v>-3.8300000000000001E-2</v>
      </c>
      <c r="AA250" s="29">
        <v>300</v>
      </c>
      <c r="AB250" s="29">
        <v>475</v>
      </c>
      <c r="AC250" s="30">
        <v>-112.53789999999999</v>
      </c>
      <c r="AD250" s="30">
        <v>0.45127979949874686</v>
      </c>
      <c r="AE250" s="29">
        <v>1</v>
      </c>
    </row>
    <row r="251" spans="2:31" x14ac:dyDescent="0.2">
      <c r="B251" s="27">
        <v>161</v>
      </c>
      <c r="C251" s="28" t="s">
        <v>729</v>
      </c>
      <c r="D251" s="28" t="s">
        <v>386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36.225900000000003</v>
      </c>
      <c r="N251" s="30">
        <v>0.14526676691729323</v>
      </c>
      <c r="O251" s="29">
        <v>1</v>
      </c>
      <c r="R251" s="27">
        <v>161</v>
      </c>
      <c r="S251" s="28" t="s">
        <v>729</v>
      </c>
      <c r="T251" s="28" t="s">
        <v>386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25.257400000000001</v>
      </c>
      <c r="AD251" s="30">
        <v>0.10128280701754387</v>
      </c>
      <c r="AE251" s="29">
        <v>1</v>
      </c>
    </row>
    <row r="252" spans="2:31" x14ac:dyDescent="0.2">
      <c r="B252" s="27">
        <v>164</v>
      </c>
      <c r="C252" s="28" t="s">
        <v>731</v>
      </c>
      <c r="D252" s="28" t="s">
        <v>384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-2.86E-2</v>
      </c>
      <c r="J252" s="28">
        <v>-3.8100000000000002E-2</v>
      </c>
      <c r="K252" s="29">
        <v>300</v>
      </c>
      <c r="L252" s="29">
        <v>475</v>
      </c>
      <c r="M252" s="30">
        <v>-87.338399999999993</v>
      </c>
      <c r="N252" s="30">
        <v>0.3502291729323308</v>
      </c>
      <c r="O252" s="29">
        <v>1</v>
      </c>
      <c r="R252" s="27">
        <v>164</v>
      </c>
      <c r="S252" s="28" t="s">
        <v>731</v>
      </c>
      <c r="T252" s="28" t="s">
        <v>384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-2.86E-2</v>
      </c>
      <c r="Z252" s="28">
        <v>-3.8100000000000002E-2</v>
      </c>
      <c r="AA252" s="29">
        <v>300</v>
      </c>
      <c r="AB252" s="29">
        <v>475</v>
      </c>
      <c r="AC252" s="30">
        <v>-87.483099999999993</v>
      </c>
      <c r="AD252" s="30">
        <v>0.35080942355889722</v>
      </c>
      <c r="AE252" s="29">
        <v>1</v>
      </c>
    </row>
    <row r="253" spans="2:31" x14ac:dyDescent="0.2">
      <c r="B253" s="27">
        <v>164</v>
      </c>
      <c r="C253" s="28" t="s">
        <v>732</v>
      </c>
      <c r="D253" s="28" t="s">
        <v>386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-2.86E-2</v>
      </c>
      <c r="J253" s="28">
        <v>-3.8100000000000002E-2</v>
      </c>
      <c r="K253" s="29">
        <v>300</v>
      </c>
      <c r="L253" s="29">
        <v>475</v>
      </c>
      <c r="M253" s="30">
        <v>36.225900000000003</v>
      </c>
      <c r="N253" s="30">
        <v>0.14526676691729323</v>
      </c>
      <c r="O253" s="29">
        <v>1</v>
      </c>
      <c r="R253" s="27">
        <v>164</v>
      </c>
      <c r="S253" s="28" t="s">
        <v>732</v>
      </c>
      <c r="T253" s="28" t="s">
        <v>386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-2.86E-2</v>
      </c>
      <c r="Z253" s="28">
        <v>-3.8100000000000002E-2</v>
      </c>
      <c r="AA253" s="29">
        <v>300</v>
      </c>
      <c r="AB253" s="29">
        <v>475</v>
      </c>
      <c r="AC253" s="30">
        <v>25.257400000000001</v>
      </c>
      <c r="AD253" s="30">
        <v>0.10128280701754387</v>
      </c>
      <c r="AE253" s="29">
        <v>1</v>
      </c>
    </row>
    <row r="254" spans="2:31" x14ac:dyDescent="0.2">
      <c r="B254" s="27">
        <v>172</v>
      </c>
      <c r="C254" s="28" t="s">
        <v>734</v>
      </c>
      <c r="D254" s="28" t="s">
        <v>384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-2.7900000000000001E-2</v>
      </c>
      <c r="J254" s="28">
        <v>-3.7199999999999997E-2</v>
      </c>
      <c r="K254" s="29">
        <v>300</v>
      </c>
      <c r="L254" s="29">
        <v>475</v>
      </c>
      <c r="M254" s="30">
        <v>-46.329099999999997</v>
      </c>
      <c r="N254" s="30">
        <v>0.1857808521303258</v>
      </c>
      <c r="O254" s="29">
        <v>1</v>
      </c>
      <c r="R254" s="27">
        <v>172</v>
      </c>
      <c r="S254" s="28" t="s">
        <v>734</v>
      </c>
      <c r="T254" s="28" t="s">
        <v>384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-2.7900000000000001E-2</v>
      </c>
      <c r="Z254" s="28">
        <v>-3.7199999999999997E-2</v>
      </c>
      <c r="AA254" s="29">
        <v>300</v>
      </c>
      <c r="AB254" s="29">
        <v>475</v>
      </c>
      <c r="AC254" s="30">
        <v>-46.43</v>
      </c>
      <c r="AD254" s="30">
        <v>0.18618546365914787</v>
      </c>
      <c r="AE254" s="29">
        <v>1</v>
      </c>
    </row>
    <row r="255" spans="2:31" x14ac:dyDescent="0.2">
      <c r="B255" s="27">
        <v>172</v>
      </c>
      <c r="C255" s="28" t="s">
        <v>735</v>
      </c>
      <c r="D255" s="28" t="s">
        <v>386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-2.7900000000000001E-2</v>
      </c>
      <c r="J255" s="28">
        <v>-3.7199999999999997E-2</v>
      </c>
      <c r="K255" s="29">
        <v>300</v>
      </c>
      <c r="L255" s="29">
        <v>475</v>
      </c>
      <c r="M255" s="30">
        <v>36.225900000000003</v>
      </c>
      <c r="N255" s="30">
        <v>0.14526676691729323</v>
      </c>
      <c r="O255" s="29">
        <v>1</v>
      </c>
      <c r="R255" s="27">
        <v>172</v>
      </c>
      <c r="S255" s="28" t="s">
        <v>735</v>
      </c>
      <c r="T255" s="28" t="s">
        <v>386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-2.7900000000000001E-2</v>
      </c>
      <c r="Z255" s="28">
        <v>-3.7199999999999997E-2</v>
      </c>
      <c r="AA255" s="29">
        <v>300</v>
      </c>
      <c r="AB255" s="29">
        <v>475</v>
      </c>
      <c r="AC255" s="30">
        <v>25.257400000000001</v>
      </c>
      <c r="AD255" s="30">
        <v>0.10128280701754387</v>
      </c>
      <c r="AE255" s="29">
        <v>1</v>
      </c>
    </row>
    <row r="256" spans="2:31" x14ac:dyDescent="0.2">
      <c r="B256" s="27">
        <v>173</v>
      </c>
      <c r="C256" s="28" t="s">
        <v>737</v>
      </c>
      <c r="D256" s="28" t="s">
        <v>384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-2.7900000000000001E-2</v>
      </c>
      <c r="J256" s="28">
        <v>-3.7199999999999997E-2</v>
      </c>
      <c r="K256" s="29">
        <v>300</v>
      </c>
      <c r="L256" s="29">
        <v>475</v>
      </c>
      <c r="M256" s="30">
        <v>-40.884300000000003</v>
      </c>
      <c r="N256" s="30">
        <v>0.16394706766917294</v>
      </c>
      <c r="O256" s="29">
        <v>1</v>
      </c>
      <c r="R256" s="27">
        <v>173</v>
      </c>
      <c r="S256" s="28" t="s">
        <v>737</v>
      </c>
      <c r="T256" s="28" t="s">
        <v>384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-2.7900000000000001E-2</v>
      </c>
      <c r="Z256" s="28">
        <v>-3.7199999999999997E-2</v>
      </c>
      <c r="AA256" s="29">
        <v>300</v>
      </c>
      <c r="AB256" s="29">
        <v>475</v>
      </c>
      <c r="AC256" s="30">
        <v>-40.909799999999997</v>
      </c>
      <c r="AD256" s="30">
        <v>0.16404932330827066</v>
      </c>
      <c r="AE256" s="29">
        <v>1</v>
      </c>
    </row>
    <row r="257" spans="2:31" x14ac:dyDescent="0.2">
      <c r="B257" s="27">
        <v>173</v>
      </c>
      <c r="C257" s="28" t="s">
        <v>738</v>
      </c>
      <c r="D257" s="28" t="s">
        <v>386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-2.7900000000000001E-2</v>
      </c>
      <c r="J257" s="28">
        <v>-3.7199999999999997E-2</v>
      </c>
      <c r="K257" s="29">
        <v>300</v>
      </c>
      <c r="L257" s="29">
        <v>475</v>
      </c>
      <c r="M257" s="30">
        <v>36.225900000000003</v>
      </c>
      <c r="N257" s="30">
        <v>0.14526676691729323</v>
      </c>
      <c r="O257" s="29">
        <v>1</v>
      </c>
      <c r="R257" s="27">
        <v>173</v>
      </c>
      <c r="S257" s="28" t="s">
        <v>738</v>
      </c>
      <c r="T257" s="28" t="s">
        <v>386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-2.7900000000000001E-2</v>
      </c>
      <c r="Z257" s="28">
        <v>-3.7199999999999997E-2</v>
      </c>
      <c r="AA257" s="29">
        <v>300</v>
      </c>
      <c r="AB257" s="29">
        <v>475</v>
      </c>
      <c r="AC257" s="30">
        <v>25.257400000000001</v>
      </c>
      <c r="AD257" s="30">
        <v>0.10128280701754387</v>
      </c>
      <c r="AE257" s="29">
        <v>1</v>
      </c>
    </row>
    <row r="258" spans="2:31" x14ac:dyDescent="0.2">
      <c r="B258" s="27">
        <v>174</v>
      </c>
      <c r="C258" s="28" t="s">
        <v>739</v>
      </c>
      <c r="D258" s="28" t="s">
        <v>384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-2.7900000000000001E-2</v>
      </c>
      <c r="J258" s="28">
        <v>-3.7199999999999997E-2</v>
      </c>
      <c r="K258" s="29">
        <v>300</v>
      </c>
      <c r="L258" s="29">
        <v>475</v>
      </c>
      <c r="M258" s="30">
        <v>-46.3675</v>
      </c>
      <c r="N258" s="30">
        <v>0.18593483709273184</v>
      </c>
      <c r="O258" s="29">
        <v>1</v>
      </c>
      <c r="R258" s="27">
        <v>174</v>
      </c>
      <c r="S258" s="28" t="s">
        <v>739</v>
      </c>
      <c r="T258" s="28" t="s">
        <v>384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-2.7900000000000001E-2</v>
      </c>
      <c r="Z258" s="28">
        <v>-3.7199999999999997E-2</v>
      </c>
      <c r="AA258" s="29">
        <v>300</v>
      </c>
      <c r="AB258" s="29">
        <v>475</v>
      </c>
      <c r="AC258" s="30">
        <v>-46.425199999999997</v>
      </c>
      <c r="AD258" s="30">
        <v>0.1861662155388471</v>
      </c>
      <c r="AE258" s="29">
        <v>1</v>
      </c>
    </row>
    <row r="259" spans="2:31" x14ac:dyDescent="0.2">
      <c r="B259" s="27">
        <v>174</v>
      </c>
      <c r="C259" s="28" t="s">
        <v>740</v>
      </c>
      <c r="D259" s="28" t="s">
        <v>386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-2.7900000000000001E-2</v>
      </c>
      <c r="J259" s="28">
        <v>-3.7199999999999997E-2</v>
      </c>
      <c r="K259" s="29">
        <v>300</v>
      </c>
      <c r="L259" s="29">
        <v>475</v>
      </c>
      <c r="M259" s="30">
        <v>36.225900000000003</v>
      </c>
      <c r="N259" s="30">
        <v>0.14526676691729323</v>
      </c>
      <c r="O259" s="29">
        <v>1</v>
      </c>
      <c r="R259" s="27">
        <v>174</v>
      </c>
      <c r="S259" s="28" t="s">
        <v>740</v>
      </c>
      <c r="T259" s="28" t="s">
        <v>386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-2.7900000000000001E-2</v>
      </c>
      <c r="Z259" s="28">
        <v>-3.7199999999999997E-2</v>
      </c>
      <c r="AA259" s="29">
        <v>300</v>
      </c>
      <c r="AB259" s="29">
        <v>475</v>
      </c>
      <c r="AC259" s="30">
        <v>25.257400000000001</v>
      </c>
      <c r="AD259" s="30">
        <v>0.10128280701754387</v>
      </c>
      <c r="AE259" s="29">
        <v>1</v>
      </c>
    </row>
    <row r="260" spans="2:31" x14ac:dyDescent="0.2">
      <c r="B260" s="27">
        <v>175</v>
      </c>
      <c r="C260" s="28" t="s">
        <v>741</v>
      </c>
      <c r="D260" s="28" t="s">
        <v>384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-2.7900000000000001E-2</v>
      </c>
      <c r="J260" s="28">
        <v>-3.7199999999999997E-2</v>
      </c>
      <c r="K260" s="29">
        <v>300</v>
      </c>
      <c r="L260" s="29">
        <v>475</v>
      </c>
      <c r="M260" s="30">
        <v>-46.804400000000001</v>
      </c>
      <c r="N260" s="30">
        <v>0.18768681704260654</v>
      </c>
      <c r="O260" s="29">
        <v>1</v>
      </c>
      <c r="R260" s="27">
        <v>175</v>
      </c>
      <c r="S260" s="28" t="s">
        <v>741</v>
      </c>
      <c r="T260" s="28" t="s">
        <v>384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-2.7900000000000001E-2</v>
      </c>
      <c r="Z260" s="28">
        <v>-3.7199999999999997E-2</v>
      </c>
      <c r="AA260" s="29">
        <v>300</v>
      </c>
      <c r="AB260" s="29">
        <v>475</v>
      </c>
      <c r="AC260" s="30">
        <v>-46.900399999999998</v>
      </c>
      <c r="AD260" s="30">
        <v>0.18807177944862152</v>
      </c>
      <c r="AE260" s="29">
        <v>1</v>
      </c>
    </row>
    <row r="261" spans="2:31" x14ac:dyDescent="0.2">
      <c r="B261" s="27">
        <v>175</v>
      </c>
      <c r="C261" s="28" t="s">
        <v>742</v>
      </c>
      <c r="D261" s="28" t="s">
        <v>386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-2.7900000000000001E-2</v>
      </c>
      <c r="J261" s="28">
        <v>-3.7199999999999997E-2</v>
      </c>
      <c r="K261" s="29">
        <v>300</v>
      </c>
      <c r="L261" s="29">
        <v>475</v>
      </c>
      <c r="M261" s="30">
        <v>36.225900000000003</v>
      </c>
      <c r="N261" s="30">
        <v>0.14526676691729323</v>
      </c>
      <c r="O261" s="29">
        <v>1</v>
      </c>
      <c r="R261" s="27">
        <v>175</v>
      </c>
      <c r="S261" s="28" t="s">
        <v>742</v>
      </c>
      <c r="T261" s="28" t="s">
        <v>386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-2.7900000000000001E-2</v>
      </c>
      <c r="Z261" s="28">
        <v>-3.7199999999999997E-2</v>
      </c>
      <c r="AA261" s="29">
        <v>300</v>
      </c>
      <c r="AB261" s="29">
        <v>475</v>
      </c>
      <c r="AC261" s="30">
        <v>25.257400000000001</v>
      </c>
      <c r="AD261" s="30">
        <v>0.10128280701754387</v>
      </c>
      <c r="AE261" s="29">
        <v>1</v>
      </c>
    </row>
    <row r="262" spans="2:31" x14ac:dyDescent="0.2">
      <c r="B262" s="27">
        <v>176</v>
      </c>
      <c r="C262" s="28" t="s">
        <v>744</v>
      </c>
      <c r="D262" s="28" t="s">
        <v>384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-2.7900000000000001E-2</v>
      </c>
      <c r="J262" s="28">
        <v>-3.7199999999999997E-2</v>
      </c>
      <c r="K262" s="29">
        <v>300</v>
      </c>
      <c r="L262" s="29">
        <v>475</v>
      </c>
      <c r="M262" s="30">
        <v>-41.931899999999999</v>
      </c>
      <c r="N262" s="30">
        <v>0.16814796992481204</v>
      </c>
      <c r="O262" s="29">
        <v>1</v>
      </c>
      <c r="R262" s="27">
        <v>176</v>
      </c>
      <c r="S262" s="28" t="s">
        <v>744</v>
      </c>
      <c r="T262" s="28" t="s">
        <v>384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-2.7900000000000001E-2</v>
      </c>
      <c r="Z262" s="28">
        <v>-3.7199999999999997E-2</v>
      </c>
      <c r="AA262" s="29">
        <v>300</v>
      </c>
      <c r="AB262" s="29">
        <v>475</v>
      </c>
      <c r="AC262" s="30">
        <v>-41.939300000000003</v>
      </c>
      <c r="AD262" s="30">
        <v>0.16817764411027569</v>
      </c>
      <c r="AE262" s="29">
        <v>1</v>
      </c>
    </row>
    <row r="263" spans="2:31" x14ac:dyDescent="0.2">
      <c r="B263" s="27">
        <v>176</v>
      </c>
      <c r="C263" s="28" t="s">
        <v>745</v>
      </c>
      <c r="D263" s="28" t="s">
        <v>386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-2.7900000000000001E-2</v>
      </c>
      <c r="J263" s="28">
        <v>-3.7199999999999997E-2</v>
      </c>
      <c r="K263" s="29">
        <v>300</v>
      </c>
      <c r="L263" s="29">
        <v>475</v>
      </c>
      <c r="M263" s="30">
        <v>36.225900000000003</v>
      </c>
      <c r="N263" s="30">
        <v>0.14526676691729323</v>
      </c>
      <c r="O263" s="29">
        <v>1</v>
      </c>
      <c r="R263" s="27">
        <v>176</v>
      </c>
      <c r="S263" s="28" t="s">
        <v>745</v>
      </c>
      <c r="T263" s="28" t="s">
        <v>386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-2.7900000000000001E-2</v>
      </c>
      <c r="Z263" s="28">
        <v>-3.7199999999999997E-2</v>
      </c>
      <c r="AA263" s="29">
        <v>300</v>
      </c>
      <c r="AB263" s="29">
        <v>475</v>
      </c>
      <c r="AC263" s="30">
        <v>25.257400000000001</v>
      </c>
      <c r="AD263" s="30">
        <v>0.10128280701754387</v>
      </c>
      <c r="AE263" s="29">
        <v>1</v>
      </c>
    </row>
    <row r="264" spans="2:31" x14ac:dyDescent="0.2">
      <c r="B264" s="27">
        <v>150</v>
      </c>
      <c r="C264" s="28" t="s">
        <v>747</v>
      </c>
      <c r="D264" s="28" t="s">
        <v>384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-2.86E-2</v>
      </c>
      <c r="J264" s="28">
        <v>-3.8100000000000002E-2</v>
      </c>
      <c r="K264" s="29">
        <v>300</v>
      </c>
      <c r="L264" s="29">
        <v>475</v>
      </c>
      <c r="M264" s="30">
        <v>-88.516400000000004</v>
      </c>
      <c r="N264" s="30">
        <v>0.35495298245614038</v>
      </c>
      <c r="O264" s="29">
        <v>1</v>
      </c>
      <c r="R264" s="27">
        <v>150</v>
      </c>
      <c r="S264" s="28" t="s">
        <v>747</v>
      </c>
      <c r="T264" s="28" t="s">
        <v>384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-2.86E-2</v>
      </c>
      <c r="Z264" s="28">
        <v>-3.8100000000000002E-2</v>
      </c>
      <c r="AA264" s="29">
        <v>300</v>
      </c>
      <c r="AB264" s="29">
        <v>475</v>
      </c>
      <c r="AC264" s="30">
        <v>-88.513499999999993</v>
      </c>
      <c r="AD264" s="30">
        <v>0.35494135338345867</v>
      </c>
      <c r="AE264" s="29">
        <v>1</v>
      </c>
    </row>
    <row r="265" spans="2:31" x14ac:dyDescent="0.2">
      <c r="B265" s="27">
        <v>150</v>
      </c>
      <c r="C265" s="28" t="s">
        <v>748</v>
      </c>
      <c r="D265" s="28" t="s">
        <v>386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-2.86E-2</v>
      </c>
      <c r="J265" s="28">
        <v>-3.8100000000000002E-2</v>
      </c>
      <c r="K265" s="29">
        <v>300</v>
      </c>
      <c r="L265" s="29">
        <v>475</v>
      </c>
      <c r="M265" s="30">
        <v>36.225900000000003</v>
      </c>
      <c r="N265" s="30">
        <v>0.14526676691729323</v>
      </c>
      <c r="O265" s="29">
        <v>1</v>
      </c>
      <c r="R265" s="27">
        <v>150</v>
      </c>
      <c r="S265" s="28" t="s">
        <v>748</v>
      </c>
      <c r="T265" s="28" t="s">
        <v>386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-2.86E-2</v>
      </c>
      <c r="Z265" s="28">
        <v>-3.8100000000000002E-2</v>
      </c>
      <c r="AA265" s="29">
        <v>300</v>
      </c>
      <c r="AB265" s="29">
        <v>475</v>
      </c>
      <c r="AC265" s="30">
        <v>21.200800000000001</v>
      </c>
      <c r="AD265" s="30">
        <v>8.5015739348370922E-2</v>
      </c>
      <c r="AE265" s="29">
        <v>1</v>
      </c>
    </row>
    <row r="266" spans="2:31" x14ac:dyDescent="0.2">
      <c r="B266" s="27">
        <v>153</v>
      </c>
      <c r="C266" s="28" t="s">
        <v>750</v>
      </c>
      <c r="D266" s="28" t="s">
        <v>384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-115.3886</v>
      </c>
      <c r="N266" s="30">
        <v>0.46271117794486211</v>
      </c>
      <c r="O266" s="29">
        <v>1</v>
      </c>
      <c r="R266" s="27">
        <v>153</v>
      </c>
      <c r="S266" s="28" t="s">
        <v>750</v>
      </c>
      <c r="T266" s="28" t="s">
        <v>384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-115.4389</v>
      </c>
      <c r="AD266" s="30">
        <v>0.4629128822055138</v>
      </c>
      <c r="AE266" s="29">
        <v>1</v>
      </c>
    </row>
    <row r="267" spans="2:31" x14ac:dyDescent="0.2">
      <c r="B267" s="27">
        <v>153</v>
      </c>
      <c r="C267" s="28" t="s">
        <v>751</v>
      </c>
      <c r="D267" s="28" t="s">
        <v>386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31.738399999999999</v>
      </c>
      <c r="N267" s="30">
        <v>0.12727177944862156</v>
      </c>
      <c r="O267" s="29">
        <v>1</v>
      </c>
      <c r="R267" s="27">
        <v>153</v>
      </c>
      <c r="S267" s="28" t="s">
        <v>751</v>
      </c>
      <c r="T267" s="28" t="s">
        <v>386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21.200800000000001</v>
      </c>
      <c r="AD267" s="30">
        <v>8.5015739348370922E-2</v>
      </c>
      <c r="AE267" s="29">
        <v>1</v>
      </c>
    </row>
    <row r="268" spans="2:31" x14ac:dyDescent="0.2">
      <c r="B268" s="27">
        <v>156</v>
      </c>
      <c r="C268" s="28" t="s">
        <v>753</v>
      </c>
      <c r="D268" s="28" t="s">
        <v>384</v>
      </c>
      <c r="E268" s="28">
        <v>1E-4</v>
      </c>
      <c r="F268" s="28">
        <v>2.8500000000000001E-2</v>
      </c>
      <c r="G268" s="28">
        <v>3.7999999999999999E-2</v>
      </c>
      <c r="H268" s="28">
        <v>-1E-4</v>
      </c>
      <c r="I268" s="28">
        <v>-2.87E-2</v>
      </c>
      <c r="J268" s="28">
        <v>-3.8300000000000001E-2</v>
      </c>
      <c r="K268" s="29">
        <v>300</v>
      </c>
      <c r="L268" s="29">
        <v>475</v>
      </c>
      <c r="M268" s="30">
        <v>-110.6272</v>
      </c>
      <c r="N268" s="30">
        <v>0.44361784461152881</v>
      </c>
      <c r="O268" s="29">
        <v>1</v>
      </c>
      <c r="R268" s="27">
        <v>156</v>
      </c>
      <c r="S268" s="28" t="s">
        <v>753</v>
      </c>
      <c r="T268" s="28" t="s">
        <v>384</v>
      </c>
      <c r="U268" s="28">
        <v>1E-4</v>
      </c>
      <c r="V268" s="28">
        <v>2.8500000000000001E-2</v>
      </c>
      <c r="W268" s="28">
        <v>3.7999999999999999E-2</v>
      </c>
      <c r="X268" s="28">
        <v>-1E-4</v>
      </c>
      <c r="Y268" s="28">
        <v>-2.87E-2</v>
      </c>
      <c r="Z268" s="28">
        <v>-3.8300000000000001E-2</v>
      </c>
      <c r="AA268" s="29">
        <v>300</v>
      </c>
      <c r="AB268" s="29">
        <v>475</v>
      </c>
      <c r="AC268" s="30">
        <v>-110.7159</v>
      </c>
      <c r="AD268" s="30">
        <v>0.44397353383458649</v>
      </c>
      <c r="AE268" s="29">
        <v>1</v>
      </c>
    </row>
    <row r="269" spans="2:31" x14ac:dyDescent="0.2">
      <c r="B269" s="27">
        <v>156</v>
      </c>
      <c r="C269" s="28" t="s">
        <v>754</v>
      </c>
      <c r="D269" s="28" t="s">
        <v>386</v>
      </c>
      <c r="E269" s="28">
        <v>1E-4</v>
      </c>
      <c r="F269" s="28">
        <v>2.8500000000000001E-2</v>
      </c>
      <c r="G269" s="28">
        <v>3.7999999999999999E-2</v>
      </c>
      <c r="H269" s="28">
        <v>-1E-4</v>
      </c>
      <c r="I269" s="28">
        <v>-2.87E-2</v>
      </c>
      <c r="J269" s="28">
        <v>-3.8300000000000001E-2</v>
      </c>
      <c r="K269" s="29">
        <v>300</v>
      </c>
      <c r="L269" s="29">
        <v>475</v>
      </c>
      <c r="M269" s="30">
        <v>31.738399999999999</v>
      </c>
      <c r="N269" s="30">
        <v>0.12727177944862156</v>
      </c>
      <c r="O269" s="29">
        <v>1</v>
      </c>
      <c r="R269" s="27">
        <v>156</v>
      </c>
      <c r="S269" s="28" t="s">
        <v>754</v>
      </c>
      <c r="T269" s="28" t="s">
        <v>386</v>
      </c>
      <c r="U269" s="28">
        <v>1E-4</v>
      </c>
      <c r="V269" s="28">
        <v>2.8500000000000001E-2</v>
      </c>
      <c r="W269" s="28">
        <v>3.7999999999999999E-2</v>
      </c>
      <c r="X269" s="28">
        <v>-1E-4</v>
      </c>
      <c r="Y269" s="28">
        <v>-2.87E-2</v>
      </c>
      <c r="Z269" s="28">
        <v>-3.8300000000000001E-2</v>
      </c>
      <c r="AA269" s="29">
        <v>300</v>
      </c>
      <c r="AB269" s="29">
        <v>475</v>
      </c>
      <c r="AC269" s="30">
        <v>27.661899999999999</v>
      </c>
      <c r="AD269" s="30">
        <v>0.11092491228070174</v>
      </c>
      <c r="AE269" s="29">
        <v>1</v>
      </c>
    </row>
    <row r="270" spans="2:31" x14ac:dyDescent="0.2">
      <c r="B270" s="27">
        <v>159</v>
      </c>
      <c r="C270" s="28" t="s">
        <v>756</v>
      </c>
      <c r="D270" s="28" t="s">
        <v>384</v>
      </c>
      <c r="E270" s="28">
        <v>1E-4</v>
      </c>
      <c r="F270" s="28">
        <v>2.8500000000000001E-2</v>
      </c>
      <c r="G270" s="28">
        <v>3.7999999999999999E-2</v>
      </c>
      <c r="H270" s="28">
        <v>-1E-4</v>
      </c>
      <c r="I270" s="28">
        <v>-2.87E-2</v>
      </c>
      <c r="J270" s="28">
        <v>-3.8300000000000001E-2</v>
      </c>
      <c r="K270" s="29">
        <v>300</v>
      </c>
      <c r="L270" s="29">
        <v>475</v>
      </c>
      <c r="M270" s="30">
        <v>-110.5984</v>
      </c>
      <c r="N270" s="30">
        <v>0.44350235588972431</v>
      </c>
      <c r="O270" s="29">
        <v>1</v>
      </c>
      <c r="R270" s="27">
        <v>159</v>
      </c>
      <c r="S270" s="28" t="s">
        <v>756</v>
      </c>
      <c r="T270" s="28" t="s">
        <v>384</v>
      </c>
      <c r="U270" s="28">
        <v>1E-4</v>
      </c>
      <c r="V270" s="28">
        <v>2.8500000000000001E-2</v>
      </c>
      <c r="W270" s="28">
        <v>3.7999999999999999E-2</v>
      </c>
      <c r="X270" s="28">
        <v>-1E-4</v>
      </c>
      <c r="Y270" s="28">
        <v>-2.87E-2</v>
      </c>
      <c r="Z270" s="28">
        <v>-3.8300000000000001E-2</v>
      </c>
      <c r="AA270" s="29">
        <v>300</v>
      </c>
      <c r="AB270" s="29">
        <v>475</v>
      </c>
      <c r="AC270" s="30">
        <v>-110.7544</v>
      </c>
      <c r="AD270" s="30">
        <v>0.44412791979949878</v>
      </c>
      <c r="AE270" s="29">
        <v>1</v>
      </c>
    </row>
    <row r="271" spans="2:31" x14ac:dyDescent="0.2">
      <c r="B271" s="27">
        <v>159</v>
      </c>
      <c r="C271" s="28" t="s">
        <v>757</v>
      </c>
      <c r="D271" s="28" t="s">
        <v>386</v>
      </c>
      <c r="E271" s="28">
        <v>1E-4</v>
      </c>
      <c r="F271" s="28">
        <v>2.8500000000000001E-2</v>
      </c>
      <c r="G271" s="28">
        <v>3.7999999999999999E-2</v>
      </c>
      <c r="H271" s="28">
        <v>-1E-4</v>
      </c>
      <c r="I271" s="28">
        <v>-2.87E-2</v>
      </c>
      <c r="J271" s="28">
        <v>-3.8300000000000001E-2</v>
      </c>
      <c r="K271" s="29">
        <v>300</v>
      </c>
      <c r="L271" s="29">
        <v>475</v>
      </c>
      <c r="M271" s="30">
        <v>31.738399999999999</v>
      </c>
      <c r="N271" s="30">
        <v>0.12727177944862156</v>
      </c>
      <c r="O271" s="29">
        <v>1</v>
      </c>
      <c r="R271" s="27">
        <v>159</v>
      </c>
      <c r="S271" s="28" t="s">
        <v>757</v>
      </c>
      <c r="T271" s="28" t="s">
        <v>386</v>
      </c>
      <c r="U271" s="28">
        <v>1E-4</v>
      </c>
      <c r="V271" s="28">
        <v>2.8500000000000001E-2</v>
      </c>
      <c r="W271" s="28">
        <v>3.7999999999999999E-2</v>
      </c>
      <c r="X271" s="28">
        <v>-1E-4</v>
      </c>
      <c r="Y271" s="28">
        <v>-2.87E-2</v>
      </c>
      <c r="Z271" s="28">
        <v>-3.8300000000000001E-2</v>
      </c>
      <c r="AA271" s="29">
        <v>300</v>
      </c>
      <c r="AB271" s="29">
        <v>475</v>
      </c>
      <c r="AC271" s="30">
        <v>27.6236</v>
      </c>
      <c r="AD271" s="30">
        <v>0.110771328320802</v>
      </c>
      <c r="AE271" s="29">
        <v>1</v>
      </c>
    </row>
    <row r="272" spans="2:31" x14ac:dyDescent="0.2">
      <c r="B272" s="27">
        <v>162</v>
      </c>
      <c r="C272" s="28" t="s">
        <v>759</v>
      </c>
      <c r="D272" s="28" t="s">
        <v>384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-115.3103</v>
      </c>
      <c r="N272" s="30">
        <v>0.46239719298245613</v>
      </c>
      <c r="O272" s="29">
        <v>1</v>
      </c>
      <c r="R272" s="27">
        <v>162</v>
      </c>
      <c r="S272" s="28" t="s">
        <v>759</v>
      </c>
      <c r="T272" s="28" t="s">
        <v>384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-115.5455</v>
      </c>
      <c r="AD272" s="30">
        <v>0.463340350877193</v>
      </c>
      <c r="AE272" s="29">
        <v>1</v>
      </c>
    </row>
    <row r="273" spans="2:31" x14ac:dyDescent="0.2">
      <c r="B273" s="27">
        <v>162</v>
      </c>
      <c r="C273" s="28" t="s">
        <v>760</v>
      </c>
      <c r="D273" s="28" t="s">
        <v>386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31.817399999999999</v>
      </c>
      <c r="N273" s="30">
        <v>0.12758857142857141</v>
      </c>
      <c r="O273" s="29">
        <v>1</v>
      </c>
      <c r="R273" s="27">
        <v>162</v>
      </c>
      <c r="S273" s="28" t="s">
        <v>760</v>
      </c>
      <c r="T273" s="28" t="s">
        <v>386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27.6236</v>
      </c>
      <c r="AD273" s="30">
        <v>0.110771328320802</v>
      </c>
      <c r="AE273" s="29">
        <v>1</v>
      </c>
    </row>
    <row r="274" spans="2:31" x14ac:dyDescent="0.2">
      <c r="B274" s="27">
        <v>165</v>
      </c>
      <c r="C274" s="28" t="s">
        <v>762</v>
      </c>
      <c r="D274" s="28" t="s">
        <v>384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-2.86E-2</v>
      </c>
      <c r="J274" s="28">
        <v>-3.8100000000000002E-2</v>
      </c>
      <c r="K274" s="29">
        <v>300</v>
      </c>
      <c r="L274" s="29">
        <v>475</v>
      </c>
      <c r="M274" s="30">
        <v>-88.422499999999999</v>
      </c>
      <c r="N274" s="30">
        <v>0.35457644110275688</v>
      </c>
      <c r="O274" s="29">
        <v>1</v>
      </c>
      <c r="R274" s="27">
        <v>165</v>
      </c>
      <c r="S274" s="28" t="s">
        <v>762</v>
      </c>
      <c r="T274" s="28" t="s">
        <v>384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-2.86E-2</v>
      </c>
      <c r="Z274" s="28">
        <v>-3.8100000000000002E-2</v>
      </c>
      <c r="AA274" s="29">
        <v>300</v>
      </c>
      <c r="AB274" s="29">
        <v>475</v>
      </c>
      <c r="AC274" s="30">
        <v>-88.636899999999997</v>
      </c>
      <c r="AD274" s="30">
        <v>0.35543619047619046</v>
      </c>
      <c r="AE274" s="29">
        <v>1</v>
      </c>
    </row>
    <row r="275" spans="2:31" x14ac:dyDescent="0.2">
      <c r="B275" s="27">
        <v>165</v>
      </c>
      <c r="C275" s="28" t="s">
        <v>763</v>
      </c>
      <c r="D275" s="28" t="s">
        <v>386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-2.86E-2</v>
      </c>
      <c r="J275" s="28">
        <v>-3.8100000000000002E-2</v>
      </c>
      <c r="K275" s="29">
        <v>300</v>
      </c>
      <c r="L275" s="29">
        <v>475</v>
      </c>
      <c r="M275" s="30">
        <v>31.817399999999999</v>
      </c>
      <c r="N275" s="30">
        <v>0.12758857142857141</v>
      </c>
      <c r="O275" s="29">
        <v>1</v>
      </c>
      <c r="R275" s="27">
        <v>165</v>
      </c>
      <c r="S275" s="28" t="s">
        <v>763</v>
      </c>
      <c r="T275" s="28" t="s">
        <v>386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-2.86E-2</v>
      </c>
      <c r="Z275" s="28">
        <v>-3.8100000000000002E-2</v>
      </c>
      <c r="AA275" s="29">
        <v>300</v>
      </c>
      <c r="AB275" s="29">
        <v>475</v>
      </c>
      <c r="AC275" s="30">
        <v>21.0745</v>
      </c>
      <c r="AD275" s="30">
        <v>8.4509273182957395E-2</v>
      </c>
      <c r="AE275" s="29">
        <v>1</v>
      </c>
    </row>
    <row r="276" spans="2:31" x14ac:dyDescent="0.2">
      <c r="B276" s="27">
        <v>177</v>
      </c>
      <c r="C276" s="28" t="s">
        <v>765</v>
      </c>
      <c r="D276" s="28" t="s">
        <v>384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-2.7900000000000001E-2</v>
      </c>
      <c r="J276" s="28">
        <v>-3.7199999999999997E-2</v>
      </c>
      <c r="K276" s="29">
        <v>300</v>
      </c>
      <c r="L276" s="29">
        <v>475</v>
      </c>
      <c r="M276" s="30">
        <v>-45.4696</v>
      </c>
      <c r="N276" s="30">
        <v>0.18233423558897244</v>
      </c>
      <c r="O276" s="29">
        <v>1</v>
      </c>
      <c r="R276" s="27">
        <v>177</v>
      </c>
      <c r="S276" s="28" t="s">
        <v>765</v>
      </c>
      <c r="T276" s="28" t="s">
        <v>384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-2.7900000000000001E-2</v>
      </c>
      <c r="Z276" s="28">
        <v>-3.7199999999999997E-2</v>
      </c>
      <c r="AA276" s="29">
        <v>300</v>
      </c>
      <c r="AB276" s="29">
        <v>475</v>
      </c>
      <c r="AC276" s="30">
        <v>-45.4527</v>
      </c>
      <c r="AD276" s="30">
        <v>0.18226646616541353</v>
      </c>
      <c r="AE276" s="29">
        <v>1</v>
      </c>
    </row>
    <row r="277" spans="2:31" x14ac:dyDescent="0.2">
      <c r="B277" s="27">
        <v>177</v>
      </c>
      <c r="C277" s="28" t="s">
        <v>766</v>
      </c>
      <c r="D277" s="28" t="s">
        <v>386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-2.7900000000000001E-2</v>
      </c>
      <c r="J277" s="28">
        <v>-3.7199999999999997E-2</v>
      </c>
      <c r="K277" s="29">
        <v>300</v>
      </c>
      <c r="L277" s="29">
        <v>475</v>
      </c>
      <c r="M277" s="30">
        <v>31.817399999999999</v>
      </c>
      <c r="N277" s="30">
        <v>0.12758857142857141</v>
      </c>
      <c r="O277" s="29">
        <v>1</v>
      </c>
      <c r="R277" s="27">
        <v>177</v>
      </c>
      <c r="S277" s="28" t="s">
        <v>766</v>
      </c>
      <c r="T277" s="28" t="s">
        <v>386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-2.7900000000000001E-2</v>
      </c>
      <c r="Z277" s="28">
        <v>-3.7199999999999997E-2</v>
      </c>
      <c r="AA277" s="29">
        <v>300</v>
      </c>
      <c r="AB277" s="29">
        <v>475</v>
      </c>
      <c r="AC277" s="30">
        <v>21.0745</v>
      </c>
      <c r="AD277" s="30">
        <v>8.4509273182957395E-2</v>
      </c>
      <c r="AE277" s="29">
        <v>1</v>
      </c>
    </row>
    <row r="278" spans="2:31" x14ac:dyDescent="0.2">
      <c r="B278" s="27">
        <v>178</v>
      </c>
      <c r="C278" s="28" t="s">
        <v>768</v>
      </c>
      <c r="D278" s="28" t="s">
        <v>384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-2.7900000000000001E-2</v>
      </c>
      <c r="J278" s="28">
        <v>-3.7199999999999997E-2</v>
      </c>
      <c r="K278" s="29">
        <v>300</v>
      </c>
      <c r="L278" s="29">
        <v>475</v>
      </c>
      <c r="M278" s="30">
        <v>-41.036200000000001</v>
      </c>
      <c r="N278" s="30">
        <v>0.16455619047619049</v>
      </c>
      <c r="O278" s="29">
        <v>1</v>
      </c>
      <c r="R278" s="27">
        <v>178</v>
      </c>
      <c r="S278" s="28" t="s">
        <v>768</v>
      </c>
      <c r="T278" s="28" t="s">
        <v>384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-2.7900000000000001E-2</v>
      </c>
      <c r="Z278" s="28">
        <v>-3.7199999999999997E-2</v>
      </c>
      <c r="AA278" s="29">
        <v>300</v>
      </c>
      <c r="AB278" s="29">
        <v>475</v>
      </c>
      <c r="AC278" s="30">
        <v>-40.934800000000003</v>
      </c>
      <c r="AD278" s="30">
        <v>0.16414957393483712</v>
      </c>
      <c r="AE278" s="29">
        <v>1</v>
      </c>
    </row>
    <row r="279" spans="2:31" x14ac:dyDescent="0.2">
      <c r="B279" s="27">
        <v>178</v>
      </c>
      <c r="C279" s="28" t="s">
        <v>769</v>
      </c>
      <c r="D279" s="28" t="s">
        <v>386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-2.7900000000000001E-2</v>
      </c>
      <c r="J279" s="28">
        <v>-3.7199999999999997E-2</v>
      </c>
      <c r="K279" s="29">
        <v>300</v>
      </c>
      <c r="L279" s="29">
        <v>475</v>
      </c>
      <c r="M279" s="30">
        <v>31.817399999999999</v>
      </c>
      <c r="N279" s="30">
        <v>0.12758857142857141</v>
      </c>
      <c r="O279" s="29">
        <v>1</v>
      </c>
      <c r="R279" s="27">
        <v>178</v>
      </c>
      <c r="S279" s="28" t="s">
        <v>769</v>
      </c>
      <c r="T279" s="28" t="s">
        <v>386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-2.7900000000000001E-2</v>
      </c>
      <c r="Z279" s="28">
        <v>-3.7199999999999997E-2</v>
      </c>
      <c r="AA279" s="29">
        <v>300</v>
      </c>
      <c r="AB279" s="29">
        <v>475</v>
      </c>
      <c r="AC279" s="30">
        <v>21.0745</v>
      </c>
      <c r="AD279" s="30">
        <v>8.4509273182957395E-2</v>
      </c>
      <c r="AE279" s="29">
        <v>1</v>
      </c>
    </row>
    <row r="280" spans="2:31" x14ac:dyDescent="0.2">
      <c r="B280" s="27">
        <v>179</v>
      </c>
      <c r="C280" s="28" t="s">
        <v>770</v>
      </c>
      <c r="D280" s="28" t="s">
        <v>384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-2.7900000000000001E-2</v>
      </c>
      <c r="J280" s="28">
        <v>-3.7199999999999997E-2</v>
      </c>
      <c r="K280" s="29">
        <v>300</v>
      </c>
      <c r="L280" s="29">
        <v>475</v>
      </c>
      <c r="M280" s="30">
        <v>-45.917999999999999</v>
      </c>
      <c r="N280" s="30">
        <v>0.18413233082706768</v>
      </c>
      <c r="O280" s="29">
        <v>1</v>
      </c>
      <c r="R280" s="27">
        <v>179</v>
      </c>
      <c r="S280" s="28" t="s">
        <v>770</v>
      </c>
      <c r="T280" s="28" t="s">
        <v>384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-2.7900000000000001E-2</v>
      </c>
      <c r="Z280" s="28">
        <v>-3.7199999999999997E-2</v>
      </c>
      <c r="AA280" s="29">
        <v>300</v>
      </c>
      <c r="AB280" s="29">
        <v>475</v>
      </c>
      <c r="AC280" s="30">
        <v>-45.855800000000002</v>
      </c>
      <c r="AD280" s="30">
        <v>0.18388290726817044</v>
      </c>
      <c r="AE280" s="29">
        <v>1</v>
      </c>
    </row>
    <row r="281" spans="2:31" x14ac:dyDescent="0.2">
      <c r="B281" s="27">
        <v>179</v>
      </c>
      <c r="C281" s="28" t="s">
        <v>771</v>
      </c>
      <c r="D281" s="28" t="s">
        <v>386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-2.7900000000000001E-2</v>
      </c>
      <c r="J281" s="28">
        <v>-3.7199999999999997E-2</v>
      </c>
      <c r="K281" s="29">
        <v>300</v>
      </c>
      <c r="L281" s="29">
        <v>475</v>
      </c>
      <c r="M281" s="30">
        <v>31.817399999999999</v>
      </c>
      <c r="N281" s="30">
        <v>0.12758857142857141</v>
      </c>
      <c r="O281" s="29">
        <v>1</v>
      </c>
      <c r="R281" s="27">
        <v>179</v>
      </c>
      <c r="S281" s="28" t="s">
        <v>771</v>
      </c>
      <c r="T281" s="28" t="s">
        <v>386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-2.7900000000000001E-2</v>
      </c>
      <c r="Z281" s="28">
        <v>-3.7199999999999997E-2</v>
      </c>
      <c r="AA281" s="29">
        <v>300</v>
      </c>
      <c r="AB281" s="29">
        <v>475</v>
      </c>
      <c r="AC281" s="30">
        <v>21.0745</v>
      </c>
      <c r="AD281" s="30">
        <v>8.4509273182957395E-2</v>
      </c>
      <c r="AE281" s="29">
        <v>1</v>
      </c>
    </row>
    <row r="282" spans="2:31" x14ac:dyDescent="0.2">
      <c r="B282" s="27">
        <v>180</v>
      </c>
      <c r="C282" s="28" t="s">
        <v>772</v>
      </c>
      <c r="D282" s="28" t="s">
        <v>384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-2.7900000000000001E-2</v>
      </c>
      <c r="J282" s="28">
        <v>-3.7199999999999997E-2</v>
      </c>
      <c r="K282" s="29">
        <v>300</v>
      </c>
      <c r="L282" s="29">
        <v>475</v>
      </c>
      <c r="M282" s="30">
        <v>-46.083599999999997</v>
      </c>
      <c r="N282" s="30">
        <v>0.1847963909774436</v>
      </c>
      <c r="O282" s="29">
        <v>1</v>
      </c>
      <c r="R282" s="27">
        <v>180</v>
      </c>
      <c r="S282" s="28" t="s">
        <v>772</v>
      </c>
      <c r="T282" s="28" t="s">
        <v>384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-2.7900000000000001E-2</v>
      </c>
      <c r="Z282" s="28">
        <v>-3.7199999999999997E-2</v>
      </c>
      <c r="AA282" s="29">
        <v>300</v>
      </c>
      <c r="AB282" s="29">
        <v>475</v>
      </c>
      <c r="AC282" s="30">
        <v>-46.057499999999997</v>
      </c>
      <c r="AD282" s="30">
        <v>0.18469172932330827</v>
      </c>
      <c r="AE282" s="29">
        <v>1</v>
      </c>
    </row>
    <row r="283" spans="2:31" x14ac:dyDescent="0.2">
      <c r="B283" s="27">
        <v>180</v>
      </c>
      <c r="C283" s="28" t="s">
        <v>773</v>
      </c>
      <c r="D283" s="28" t="s">
        <v>386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-2.7900000000000001E-2</v>
      </c>
      <c r="J283" s="28">
        <v>-3.7199999999999997E-2</v>
      </c>
      <c r="K283" s="29">
        <v>300</v>
      </c>
      <c r="L283" s="29">
        <v>475</v>
      </c>
      <c r="M283" s="30">
        <v>31.817399999999999</v>
      </c>
      <c r="N283" s="30">
        <v>0.12758857142857141</v>
      </c>
      <c r="O283" s="29">
        <v>1</v>
      </c>
      <c r="R283" s="27">
        <v>180</v>
      </c>
      <c r="S283" s="28" t="s">
        <v>773</v>
      </c>
      <c r="T283" s="28" t="s">
        <v>386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-2.7900000000000001E-2</v>
      </c>
      <c r="Z283" s="28">
        <v>-3.7199999999999997E-2</v>
      </c>
      <c r="AA283" s="29">
        <v>300</v>
      </c>
      <c r="AB283" s="29">
        <v>475</v>
      </c>
      <c r="AC283" s="30">
        <v>21.0745</v>
      </c>
      <c r="AD283" s="30">
        <v>8.4509273182957395E-2</v>
      </c>
      <c r="AE283" s="29">
        <v>1</v>
      </c>
    </row>
    <row r="284" spans="2:31" x14ac:dyDescent="0.2">
      <c r="B284" s="27">
        <v>181</v>
      </c>
      <c r="C284" s="28" t="s">
        <v>775</v>
      </c>
      <c r="D284" s="28" t="s">
        <v>384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-2.7900000000000001E-2</v>
      </c>
      <c r="J284" s="28">
        <v>-3.7199999999999997E-2</v>
      </c>
      <c r="K284" s="29">
        <v>300</v>
      </c>
      <c r="L284" s="29">
        <v>475</v>
      </c>
      <c r="M284" s="30">
        <v>-42.026400000000002</v>
      </c>
      <c r="N284" s="30">
        <v>0.16852691729323308</v>
      </c>
      <c r="O284" s="29">
        <v>1</v>
      </c>
      <c r="R284" s="27">
        <v>181</v>
      </c>
      <c r="S284" s="28" t="s">
        <v>775</v>
      </c>
      <c r="T284" s="28" t="s">
        <v>384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-2.7900000000000001E-2</v>
      </c>
      <c r="Z284" s="28">
        <v>-3.7199999999999997E-2</v>
      </c>
      <c r="AA284" s="29">
        <v>300</v>
      </c>
      <c r="AB284" s="29">
        <v>475</v>
      </c>
      <c r="AC284" s="30">
        <v>-41.910600000000002</v>
      </c>
      <c r="AD284" s="30">
        <v>0.16806255639097747</v>
      </c>
      <c r="AE284" s="29">
        <v>1</v>
      </c>
    </row>
    <row r="285" spans="2:31" x14ac:dyDescent="0.2">
      <c r="B285" s="27">
        <v>181</v>
      </c>
      <c r="C285" s="28" t="s">
        <v>776</v>
      </c>
      <c r="D285" s="28" t="s">
        <v>386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-2.7900000000000001E-2</v>
      </c>
      <c r="J285" s="28">
        <v>-3.7199999999999997E-2</v>
      </c>
      <c r="K285" s="29">
        <v>300</v>
      </c>
      <c r="L285" s="29">
        <v>475</v>
      </c>
      <c r="M285" s="30">
        <v>31.817399999999999</v>
      </c>
      <c r="N285" s="30">
        <v>0.12758857142857141</v>
      </c>
      <c r="O285" s="29">
        <v>1</v>
      </c>
      <c r="R285" s="27">
        <v>181</v>
      </c>
      <c r="S285" s="28" t="s">
        <v>776</v>
      </c>
      <c r="T285" s="28" t="s">
        <v>386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-2.7900000000000001E-2</v>
      </c>
      <c r="Z285" s="28">
        <v>-3.7199999999999997E-2</v>
      </c>
      <c r="AA285" s="29">
        <v>300</v>
      </c>
      <c r="AB285" s="29">
        <v>475</v>
      </c>
      <c r="AC285" s="30">
        <v>21.0745</v>
      </c>
      <c r="AD285" s="30">
        <v>8.4509273182957395E-2</v>
      </c>
      <c r="AE285" s="29">
        <v>1</v>
      </c>
    </row>
    <row r="286" spans="2:31" x14ac:dyDescent="0.2">
      <c r="B286" s="27">
        <v>151</v>
      </c>
      <c r="C286" s="28" t="s">
        <v>778</v>
      </c>
      <c r="D286" s="28" t="s">
        <v>384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-2.86E-2</v>
      </c>
      <c r="J286" s="28">
        <v>-3.8100000000000002E-2</v>
      </c>
      <c r="K286" s="29">
        <v>300</v>
      </c>
      <c r="L286" s="29">
        <v>475</v>
      </c>
      <c r="M286" s="30">
        <v>-89.835300000000004</v>
      </c>
      <c r="N286" s="30">
        <v>0.36024180451127819</v>
      </c>
      <c r="O286" s="29">
        <v>1</v>
      </c>
      <c r="R286" s="27">
        <v>151</v>
      </c>
      <c r="S286" s="28" t="s">
        <v>778</v>
      </c>
      <c r="T286" s="28" t="s">
        <v>384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-2.86E-2</v>
      </c>
      <c r="Z286" s="28">
        <v>-3.8100000000000002E-2</v>
      </c>
      <c r="AA286" s="29">
        <v>300</v>
      </c>
      <c r="AB286" s="29">
        <v>475</v>
      </c>
      <c r="AC286" s="30">
        <v>-89.826499999999996</v>
      </c>
      <c r="AD286" s="30">
        <v>0.36020651629072681</v>
      </c>
      <c r="AE286" s="29">
        <v>1</v>
      </c>
    </row>
    <row r="287" spans="2:31" x14ac:dyDescent="0.2">
      <c r="B287" s="27">
        <v>151</v>
      </c>
      <c r="C287" s="28" t="s">
        <v>779</v>
      </c>
      <c r="D287" s="28" t="s">
        <v>386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-2.86E-2</v>
      </c>
      <c r="J287" s="28">
        <v>-3.8100000000000002E-2</v>
      </c>
      <c r="K287" s="29">
        <v>300</v>
      </c>
      <c r="L287" s="29">
        <v>475</v>
      </c>
      <c r="M287" s="30">
        <v>31.817399999999999</v>
      </c>
      <c r="N287" s="30">
        <v>0.12758857142857141</v>
      </c>
      <c r="O287" s="29">
        <v>1</v>
      </c>
      <c r="R287" s="27">
        <v>151</v>
      </c>
      <c r="S287" s="28" t="s">
        <v>779</v>
      </c>
      <c r="T287" s="28" t="s">
        <v>386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-2.86E-2</v>
      </c>
      <c r="Z287" s="28">
        <v>-3.8100000000000002E-2</v>
      </c>
      <c r="AA287" s="29">
        <v>300</v>
      </c>
      <c r="AB287" s="29">
        <v>475</v>
      </c>
      <c r="AC287" s="30">
        <v>21.0745</v>
      </c>
      <c r="AD287" s="30">
        <v>8.4509273182957395E-2</v>
      </c>
      <c r="AE287" s="29">
        <v>1</v>
      </c>
    </row>
    <row r="288" spans="2:31" x14ac:dyDescent="0.2">
      <c r="B288" s="27">
        <v>154</v>
      </c>
      <c r="C288" s="28" t="s">
        <v>781</v>
      </c>
      <c r="D288" s="28" t="s">
        <v>384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-114.11969999999999</v>
      </c>
      <c r="N288" s="30">
        <v>0.45762285714285711</v>
      </c>
      <c r="O288" s="29">
        <v>1</v>
      </c>
      <c r="R288" s="27">
        <v>154</v>
      </c>
      <c r="S288" s="28" t="s">
        <v>781</v>
      </c>
      <c r="T288" s="28" t="s">
        <v>384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-114.1288</v>
      </c>
      <c r="AD288" s="30">
        <v>0.45765934837092731</v>
      </c>
      <c r="AE288" s="29">
        <v>1</v>
      </c>
    </row>
    <row r="289" spans="2:31" x14ac:dyDescent="0.2">
      <c r="B289" s="27">
        <v>154</v>
      </c>
      <c r="C289" s="28" t="s">
        <v>782</v>
      </c>
      <c r="D289" s="28" t="s">
        <v>386</v>
      </c>
      <c r="E289" s="28">
        <v>1E-4</v>
      </c>
      <c r="F289" s="28">
        <v>2.8500000000000001E-2</v>
      </c>
      <c r="G289" s="28">
        <v>3.7999999999999999E-2</v>
      </c>
      <c r="H289" s="28">
        <v>-1E-4</v>
      </c>
      <c r="I289" s="28">
        <v>-2.87E-2</v>
      </c>
      <c r="J289" s="28">
        <v>-3.8300000000000001E-2</v>
      </c>
      <c r="K289" s="29">
        <v>300</v>
      </c>
      <c r="L289" s="29">
        <v>475</v>
      </c>
      <c r="M289" s="30">
        <v>31.817399999999999</v>
      </c>
      <c r="N289" s="30">
        <v>0.12758857142857141</v>
      </c>
      <c r="O289" s="29">
        <v>1</v>
      </c>
      <c r="R289" s="27">
        <v>154</v>
      </c>
      <c r="S289" s="28" t="s">
        <v>782</v>
      </c>
      <c r="T289" s="28" t="s">
        <v>386</v>
      </c>
      <c r="U289" s="28">
        <v>1E-4</v>
      </c>
      <c r="V289" s="28">
        <v>2.8500000000000001E-2</v>
      </c>
      <c r="W289" s="28">
        <v>3.7999999999999999E-2</v>
      </c>
      <c r="X289" s="28">
        <v>-1E-4</v>
      </c>
      <c r="Y289" s="28">
        <v>-2.87E-2</v>
      </c>
      <c r="Z289" s="28">
        <v>-3.8300000000000001E-2</v>
      </c>
      <c r="AA289" s="29">
        <v>300</v>
      </c>
      <c r="AB289" s="29">
        <v>475</v>
      </c>
      <c r="AC289" s="30">
        <v>21.0745</v>
      </c>
      <c r="AD289" s="30">
        <v>8.4509273182957395E-2</v>
      </c>
      <c r="AE289" s="29">
        <v>1</v>
      </c>
    </row>
    <row r="290" spans="2:31" x14ac:dyDescent="0.2">
      <c r="B290" s="27">
        <v>157</v>
      </c>
      <c r="C290" s="28" t="s">
        <v>784</v>
      </c>
      <c r="D290" s="28" t="s">
        <v>384</v>
      </c>
      <c r="E290" s="28">
        <v>1E-4</v>
      </c>
      <c r="F290" s="28">
        <v>2.8500000000000001E-2</v>
      </c>
      <c r="G290" s="28">
        <v>3.7999999999999999E-2</v>
      </c>
      <c r="H290" s="28">
        <v>-1E-4</v>
      </c>
      <c r="I290" s="28">
        <v>-2.87E-2</v>
      </c>
      <c r="J290" s="28">
        <v>-3.8300000000000001E-2</v>
      </c>
      <c r="K290" s="29">
        <v>300</v>
      </c>
      <c r="L290" s="29">
        <v>475</v>
      </c>
      <c r="M290" s="30">
        <v>-110.8416</v>
      </c>
      <c r="N290" s="30">
        <v>0.44447759398496245</v>
      </c>
      <c r="O290" s="29">
        <v>1</v>
      </c>
      <c r="R290" s="27">
        <v>157</v>
      </c>
      <c r="S290" s="28" t="s">
        <v>784</v>
      </c>
      <c r="T290" s="28" t="s">
        <v>384</v>
      </c>
      <c r="U290" s="28">
        <v>1E-4</v>
      </c>
      <c r="V290" s="28">
        <v>2.8500000000000001E-2</v>
      </c>
      <c r="W290" s="28">
        <v>3.7999999999999999E-2</v>
      </c>
      <c r="X290" s="28">
        <v>-1E-4</v>
      </c>
      <c r="Y290" s="28">
        <v>-2.87E-2</v>
      </c>
      <c r="Z290" s="28">
        <v>-3.8300000000000001E-2</v>
      </c>
      <c r="AA290" s="29">
        <v>300</v>
      </c>
      <c r="AB290" s="29">
        <v>475</v>
      </c>
      <c r="AC290" s="30">
        <v>-110.9512</v>
      </c>
      <c r="AD290" s="30">
        <v>0.44491709273182956</v>
      </c>
      <c r="AE290" s="29">
        <v>1</v>
      </c>
    </row>
    <row r="291" spans="2:31" x14ac:dyDescent="0.2">
      <c r="B291" s="27">
        <v>157</v>
      </c>
      <c r="C291" s="28" t="s">
        <v>785</v>
      </c>
      <c r="D291" s="28" t="s">
        <v>386</v>
      </c>
      <c r="E291" s="28">
        <v>1E-4</v>
      </c>
      <c r="F291" s="28">
        <v>2.8500000000000001E-2</v>
      </c>
      <c r="G291" s="28">
        <v>3.7999999999999999E-2</v>
      </c>
      <c r="H291" s="28">
        <v>-1E-4</v>
      </c>
      <c r="I291" s="28">
        <v>-2.87E-2</v>
      </c>
      <c r="J291" s="28">
        <v>-3.8300000000000001E-2</v>
      </c>
      <c r="K291" s="29">
        <v>300</v>
      </c>
      <c r="L291" s="29">
        <v>475</v>
      </c>
      <c r="M291" s="30">
        <v>31.817399999999999</v>
      </c>
      <c r="N291" s="30">
        <v>0.12758857142857141</v>
      </c>
      <c r="O291" s="29">
        <v>1</v>
      </c>
      <c r="R291" s="27">
        <v>157</v>
      </c>
      <c r="S291" s="28" t="s">
        <v>785</v>
      </c>
      <c r="T291" s="28" t="s">
        <v>386</v>
      </c>
      <c r="U291" s="28">
        <v>1E-4</v>
      </c>
      <c r="V291" s="28">
        <v>2.8500000000000001E-2</v>
      </c>
      <c r="W291" s="28">
        <v>3.7999999999999999E-2</v>
      </c>
      <c r="X291" s="28">
        <v>-1E-4</v>
      </c>
      <c r="Y291" s="28">
        <v>-2.87E-2</v>
      </c>
      <c r="Z291" s="28">
        <v>-3.8300000000000001E-2</v>
      </c>
      <c r="AA291" s="29">
        <v>300</v>
      </c>
      <c r="AB291" s="29">
        <v>475</v>
      </c>
      <c r="AC291" s="30">
        <v>21.0745</v>
      </c>
      <c r="AD291" s="30">
        <v>8.4509273182957395E-2</v>
      </c>
      <c r="AE291" s="29">
        <v>1</v>
      </c>
    </row>
    <row r="292" spans="2:31" x14ac:dyDescent="0.2">
      <c r="B292" s="27">
        <v>160</v>
      </c>
      <c r="C292" s="28" t="s">
        <v>787</v>
      </c>
      <c r="D292" s="28" t="s">
        <v>384</v>
      </c>
      <c r="E292" s="28">
        <v>1E-4</v>
      </c>
      <c r="F292" s="28">
        <v>2.8500000000000001E-2</v>
      </c>
      <c r="G292" s="28">
        <v>3.7999999999999999E-2</v>
      </c>
      <c r="H292" s="28">
        <v>-1E-4</v>
      </c>
      <c r="I292" s="28">
        <v>-2.87E-2</v>
      </c>
      <c r="J292" s="28">
        <v>-3.8300000000000001E-2</v>
      </c>
      <c r="K292" s="29">
        <v>300</v>
      </c>
      <c r="L292" s="29">
        <v>475</v>
      </c>
      <c r="M292" s="30">
        <v>-110.8116</v>
      </c>
      <c r="N292" s="30">
        <v>0.44435729323308271</v>
      </c>
      <c r="O292" s="29">
        <v>1</v>
      </c>
      <c r="R292" s="27">
        <v>160</v>
      </c>
      <c r="S292" s="28" t="s">
        <v>787</v>
      </c>
      <c r="T292" s="28" t="s">
        <v>384</v>
      </c>
      <c r="U292" s="28">
        <v>1E-4</v>
      </c>
      <c r="V292" s="28">
        <v>2.8500000000000001E-2</v>
      </c>
      <c r="W292" s="28">
        <v>3.7999999999999999E-2</v>
      </c>
      <c r="X292" s="28">
        <v>-1E-4</v>
      </c>
      <c r="Y292" s="28">
        <v>-2.87E-2</v>
      </c>
      <c r="Z292" s="28">
        <v>-3.8300000000000001E-2</v>
      </c>
      <c r="AA292" s="29">
        <v>300</v>
      </c>
      <c r="AB292" s="29">
        <v>475</v>
      </c>
      <c r="AC292" s="30">
        <v>-110.9911</v>
      </c>
      <c r="AD292" s="30">
        <v>0.4450770927318296</v>
      </c>
      <c r="AE292" s="29">
        <v>1</v>
      </c>
    </row>
    <row r="293" spans="2:31" x14ac:dyDescent="0.2">
      <c r="B293" s="27">
        <v>160</v>
      </c>
      <c r="C293" s="28" t="s">
        <v>788</v>
      </c>
      <c r="D293" s="28" t="s">
        <v>386</v>
      </c>
      <c r="E293" s="28">
        <v>1E-4</v>
      </c>
      <c r="F293" s="28">
        <v>2.8500000000000001E-2</v>
      </c>
      <c r="G293" s="28">
        <v>3.7999999999999999E-2</v>
      </c>
      <c r="H293" s="28">
        <v>-1E-4</v>
      </c>
      <c r="I293" s="28">
        <v>-2.87E-2</v>
      </c>
      <c r="J293" s="28">
        <v>-3.8300000000000001E-2</v>
      </c>
      <c r="K293" s="29">
        <v>300</v>
      </c>
      <c r="L293" s="29">
        <v>475</v>
      </c>
      <c r="M293" s="30">
        <v>31.817399999999999</v>
      </c>
      <c r="N293" s="30">
        <v>0.12758857142857141</v>
      </c>
      <c r="O293" s="29">
        <v>1</v>
      </c>
      <c r="R293" s="27">
        <v>160</v>
      </c>
      <c r="S293" s="28" t="s">
        <v>788</v>
      </c>
      <c r="T293" s="28" t="s">
        <v>386</v>
      </c>
      <c r="U293" s="28">
        <v>1E-4</v>
      </c>
      <c r="V293" s="28">
        <v>2.8500000000000001E-2</v>
      </c>
      <c r="W293" s="28">
        <v>3.7999999999999999E-2</v>
      </c>
      <c r="X293" s="28">
        <v>-1E-4</v>
      </c>
      <c r="Y293" s="28">
        <v>-2.87E-2</v>
      </c>
      <c r="Z293" s="28">
        <v>-3.8300000000000001E-2</v>
      </c>
      <c r="AA293" s="29">
        <v>300</v>
      </c>
      <c r="AB293" s="29">
        <v>475</v>
      </c>
      <c r="AC293" s="30">
        <v>21.0745</v>
      </c>
      <c r="AD293" s="30">
        <v>8.4509273182957395E-2</v>
      </c>
      <c r="AE293" s="29">
        <v>1</v>
      </c>
    </row>
    <row r="294" spans="2:31" x14ac:dyDescent="0.2">
      <c r="B294" s="27">
        <v>163</v>
      </c>
      <c r="C294" s="28" t="s">
        <v>790</v>
      </c>
      <c r="D294" s="28" t="s">
        <v>384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-114.0334</v>
      </c>
      <c r="N294" s="30">
        <v>0.45727679197994986</v>
      </c>
      <c r="O294" s="29">
        <v>1</v>
      </c>
      <c r="R294" s="27">
        <v>163</v>
      </c>
      <c r="S294" s="28" t="s">
        <v>790</v>
      </c>
      <c r="T294" s="28" t="s">
        <v>384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-114.2426</v>
      </c>
      <c r="AD294" s="30">
        <v>0.45811568922305762</v>
      </c>
      <c r="AE294" s="29">
        <v>1</v>
      </c>
    </row>
    <row r="295" spans="2:31" x14ac:dyDescent="0.2">
      <c r="B295" s="27">
        <v>163</v>
      </c>
      <c r="C295" s="28" t="s">
        <v>791</v>
      </c>
      <c r="D295" s="28" t="s">
        <v>386</v>
      </c>
      <c r="E295" s="28">
        <v>1E-4</v>
      </c>
      <c r="F295" s="28">
        <v>2.8500000000000001E-2</v>
      </c>
      <c r="G295" s="28">
        <v>3.7999999999999999E-2</v>
      </c>
      <c r="H295" s="28">
        <v>-1E-4</v>
      </c>
      <c r="I295" s="28">
        <v>-2.87E-2</v>
      </c>
      <c r="J295" s="28">
        <v>-3.8300000000000001E-2</v>
      </c>
      <c r="K295" s="29">
        <v>300</v>
      </c>
      <c r="L295" s="29">
        <v>475</v>
      </c>
      <c r="M295" s="30">
        <v>31.817399999999999</v>
      </c>
      <c r="N295" s="30">
        <v>0.12758857142857141</v>
      </c>
      <c r="O295" s="29">
        <v>1</v>
      </c>
      <c r="R295" s="27">
        <v>163</v>
      </c>
      <c r="S295" s="28" t="s">
        <v>791</v>
      </c>
      <c r="T295" s="28" t="s">
        <v>386</v>
      </c>
      <c r="U295" s="28">
        <v>1E-4</v>
      </c>
      <c r="V295" s="28">
        <v>2.8500000000000001E-2</v>
      </c>
      <c r="W295" s="28">
        <v>3.7999999999999999E-2</v>
      </c>
      <c r="X295" s="28">
        <v>-1E-4</v>
      </c>
      <c r="Y295" s="28">
        <v>-2.87E-2</v>
      </c>
      <c r="Z295" s="28">
        <v>-3.8300000000000001E-2</v>
      </c>
      <c r="AA295" s="29">
        <v>300</v>
      </c>
      <c r="AB295" s="29">
        <v>475</v>
      </c>
      <c r="AC295" s="30">
        <v>21.0745</v>
      </c>
      <c r="AD295" s="30">
        <v>8.4509273182957395E-2</v>
      </c>
      <c r="AE295" s="29">
        <v>1</v>
      </c>
    </row>
    <row r="296" spans="2:31" x14ac:dyDescent="0.2">
      <c r="B296" s="27">
        <v>166</v>
      </c>
      <c r="C296" s="28" t="s">
        <v>793</v>
      </c>
      <c r="D296" s="28" t="s">
        <v>384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-2.86E-2</v>
      </c>
      <c r="J296" s="28">
        <v>-3.8100000000000002E-2</v>
      </c>
      <c r="K296" s="29">
        <v>300</v>
      </c>
      <c r="L296" s="29">
        <v>475</v>
      </c>
      <c r="M296" s="30">
        <v>-89.719399999999993</v>
      </c>
      <c r="N296" s="30">
        <v>0.35977704260651627</v>
      </c>
      <c r="O296" s="29">
        <v>1</v>
      </c>
      <c r="R296" s="27">
        <v>166</v>
      </c>
      <c r="S296" s="28" t="s">
        <v>793</v>
      </c>
      <c r="T296" s="28" t="s">
        <v>384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-2.86E-2</v>
      </c>
      <c r="Z296" s="28">
        <v>-3.8100000000000002E-2</v>
      </c>
      <c r="AA296" s="29">
        <v>300</v>
      </c>
      <c r="AB296" s="29">
        <v>475</v>
      </c>
      <c r="AC296" s="30">
        <v>-89.9726</v>
      </c>
      <c r="AD296" s="30">
        <v>0.36079238095238098</v>
      </c>
      <c r="AE296" s="29">
        <v>1</v>
      </c>
    </row>
    <row r="297" spans="2:31" x14ac:dyDescent="0.2">
      <c r="B297" s="27">
        <v>166</v>
      </c>
      <c r="C297" s="28" t="s">
        <v>794</v>
      </c>
      <c r="D297" s="28" t="s">
        <v>386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-2.86E-2</v>
      </c>
      <c r="J297" s="28">
        <v>-3.8100000000000002E-2</v>
      </c>
      <c r="K297" s="29">
        <v>300</v>
      </c>
      <c r="L297" s="29">
        <v>475</v>
      </c>
      <c r="M297" s="30">
        <v>31.817399999999999</v>
      </c>
      <c r="N297" s="30">
        <v>0.12758857142857141</v>
      </c>
      <c r="O297" s="29">
        <v>1</v>
      </c>
      <c r="R297" s="27">
        <v>166</v>
      </c>
      <c r="S297" s="28" t="s">
        <v>794</v>
      </c>
      <c r="T297" s="28" t="s">
        <v>386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-2.86E-2</v>
      </c>
      <c r="Z297" s="28">
        <v>-3.8100000000000002E-2</v>
      </c>
      <c r="AA297" s="29">
        <v>300</v>
      </c>
      <c r="AB297" s="29">
        <v>475</v>
      </c>
      <c r="AC297" s="30">
        <v>21.0745</v>
      </c>
      <c r="AD297" s="30">
        <v>8.4509273182957395E-2</v>
      </c>
      <c r="AE297" s="29">
        <v>1</v>
      </c>
    </row>
    <row r="298" spans="2:31" x14ac:dyDescent="0.2">
      <c r="B298" s="27">
        <v>182</v>
      </c>
      <c r="C298" s="28" t="s">
        <v>796</v>
      </c>
      <c r="D298" s="28" t="s">
        <v>384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-2.7799999999999998E-2</v>
      </c>
      <c r="J298" s="28">
        <v>-3.6999999999999998E-2</v>
      </c>
      <c r="K298" s="29">
        <v>300</v>
      </c>
      <c r="L298" s="29">
        <v>475</v>
      </c>
      <c r="M298" s="30">
        <v>-32.097499999999997</v>
      </c>
      <c r="N298" s="30">
        <v>0.12871177944862153</v>
      </c>
      <c r="O298" s="29">
        <v>1</v>
      </c>
      <c r="R298" s="27">
        <v>182</v>
      </c>
      <c r="S298" s="28" t="s">
        <v>796</v>
      </c>
      <c r="T298" s="28" t="s">
        <v>384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-2.7799999999999998E-2</v>
      </c>
      <c r="Z298" s="28">
        <v>-3.6999999999999998E-2</v>
      </c>
      <c r="AA298" s="29">
        <v>300</v>
      </c>
      <c r="AB298" s="29">
        <v>475</v>
      </c>
      <c r="AC298" s="30">
        <v>-31.9542</v>
      </c>
      <c r="AD298" s="30">
        <v>0.12813714285714287</v>
      </c>
      <c r="AE298" s="29">
        <v>1</v>
      </c>
    </row>
    <row r="299" spans="2:31" x14ac:dyDescent="0.2">
      <c r="B299" s="27">
        <v>182</v>
      </c>
      <c r="C299" s="28" t="s">
        <v>797</v>
      </c>
      <c r="D299" s="28" t="s">
        <v>386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31.817399999999999</v>
      </c>
      <c r="N299" s="30">
        <v>0.12758857142857141</v>
      </c>
      <c r="O299" s="29">
        <v>1</v>
      </c>
      <c r="R299" s="27">
        <v>182</v>
      </c>
      <c r="S299" s="28" t="s">
        <v>797</v>
      </c>
      <c r="T299" s="28" t="s">
        <v>386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21.0745</v>
      </c>
      <c r="AD299" s="30">
        <v>8.4509273182957395E-2</v>
      </c>
      <c r="AE299" s="29">
        <v>1</v>
      </c>
    </row>
    <row r="300" spans="2:31" x14ac:dyDescent="0.2">
      <c r="B300" s="27">
        <v>183</v>
      </c>
      <c r="C300" s="28" t="s">
        <v>799</v>
      </c>
      <c r="D300" s="28" t="s">
        <v>384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-36.638500000000001</v>
      </c>
      <c r="N300" s="30">
        <v>0.14692130325814537</v>
      </c>
      <c r="O300" s="29">
        <v>1</v>
      </c>
      <c r="R300" s="27">
        <v>183</v>
      </c>
      <c r="S300" s="28" t="s">
        <v>799</v>
      </c>
      <c r="T300" s="28" t="s">
        <v>384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-36.54</v>
      </c>
      <c r="AD300" s="30">
        <v>0.14652631578947367</v>
      </c>
      <c r="AE300" s="29">
        <v>1</v>
      </c>
    </row>
    <row r="301" spans="2:31" x14ac:dyDescent="0.2">
      <c r="B301" s="27">
        <v>183</v>
      </c>
      <c r="C301" s="28" t="s">
        <v>800</v>
      </c>
      <c r="D301" s="28" t="s">
        <v>386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31.817399999999999</v>
      </c>
      <c r="N301" s="30">
        <v>0.12758857142857141</v>
      </c>
      <c r="O301" s="29">
        <v>1</v>
      </c>
      <c r="R301" s="27">
        <v>183</v>
      </c>
      <c r="S301" s="28" t="s">
        <v>800</v>
      </c>
      <c r="T301" s="28" t="s">
        <v>386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21.0745</v>
      </c>
      <c r="AD301" s="30">
        <v>8.4509273182957395E-2</v>
      </c>
      <c r="AE301" s="29">
        <v>1</v>
      </c>
    </row>
    <row r="302" spans="2:31" x14ac:dyDescent="0.2">
      <c r="B302" s="27">
        <v>184</v>
      </c>
      <c r="C302" s="28" t="s">
        <v>801</v>
      </c>
      <c r="D302" s="28" t="s">
        <v>384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-32.736800000000002</v>
      </c>
      <c r="N302" s="30">
        <v>0.13127538847117795</v>
      </c>
      <c r="O302" s="29">
        <v>1</v>
      </c>
      <c r="R302" s="27">
        <v>184</v>
      </c>
      <c r="S302" s="28" t="s">
        <v>801</v>
      </c>
      <c r="T302" s="28" t="s">
        <v>384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-32.588299999999997</v>
      </c>
      <c r="AD302" s="30">
        <v>0.13067989974937341</v>
      </c>
      <c r="AE302" s="29">
        <v>1</v>
      </c>
    </row>
    <row r="303" spans="2:31" x14ac:dyDescent="0.2">
      <c r="B303" s="27">
        <v>184</v>
      </c>
      <c r="C303" s="28" t="s">
        <v>802</v>
      </c>
      <c r="D303" s="28" t="s">
        <v>386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31.817399999999999</v>
      </c>
      <c r="N303" s="30">
        <v>0.12758857142857141</v>
      </c>
      <c r="O303" s="29">
        <v>1</v>
      </c>
      <c r="R303" s="27">
        <v>184</v>
      </c>
      <c r="S303" s="28" t="s">
        <v>802</v>
      </c>
      <c r="T303" s="28" t="s">
        <v>386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21.0745</v>
      </c>
      <c r="AD303" s="30">
        <v>8.4509273182957395E-2</v>
      </c>
      <c r="AE303" s="29">
        <v>1</v>
      </c>
    </row>
    <row r="304" spans="2:31" x14ac:dyDescent="0.2">
      <c r="B304" s="27">
        <v>185</v>
      </c>
      <c r="C304" s="28" t="s">
        <v>803</v>
      </c>
      <c r="D304" s="28" t="s">
        <v>384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-31.468599999999999</v>
      </c>
      <c r="N304" s="30">
        <v>0.12618987468671677</v>
      </c>
      <c r="O304" s="29">
        <v>1</v>
      </c>
      <c r="R304" s="27">
        <v>185</v>
      </c>
      <c r="S304" s="28" t="s">
        <v>803</v>
      </c>
      <c r="T304" s="28" t="s">
        <v>384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-31.276199999999999</v>
      </c>
      <c r="AD304" s="30">
        <v>0.12541834586466166</v>
      </c>
      <c r="AE304" s="29">
        <v>1</v>
      </c>
    </row>
    <row r="305" spans="2:31" x14ac:dyDescent="0.2">
      <c r="B305" s="27">
        <v>185</v>
      </c>
      <c r="C305" s="28" t="s">
        <v>804</v>
      </c>
      <c r="D305" s="28" t="s">
        <v>386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31.817399999999999</v>
      </c>
      <c r="N305" s="30">
        <v>0.12758857142857141</v>
      </c>
      <c r="O305" s="29">
        <v>1</v>
      </c>
      <c r="R305" s="27">
        <v>185</v>
      </c>
      <c r="S305" s="28" t="s">
        <v>804</v>
      </c>
      <c r="T305" s="28" t="s">
        <v>386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21.0745</v>
      </c>
      <c r="AD305" s="30">
        <v>8.4509273182957395E-2</v>
      </c>
      <c r="AE305" s="29">
        <v>1</v>
      </c>
    </row>
    <row r="306" spans="2:31" x14ac:dyDescent="0.2">
      <c r="B306" s="27">
        <v>186</v>
      </c>
      <c r="C306" s="28" t="s">
        <v>806</v>
      </c>
      <c r="D306" s="28" t="s">
        <v>384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-36.809100000000001</v>
      </c>
      <c r="N306" s="30">
        <v>0.14760541353383458</v>
      </c>
      <c r="O306" s="29">
        <v>1</v>
      </c>
      <c r="R306" s="27">
        <v>186</v>
      </c>
      <c r="S306" s="28" t="s">
        <v>806</v>
      </c>
      <c r="T306" s="28" t="s">
        <v>384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-36.711599999999997</v>
      </c>
      <c r="AD306" s="30">
        <v>0.14721443609022555</v>
      </c>
      <c r="AE306" s="29">
        <v>1</v>
      </c>
    </row>
    <row r="307" spans="2:31" x14ac:dyDescent="0.2">
      <c r="B307" s="27">
        <v>186</v>
      </c>
      <c r="C307" s="28" t="s">
        <v>807</v>
      </c>
      <c r="D307" s="28" t="s">
        <v>386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-2.7799999999999998E-2</v>
      </c>
      <c r="J307" s="28">
        <v>-3.6999999999999998E-2</v>
      </c>
      <c r="K307" s="29">
        <v>300</v>
      </c>
      <c r="L307" s="29">
        <v>475</v>
      </c>
      <c r="M307" s="30">
        <v>31.817399999999999</v>
      </c>
      <c r="N307" s="30">
        <v>0.12758857142857141</v>
      </c>
      <c r="O307" s="29">
        <v>1</v>
      </c>
      <c r="R307" s="27">
        <v>186</v>
      </c>
      <c r="S307" s="28" t="s">
        <v>807</v>
      </c>
      <c r="T307" s="28" t="s">
        <v>386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-2.7799999999999998E-2</v>
      </c>
      <c r="Z307" s="28">
        <v>-3.6999999999999998E-2</v>
      </c>
      <c r="AA307" s="29">
        <v>300</v>
      </c>
      <c r="AB307" s="29">
        <v>475</v>
      </c>
      <c r="AC307" s="30">
        <v>21.0745</v>
      </c>
      <c r="AD307" s="30">
        <v>8.4509273182957395E-2</v>
      </c>
      <c r="AE307" s="29">
        <v>1</v>
      </c>
    </row>
    <row r="308" spans="2:31" x14ac:dyDescent="0.2">
      <c r="B308" s="27">
        <v>43</v>
      </c>
      <c r="C308" s="28" t="s">
        <v>809</v>
      </c>
      <c r="D308" s="28" t="s">
        <v>384</v>
      </c>
      <c r="E308" s="28">
        <v>1E-4</v>
      </c>
      <c r="F308" s="28">
        <v>2.7799999999999998E-2</v>
      </c>
      <c r="G308" s="28">
        <v>3.6999999999999998E-2</v>
      </c>
      <c r="H308" s="28">
        <v>-1E-4</v>
      </c>
      <c r="I308" s="28">
        <v>-2.7799999999999998E-2</v>
      </c>
      <c r="J308" s="28">
        <v>-3.6999999999999998E-2</v>
      </c>
      <c r="K308" s="29">
        <v>300</v>
      </c>
      <c r="L308" s="29">
        <v>475</v>
      </c>
      <c r="M308" s="30">
        <v>-36.798999999999999</v>
      </c>
      <c r="N308" s="30">
        <v>0.14756491228070176</v>
      </c>
      <c r="O308" s="29">
        <v>1</v>
      </c>
      <c r="R308" s="27">
        <v>43</v>
      </c>
      <c r="S308" s="28" t="s">
        <v>809</v>
      </c>
      <c r="T308" s="28" t="s">
        <v>384</v>
      </c>
      <c r="U308" s="28">
        <v>1E-4</v>
      </c>
      <c r="V308" s="28">
        <v>2.7799999999999998E-2</v>
      </c>
      <c r="W308" s="28">
        <v>3.6999999999999998E-2</v>
      </c>
      <c r="X308" s="28">
        <v>-1E-4</v>
      </c>
      <c r="Y308" s="28">
        <v>-2.7799999999999998E-2</v>
      </c>
      <c r="Z308" s="28">
        <v>-3.6999999999999998E-2</v>
      </c>
      <c r="AA308" s="29">
        <v>300</v>
      </c>
      <c r="AB308" s="29">
        <v>475</v>
      </c>
      <c r="AC308" s="30">
        <v>-37.0137</v>
      </c>
      <c r="AD308" s="30">
        <v>0.14842586466165411</v>
      </c>
      <c r="AE308" s="29">
        <v>1</v>
      </c>
    </row>
    <row r="309" spans="2:31" x14ac:dyDescent="0.2">
      <c r="B309" s="27">
        <v>43</v>
      </c>
      <c r="C309" s="28" t="s">
        <v>810</v>
      </c>
      <c r="D309" s="28" t="s">
        <v>386</v>
      </c>
      <c r="E309" s="28">
        <v>1E-4</v>
      </c>
      <c r="F309" s="28">
        <v>2.7799999999999998E-2</v>
      </c>
      <c r="G309" s="28">
        <v>3.6999999999999998E-2</v>
      </c>
      <c r="H309" s="28">
        <v>-1E-4</v>
      </c>
      <c r="I309" s="28">
        <v>-2.8000000000000001E-2</v>
      </c>
      <c r="J309" s="28">
        <v>-3.73E-2</v>
      </c>
      <c r="K309" s="29">
        <v>300</v>
      </c>
      <c r="L309" s="29">
        <v>475</v>
      </c>
      <c r="M309" s="30">
        <v>31.817399999999999</v>
      </c>
      <c r="N309" s="30">
        <v>0.12758857142857141</v>
      </c>
      <c r="O309" s="29">
        <v>1</v>
      </c>
      <c r="R309" s="27">
        <v>43</v>
      </c>
      <c r="S309" s="28" t="s">
        <v>810</v>
      </c>
      <c r="T309" s="28" t="s">
        <v>386</v>
      </c>
      <c r="U309" s="28">
        <v>1E-4</v>
      </c>
      <c r="V309" s="28">
        <v>2.7799999999999998E-2</v>
      </c>
      <c r="W309" s="28">
        <v>3.6999999999999998E-2</v>
      </c>
      <c r="X309" s="28">
        <v>-1E-4</v>
      </c>
      <c r="Y309" s="28">
        <v>-2.8000000000000001E-2</v>
      </c>
      <c r="Z309" s="28">
        <v>-3.73E-2</v>
      </c>
      <c r="AA309" s="29">
        <v>300</v>
      </c>
      <c r="AB309" s="29">
        <v>475</v>
      </c>
      <c r="AC309" s="30">
        <v>21.0745</v>
      </c>
      <c r="AD309" s="30">
        <v>8.4509273182957395E-2</v>
      </c>
      <c r="AE309" s="29">
        <v>1</v>
      </c>
    </row>
    <row r="310" spans="2:31" x14ac:dyDescent="0.2">
      <c r="B310" s="27">
        <v>44</v>
      </c>
      <c r="C310" s="28" t="s">
        <v>812</v>
      </c>
      <c r="D310" s="28" t="s">
        <v>384</v>
      </c>
      <c r="E310" s="28">
        <v>1E-4</v>
      </c>
      <c r="F310" s="28">
        <v>2.7799999999999998E-2</v>
      </c>
      <c r="G310" s="28">
        <v>3.6999999999999998E-2</v>
      </c>
      <c r="H310" s="28">
        <v>-1E-4</v>
      </c>
      <c r="I310" s="28">
        <v>-2.8000000000000001E-2</v>
      </c>
      <c r="J310" s="28">
        <v>-3.73E-2</v>
      </c>
      <c r="K310" s="29">
        <v>300</v>
      </c>
      <c r="L310" s="29">
        <v>475</v>
      </c>
      <c r="M310" s="30">
        <v>-41.828800000000001</v>
      </c>
      <c r="N310" s="30">
        <v>0.16773453634085214</v>
      </c>
      <c r="O310" s="29">
        <v>1</v>
      </c>
      <c r="R310" s="27">
        <v>44</v>
      </c>
      <c r="S310" s="28" t="s">
        <v>812</v>
      </c>
      <c r="T310" s="28" t="s">
        <v>384</v>
      </c>
      <c r="U310" s="28">
        <v>1E-4</v>
      </c>
      <c r="V310" s="28">
        <v>2.7799999999999998E-2</v>
      </c>
      <c r="W310" s="28">
        <v>3.6999999999999998E-2</v>
      </c>
      <c r="X310" s="28">
        <v>-1E-4</v>
      </c>
      <c r="Y310" s="28">
        <v>-2.8000000000000001E-2</v>
      </c>
      <c r="Z310" s="28">
        <v>-3.73E-2</v>
      </c>
      <c r="AA310" s="29">
        <v>300</v>
      </c>
      <c r="AB310" s="29">
        <v>475</v>
      </c>
      <c r="AC310" s="30">
        <v>-42.074800000000003</v>
      </c>
      <c r="AD310" s="30">
        <v>0.16872100250626568</v>
      </c>
      <c r="AE310" s="29">
        <v>1</v>
      </c>
    </row>
    <row r="311" spans="2:31" x14ac:dyDescent="0.2">
      <c r="B311" s="27">
        <v>44</v>
      </c>
      <c r="C311" s="28" t="s">
        <v>813</v>
      </c>
      <c r="D311" s="28" t="s">
        <v>386</v>
      </c>
      <c r="E311" s="28">
        <v>1E-4</v>
      </c>
      <c r="F311" s="28">
        <v>2.7799999999999998E-2</v>
      </c>
      <c r="G311" s="28">
        <v>3.6999999999999998E-2</v>
      </c>
      <c r="H311" s="28">
        <v>-1E-4</v>
      </c>
      <c r="I311" s="28">
        <v>-2.8000000000000001E-2</v>
      </c>
      <c r="J311" s="28">
        <v>-3.73E-2</v>
      </c>
      <c r="K311" s="29">
        <v>300</v>
      </c>
      <c r="L311" s="29">
        <v>475</v>
      </c>
      <c r="M311" s="30">
        <v>31.817399999999999</v>
      </c>
      <c r="N311" s="30">
        <v>0.12758857142857141</v>
      </c>
      <c r="O311" s="29">
        <v>1</v>
      </c>
      <c r="R311" s="27">
        <v>44</v>
      </c>
      <c r="S311" s="28" t="s">
        <v>813</v>
      </c>
      <c r="T311" s="28" t="s">
        <v>386</v>
      </c>
      <c r="U311" s="28">
        <v>1E-4</v>
      </c>
      <c r="V311" s="28">
        <v>2.7799999999999998E-2</v>
      </c>
      <c r="W311" s="28">
        <v>3.6999999999999998E-2</v>
      </c>
      <c r="X311" s="28">
        <v>-1E-4</v>
      </c>
      <c r="Y311" s="28">
        <v>-2.8000000000000001E-2</v>
      </c>
      <c r="Z311" s="28">
        <v>-3.73E-2</v>
      </c>
      <c r="AA311" s="29">
        <v>300</v>
      </c>
      <c r="AB311" s="29">
        <v>475</v>
      </c>
      <c r="AC311" s="30">
        <v>21.0745</v>
      </c>
      <c r="AD311" s="30">
        <v>8.4509273182957395E-2</v>
      </c>
      <c r="AE311" s="29">
        <v>1</v>
      </c>
    </row>
    <row r="312" spans="2:31" x14ac:dyDescent="0.2">
      <c r="B312" s="27">
        <v>45</v>
      </c>
      <c r="C312" s="28" t="s">
        <v>814</v>
      </c>
      <c r="D312" s="28" t="s">
        <v>384</v>
      </c>
      <c r="E312" s="28">
        <v>1E-4</v>
      </c>
      <c r="F312" s="28">
        <v>2.7799999999999998E-2</v>
      </c>
      <c r="G312" s="28">
        <v>3.6999999999999998E-2</v>
      </c>
      <c r="H312" s="28">
        <v>-1E-4</v>
      </c>
      <c r="I312" s="28">
        <v>-2.8000000000000001E-2</v>
      </c>
      <c r="J312" s="28">
        <v>-3.73E-2</v>
      </c>
      <c r="K312" s="29">
        <v>300</v>
      </c>
      <c r="L312" s="29">
        <v>475</v>
      </c>
      <c r="M312" s="30">
        <v>-37.617199999999997</v>
      </c>
      <c r="N312" s="30">
        <v>0.15084591478696741</v>
      </c>
      <c r="O312" s="29">
        <v>1</v>
      </c>
      <c r="R312" s="27">
        <v>45</v>
      </c>
      <c r="S312" s="28" t="s">
        <v>814</v>
      </c>
      <c r="T312" s="28" t="s">
        <v>384</v>
      </c>
      <c r="U312" s="28">
        <v>1E-4</v>
      </c>
      <c r="V312" s="28">
        <v>2.7799999999999998E-2</v>
      </c>
      <c r="W312" s="28">
        <v>3.6999999999999998E-2</v>
      </c>
      <c r="X312" s="28">
        <v>-1E-4</v>
      </c>
      <c r="Y312" s="28">
        <v>-2.8000000000000001E-2</v>
      </c>
      <c r="Z312" s="28">
        <v>-3.73E-2</v>
      </c>
      <c r="AA312" s="29">
        <v>300</v>
      </c>
      <c r="AB312" s="29">
        <v>475</v>
      </c>
      <c r="AC312" s="30">
        <v>-37.825200000000002</v>
      </c>
      <c r="AD312" s="30">
        <v>0.15168000000000001</v>
      </c>
      <c r="AE312" s="29">
        <v>1</v>
      </c>
    </row>
    <row r="313" spans="2:31" x14ac:dyDescent="0.2">
      <c r="B313" s="27">
        <v>45</v>
      </c>
      <c r="C313" s="28" t="s">
        <v>815</v>
      </c>
      <c r="D313" s="28" t="s">
        <v>386</v>
      </c>
      <c r="E313" s="28">
        <v>1E-4</v>
      </c>
      <c r="F313" s="28">
        <v>2.7799999999999998E-2</v>
      </c>
      <c r="G313" s="28">
        <v>3.6999999999999998E-2</v>
      </c>
      <c r="H313" s="28">
        <v>-1E-4</v>
      </c>
      <c r="I313" s="28">
        <v>-2.8000000000000001E-2</v>
      </c>
      <c r="J313" s="28">
        <v>-3.73E-2</v>
      </c>
      <c r="K313" s="29">
        <v>300</v>
      </c>
      <c r="L313" s="29">
        <v>475</v>
      </c>
      <c r="M313" s="30">
        <v>31.817399999999999</v>
      </c>
      <c r="N313" s="30">
        <v>0.12758857142857141</v>
      </c>
      <c r="O313" s="29">
        <v>1</v>
      </c>
      <c r="R313" s="27">
        <v>45</v>
      </c>
      <c r="S313" s="28" t="s">
        <v>815</v>
      </c>
      <c r="T313" s="28" t="s">
        <v>386</v>
      </c>
      <c r="U313" s="28">
        <v>1E-4</v>
      </c>
      <c r="V313" s="28">
        <v>2.7799999999999998E-2</v>
      </c>
      <c r="W313" s="28">
        <v>3.6999999999999998E-2</v>
      </c>
      <c r="X313" s="28">
        <v>-1E-4</v>
      </c>
      <c r="Y313" s="28">
        <v>-2.8000000000000001E-2</v>
      </c>
      <c r="Z313" s="28">
        <v>-3.73E-2</v>
      </c>
      <c r="AA313" s="29">
        <v>300</v>
      </c>
      <c r="AB313" s="29">
        <v>475</v>
      </c>
      <c r="AC313" s="30">
        <v>21.0745</v>
      </c>
      <c r="AD313" s="30">
        <v>8.4509273182957395E-2</v>
      </c>
      <c r="AE313" s="29">
        <v>1</v>
      </c>
    </row>
    <row r="314" spans="2:31" x14ac:dyDescent="0.2">
      <c r="B314" s="27">
        <v>46</v>
      </c>
      <c r="C314" s="28" t="s">
        <v>816</v>
      </c>
      <c r="D314" s="28" t="s">
        <v>384</v>
      </c>
      <c r="E314" s="28">
        <v>1E-4</v>
      </c>
      <c r="F314" s="28">
        <v>2.7799999999999998E-2</v>
      </c>
      <c r="G314" s="28">
        <v>3.6999999999999998E-2</v>
      </c>
      <c r="H314" s="28">
        <v>-1E-4</v>
      </c>
      <c r="I314" s="28">
        <v>-2.8000000000000001E-2</v>
      </c>
      <c r="J314" s="28">
        <v>-3.73E-2</v>
      </c>
      <c r="K314" s="29">
        <v>300</v>
      </c>
      <c r="L314" s="29">
        <v>475</v>
      </c>
      <c r="M314" s="30">
        <v>-36.070799999999998</v>
      </c>
      <c r="N314" s="30">
        <v>0.14464481203007518</v>
      </c>
      <c r="O314" s="29">
        <v>1</v>
      </c>
      <c r="R314" s="27">
        <v>46</v>
      </c>
      <c r="S314" s="28" t="s">
        <v>816</v>
      </c>
      <c r="T314" s="28" t="s">
        <v>384</v>
      </c>
      <c r="U314" s="28">
        <v>1E-4</v>
      </c>
      <c r="V314" s="28">
        <v>2.7799999999999998E-2</v>
      </c>
      <c r="W314" s="28">
        <v>3.6999999999999998E-2</v>
      </c>
      <c r="X314" s="28">
        <v>-1E-4</v>
      </c>
      <c r="Y314" s="28">
        <v>-2.8000000000000001E-2</v>
      </c>
      <c r="Z314" s="28">
        <v>-3.73E-2</v>
      </c>
      <c r="AA314" s="29">
        <v>300</v>
      </c>
      <c r="AB314" s="29">
        <v>475</v>
      </c>
      <c r="AC314" s="30">
        <v>-36.206499999999998</v>
      </c>
      <c r="AD314" s="30">
        <v>0.1451889724310777</v>
      </c>
      <c r="AE314" s="29">
        <v>1</v>
      </c>
    </row>
    <row r="315" spans="2:31" x14ac:dyDescent="0.2">
      <c r="B315" s="27">
        <v>46</v>
      </c>
      <c r="C315" s="28" t="s">
        <v>817</v>
      </c>
      <c r="D315" s="28" t="s">
        <v>386</v>
      </c>
      <c r="E315" s="28">
        <v>1E-4</v>
      </c>
      <c r="F315" s="28">
        <v>2.7799999999999998E-2</v>
      </c>
      <c r="G315" s="28">
        <v>3.6999999999999998E-2</v>
      </c>
      <c r="H315" s="28">
        <v>-1E-4</v>
      </c>
      <c r="I315" s="28">
        <v>-2.8000000000000001E-2</v>
      </c>
      <c r="J315" s="28">
        <v>-3.73E-2</v>
      </c>
      <c r="K315" s="29">
        <v>300</v>
      </c>
      <c r="L315" s="29">
        <v>475</v>
      </c>
      <c r="M315" s="30">
        <v>31.817399999999999</v>
      </c>
      <c r="N315" s="30">
        <v>0.12758857142857141</v>
      </c>
      <c r="O315" s="29">
        <v>1</v>
      </c>
      <c r="R315" s="27">
        <v>46</v>
      </c>
      <c r="S315" s="28" t="s">
        <v>817</v>
      </c>
      <c r="T315" s="28" t="s">
        <v>386</v>
      </c>
      <c r="U315" s="28">
        <v>1E-4</v>
      </c>
      <c r="V315" s="28">
        <v>2.7799999999999998E-2</v>
      </c>
      <c r="W315" s="28">
        <v>3.6999999999999998E-2</v>
      </c>
      <c r="X315" s="28">
        <v>-1E-4</v>
      </c>
      <c r="Y315" s="28">
        <v>-2.8000000000000001E-2</v>
      </c>
      <c r="Z315" s="28">
        <v>-3.73E-2</v>
      </c>
      <c r="AA315" s="29">
        <v>300</v>
      </c>
      <c r="AB315" s="29">
        <v>475</v>
      </c>
      <c r="AC315" s="30">
        <v>21.0745</v>
      </c>
      <c r="AD315" s="30">
        <v>8.4509273182957395E-2</v>
      </c>
      <c r="AE315" s="29">
        <v>1</v>
      </c>
    </row>
    <row r="316" spans="2:31" x14ac:dyDescent="0.2">
      <c r="B316" s="27">
        <v>47</v>
      </c>
      <c r="C316" s="28" t="s">
        <v>819</v>
      </c>
      <c r="D316" s="28" t="s">
        <v>384</v>
      </c>
      <c r="E316" s="28">
        <v>1E-4</v>
      </c>
      <c r="F316" s="28">
        <v>2.7799999999999998E-2</v>
      </c>
      <c r="G316" s="28">
        <v>3.6999999999999998E-2</v>
      </c>
      <c r="H316" s="28">
        <v>-1E-4</v>
      </c>
      <c r="I316" s="28">
        <v>-2.8000000000000001E-2</v>
      </c>
      <c r="J316" s="28">
        <v>-3.73E-2</v>
      </c>
      <c r="K316" s="29">
        <v>300</v>
      </c>
      <c r="L316" s="29">
        <v>475</v>
      </c>
      <c r="M316" s="30">
        <v>-42.055500000000002</v>
      </c>
      <c r="N316" s="30">
        <v>0.1686436090225564</v>
      </c>
      <c r="O316" s="29">
        <v>1</v>
      </c>
      <c r="R316" s="27">
        <v>47</v>
      </c>
      <c r="S316" s="28" t="s">
        <v>819</v>
      </c>
      <c r="T316" s="28" t="s">
        <v>384</v>
      </c>
      <c r="U316" s="28">
        <v>1E-4</v>
      </c>
      <c r="V316" s="28">
        <v>2.7799999999999998E-2</v>
      </c>
      <c r="W316" s="28">
        <v>3.6999999999999998E-2</v>
      </c>
      <c r="X316" s="28">
        <v>-1E-4</v>
      </c>
      <c r="Y316" s="28">
        <v>-2.8000000000000001E-2</v>
      </c>
      <c r="Z316" s="28">
        <v>-3.73E-2</v>
      </c>
      <c r="AA316" s="29">
        <v>300</v>
      </c>
      <c r="AB316" s="29">
        <v>475</v>
      </c>
      <c r="AC316" s="30">
        <v>-42.197000000000003</v>
      </c>
      <c r="AD316" s="30">
        <v>0.16921102756892231</v>
      </c>
      <c r="AE316" s="29">
        <v>1</v>
      </c>
    </row>
    <row r="317" spans="2:31" x14ac:dyDescent="0.2">
      <c r="B317" s="27">
        <v>47</v>
      </c>
      <c r="C317" s="28" t="s">
        <v>820</v>
      </c>
      <c r="D317" s="28" t="s">
        <v>386</v>
      </c>
      <c r="E317" s="28">
        <v>1E-4</v>
      </c>
      <c r="F317" s="28">
        <v>2.7799999999999998E-2</v>
      </c>
      <c r="G317" s="28">
        <v>3.6999999999999998E-2</v>
      </c>
      <c r="H317" s="28">
        <v>-1E-4</v>
      </c>
      <c r="I317" s="28">
        <v>-2.7799999999999998E-2</v>
      </c>
      <c r="J317" s="28">
        <v>-3.6999999999999998E-2</v>
      </c>
      <c r="K317" s="29">
        <v>300</v>
      </c>
      <c r="L317" s="29">
        <v>475</v>
      </c>
      <c r="M317" s="30">
        <v>31.817399999999999</v>
      </c>
      <c r="N317" s="30">
        <v>0.12758857142857141</v>
      </c>
      <c r="O317" s="29">
        <v>1</v>
      </c>
      <c r="R317" s="27">
        <v>47</v>
      </c>
      <c r="S317" s="28" t="s">
        <v>820</v>
      </c>
      <c r="T317" s="28" t="s">
        <v>386</v>
      </c>
      <c r="U317" s="28">
        <v>1E-4</v>
      </c>
      <c r="V317" s="28">
        <v>2.7799999999999998E-2</v>
      </c>
      <c r="W317" s="28">
        <v>3.6999999999999998E-2</v>
      </c>
      <c r="X317" s="28">
        <v>-1E-4</v>
      </c>
      <c r="Y317" s="28">
        <v>-2.7799999999999998E-2</v>
      </c>
      <c r="Z317" s="28">
        <v>-3.6999999999999998E-2</v>
      </c>
      <c r="AA317" s="29">
        <v>300</v>
      </c>
      <c r="AB317" s="29">
        <v>475</v>
      </c>
      <c r="AC317" s="30">
        <v>21.0745</v>
      </c>
      <c r="AD317" s="30">
        <v>8.4509273182957395E-2</v>
      </c>
      <c r="AE317" s="29">
        <v>1</v>
      </c>
    </row>
    <row r="318" spans="2:31" x14ac:dyDescent="0.2">
      <c r="B318" s="27">
        <v>25</v>
      </c>
      <c r="C318" s="28" t="s">
        <v>822</v>
      </c>
      <c r="D318" s="28" t="s">
        <v>384</v>
      </c>
      <c r="E318" s="28">
        <v>1E-4</v>
      </c>
      <c r="F318" s="28">
        <v>2.8400000000000002E-2</v>
      </c>
      <c r="G318" s="28">
        <v>3.7900000000000003E-2</v>
      </c>
      <c r="H318" s="28">
        <v>-1E-4</v>
      </c>
      <c r="I318" s="28">
        <v>-2.8400000000000002E-2</v>
      </c>
      <c r="J318" s="28">
        <v>-3.7900000000000003E-2</v>
      </c>
      <c r="K318" s="29">
        <v>300</v>
      </c>
      <c r="L318" s="29">
        <v>475</v>
      </c>
      <c r="M318" s="30">
        <v>-67.391999999999996</v>
      </c>
      <c r="N318" s="30">
        <v>0.2702436090225564</v>
      </c>
      <c r="O318" s="29">
        <v>1</v>
      </c>
      <c r="R318" s="27">
        <v>25</v>
      </c>
      <c r="S318" s="28" t="s">
        <v>822</v>
      </c>
      <c r="T318" s="28" t="s">
        <v>384</v>
      </c>
      <c r="U318" s="28">
        <v>1E-4</v>
      </c>
      <c r="V318" s="28">
        <v>2.8400000000000002E-2</v>
      </c>
      <c r="W318" s="28">
        <v>3.7900000000000003E-2</v>
      </c>
      <c r="X318" s="28">
        <v>-1E-4</v>
      </c>
      <c r="Y318" s="28">
        <v>-2.8400000000000002E-2</v>
      </c>
      <c r="Z318" s="28">
        <v>-3.7900000000000003E-2</v>
      </c>
      <c r="AA318" s="29">
        <v>300</v>
      </c>
      <c r="AB318" s="29">
        <v>475</v>
      </c>
      <c r="AC318" s="30">
        <v>-66.281899999999993</v>
      </c>
      <c r="AD318" s="30">
        <v>0.26579208020050121</v>
      </c>
      <c r="AE318" s="29">
        <v>1</v>
      </c>
    </row>
    <row r="319" spans="2:31" x14ac:dyDescent="0.2">
      <c r="B319" s="27">
        <v>25</v>
      </c>
      <c r="C319" s="28" t="s">
        <v>823</v>
      </c>
      <c r="D319" s="28" t="s">
        <v>386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-2.86E-2</v>
      </c>
      <c r="J319" s="28">
        <v>-3.8100000000000002E-2</v>
      </c>
      <c r="K319" s="29">
        <v>300</v>
      </c>
      <c r="L319" s="29">
        <v>475</v>
      </c>
      <c r="M319" s="30">
        <v>31.817399999999999</v>
      </c>
      <c r="N319" s="30">
        <v>0.12758857142857141</v>
      </c>
      <c r="O319" s="29">
        <v>1</v>
      </c>
      <c r="R319" s="27">
        <v>25</v>
      </c>
      <c r="S319" s="28" t="s">
        <v>823</v>
      </c>
      <c r="T319" s="28" t="s">
        <v>386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-2.86E-2</v>
      </c>
      <c r="Z319" s="28">
        <v>-3.8100000000000002E-2</v>
      </c>
      <c r="AA319" s="29">
        <v>300</v>
      </c>
      <c r="AB319" s="29">
        <v>475</v>
      </c>
      <c r="AC319" s="30">
        <v>21.0745</v>
      </c>
      <c r="AD319" s="30">
        <v>8.4509273182957395E-2</v>
      </c>
      <c r="AE319" s="29">
        <v>1</v>
      </c>
    </row>
    <row r="320" spans="2:31" x14ac:dyDescent="0.2">
      <c r="B320" s="27">
        <v>28</v>
      </c>
      <c r="C320" s="28" t="s">
        <v>825</v>
      </c>
      <c r="D320" s="28" t="s">
        <v>384</v>
      </c>
      <c r="E320" s="28">
        <v>1E-4</v>
      </c>
      <c r="F320" s="28">
        <v>2.8500000000000001E-2</v>
      </c>
      <c r="G320" s="28">
        <v>3.7999999999999999E-2</v>
      </c>
      <c r="H320" s="28">
        <v>-1E-4</v>
      </c>
      <c r="I320" s="28">
        <v>-2.87E-2</v>
      </c>
      <c r="J320" s="28">
        <v>-3.8300000000000001E-2</v>
      </c>
      <c r="K320" s="29">
        <v>300</v>
      </c>
      <c r="L320" s="29">
        <v>475</v>
      </c>
      <c r="M320" s="30">
        <v>-115.2282</v>
      </c>
      <c r="N320" s="30">
        <v>0.46206796992481203</v>
      </c>
      <c r="O320" s="29">
        <v>1</v>
      </c>
      <c r="R320" s="27">
        <v>28</v>
      </c>
      <c r="S320" s="28" t="s">
        <v>825</v>
      </c>
      <c r="T320" s="28" t="s">
        <v>384</v>
      </c>
      <c r="U320" s="28">
        <v>1E-4</v>
      </c>
      <c r="V320" s="28">
        <v>2.8500000000000001E-2</v>
      </c>
      <c r="W320" s="28">
        <v>3.7999999999999999E-2</v>
      </c>
      <c r="X320" s="28">
        <v>-1E-4</v>
      </c>
      <c r="Y320" s="28">
        <v>-2.87E-2</v>
      </c>
      <c r="Z320" s="28">
        <v>-3.8300000000000001E-2</v>
      </c>
      <c r="AA320" s="29">
        <v>300</v>
      </c>
      <c r="AB320" s="29">
        <v>475</v>
      </c>
      <c r="AC320" s="30">
        <v>-116.3841</v>
      </c>
      <c r="AD320" s="30">
        <v>0.46670315789473688</v>
      </c>
      <c r="AE320" s="29">
        <v>1</v>
      </c>
    </row>
    <row r="321" spans="2:31" x14ac:dyDescent="0.2">
      <c r="B321" s="27">
        <v>28</v>
      </c>
      <c r="C321" s="28" t="s">
        <v>826</v>
      </c>
      <c r="D321" s="28" t="s">
        <v>386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31.817399999999999</v>
      </c>
      <c r="N321" s="30">
        <v>0.12758857142857141</v>
      </c>
      <c r="O321" s="29">
        <v>1</v>
      </c>
      <c r="R321" s="27">
        <v>28</v>
      </c>
      <c r="S321" s="28" t="s">
        <v>826</v>
      </c>
      <c r="T321" s="28" t="s">
        <v>386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21.0745</v>
      </c>
      <c r="AD321" s="30">
        <v>8.4509273182957395E-2</v>
      </c>
      <c r="AE321" s="29">
        <v>1</v>
      </c>
    </row>
    <row r="322" spans="2:31" x14ac:dyDescent="0.2">
      <c r="B322" s="27">
        <v>31</v>
      </c>
      <c r="C322" s="28" t="s">
        <v>828</v>
      </c>
      <c r="D322" s="28" t="s">
        <v>384</v>
      </c>
      <c r="E322" s="28">
        <v>1E-4</v>
      </c>
      <c r="F322" s="28">
        <v>2.8500000000000001E-2</v>
      </c>
      <c r="G322" s="28">
        <v>3.7999999999999999E-2</v>
      </c>
      <c r="H322" s="28">
        <v>-1E-4</v>
      </c>
      <c r="I322" s="28">
        <v>-2.87E-2</v>
      </c>
      <c r="J322" s="28">
        <v>-3.8300000000000001E-2</v>
      </c>
      <c r="K322" s="29">
        <v>300</v>
      </c>
      <c r="L322" s="29">
        <v>475</v>
      </c>
      <c r="M322" s="30">
        <v>-109.45140000000001</v>
      </c>
      <c r="N322" s="30">
        <v>0.43890285714285715</v>
      </c>
      <c r="O322" s="29">
        <v>1</v>
      </c>
      <c r="R322" s="27">
        <v>31</v>
      </c>
      <c r="S322" s="28" t="s">
        <v>828</v>
      </c>
      <c r="T322" s="28" t="s">
        <v>384</v>
      </c>
      <c r="U322" s="28">
        <v>1E-4</v>
      </c>
      <c r="V322" s="28">
        <v>2.8500000000000001E-2</v>
      </c>
      <c r="W322" s="28">
        <v>3.7999999999999999E-2</v>
      </c>
      <c r="X322" s="28">
        <v>-1E-4</v>
      </c>
      <c r="Y322" s="28">
        <v>-2.87E-2</v>
      </c>
      <c r="Z322" s="28">
        <v>-3.8300000000000001E-2</v>
      </c>
      <c r="AA322" s="29">
        <v>300</v>
      </c>
      <c r="AB322" s="29">
        <v>475</v>
      </c>
      <c r="AC322" s="30">
        <v>-110.2868</v>
      </c>
      <c r="AD322" s="30">
        <v>0.4422528320802005</v>
      </c>
      <c r="AE322" s="29">
        <v>1</v>
      </c>
    </row>
    <row r="323" spans="2:31" x14ac:dyDescent="0.2">
      <c r="B323" s="27">
        <v>31</v>
      </c>
      <c r="C323" s="28" t="s">
        <v>829</v>
      </c>
      <c r="D323" s="28" t="s">
        <v>386</v>
      </c>
      <c r="E323" s="28">
        <v>1E-4</v>
      </c>
      <c r="F323" s="28">
        <v>2.8500000000000001E-2</v>
      </c>
      <c r="G323" s="28">
        <v>3.7999999999999999E-2</v>
      </c>
      <c r="H323" s="28">
        <v>-1E-4</v>
      </c>
      <c r="I323" s="28">
        <v>-2.87E-2</v>
      </c>
      <c r="J323" s="28">
        <v>-3.8300000000000001E-2</v>
      </c>
      <c r="K323" s="29">
        <v>300</v>
      </c>
      <c r="L323" s="29">
        <v>475</v>
      </c>
      <c r="M323" s="30">
        <v>31.817399999999999</v>
      </c>
      <c r="N323" s="30">
        <v>0.12758857142857141</v>
      </c>
      <c r="O323" s="29">
        <v>1</v>
      </c>
      <c r="R323" s="27">
        <v>31</v>
      </c>
      <c r="S323" s="28" t="s">
        <v>829</v>
      </c>
      <c r="T323" s="28" t="s">
        <v>386</v>
      </c>
      <c r="U323" s="28">
        <v>1E-4</v>
      </c>
      <c r="V323" s="28">
        <v>2.8500000000000001E-2</v>
      </c>
      <c r="W323" s="28">
        <v>3.7999999999999999E-2</v>
      </c>
      <c r="X323" s="28">
        <v>-1E-4</v>
      </c>
      <c r="Y323" s="28">
        <v>-2.87E-2</v>
      </c>
      <c r="Z323" s="28">
        <v>-3.8300000000000001E-2</v>
      </c>
      <c r="AA323" s="29">
        <v>300</v>
      </c>
      <c r="AB323" s="29">
        <v>475</v>
      </c>
      <c r="AC323" s="30">
        <v>21.0745</v>
      </c>
      <c r="AD323" s="30">
        <v>8.4509273182957395E-2</v>
      </c>
      <c r="AE323" s="29">
        <v>1</v>
      </c>
    </row>
    <row r="324" spans="2:31" x14ac:dyDescent="0.2">
      <c r="B324" s="27">
        <v>34</v>
      </c>
      <c r="C324" s="28" t="s">
        <v>831</v>
      </c>
      <c r="D324" s="28" t="s">
        <v>384</v>
      </c>
      <c r="E324" s="28">
        <v>1E-4</v>
      </c>
      <c r="F324" s="28">
        <v>2.8500000000000001E-2</v>
      </c>
      <c r="G324" s="28">
        <v>3.7999999999999999E-2</v>
      </c>
      <c r="H324" s="28">
        <v>-1E-4</v>
      </c>
      <c r="I324" s="28">
        <v>-2.87E-2</v>
      </c>
      <c r="J324" s="28">
        <v>-3.8300000000000001E-2</v>
      </c>
      <c r="K324" s="29">
        <v>300</v>
      </c>
      <c r="L324" s="29">
        <v>475</v>
      </c>
      <c r="M324" s="30">
        <v>-109.41970000000001</v>
      </c>
      <c r="N324" s="30">
        <v>0.438775739348371</v>
      </c>
      <c r="O324" s="29">
        <v>1</v>
      </c>
      <c r="R324" s="27">
        <v>34</v>
      </c>
      <c r="S324" s="28" t="s">
        <v>831</v>
      </c>
      <c r="T324" s="28" t="s">
        <v>384</v>
      </c>
      <c r="U324" s="28">
        <v>1E-4</v>
      </c>
      <c r="V324" s="28">
        <v>2.8500000000000001E-2</v>
      </c>
      <c r="W324" s="28">
        <v>3.7999999999999999E-2</v>
      </c>
      <c r="X324" s="28">
        <v>-1E-4</v>
      </c>
      <c r="Y324" s="28">
        <v>-2.87E-2</v>
      </c>
      <c r="Z324" s="28">
        <v>-3.8300000000000001E-2</v>
      </c>
      <c r="AA324" s="29">
        <v>300</v>
      </c>
      <c r="AB324" s="29">
        <v>475</v>
      </c>
      <c r="AC324" s="30">
        <v>-110.3326</v>
      </c>
      <c r="AD324" s="30">
        <v>0.44243649122807022</v>
      </c>
      <c r="AE324" s="29">
        <v>1</v>
      </c>
    </row>
    <row r="325" spans="2:31" x14ac:dyDescent="0.2">
      <c r="B325" s="27">
        <v>34</v>
      </c>
      <c r="C325" s="28" t="s">
        <v>832</v>
      </c>
      <c r="D325" s="28" t="s">
        <v>386</v>
      </c>
      <c r="E325" s="28">
        <v>1E-4</v>
      </c>
      <c r="F325" s="28">
        <v>2.8500000000000001E-2</v>
      </c>
      <c r="G325" s="28">
        <v>3.7999999999999999E-2</v>
      </c>
      <c r="H325" s="28">
        <v>-1E-4</v>
      </c>
      <c r="I325" s="28">
        <v>-2.87E-2</v>
      </c>
      <c r="J325" s="28">
        <v>-3.8300000000000001E-2</v>
      </c>
      <c r="K325" s="29">
        <v>300</v>
      </c>
      <c r="L325" s="29">
        <v>475</v>
      </c>
      <c r="M325" s="30">
        <v>31.817399999999999</v>
      </c>
      <c r="N325" s="30">
        <v>0.12758857142857141</v>
      </c>
      <c r="O325" s="29">
        <v>1</v>
      </c>
      <c r="R325" s="27">
        <v>34</v>
      </c>
      <c r="S325" s="28" t="s">
        <v>832</v>
      </c>
      <c r="T325" s="28" t="s">
        <v>386</v>
      </c>
      <c r="U325" s="28">
        <v>1E-4</v>
      </c>
      <c r="V325" s="28">
        <v>2.8500000000000001E-2</v>
      </c>
      <c r="W325" s="28">
        <v>3.7999999999999999E-2</v>
      </c>
      <c r="X325" s="28">
        <v>-1E-4</v>
      </c>
      <c r="Y325" s="28">
        <v>-2.87E-2</v>
      </c>
      <c r="Z325" s="28">
        <v>-3.8300000000000001E-2</v>
      </c>
      <c r="AA325" s="29">
        <v>300</v>
      </c>
      <c r="AB325" s="29">
        <v>475</v>
      </c>
      <c r="AC325" s="30">
        <v>21.0745</v>
      </c>
      <c r="AD325" s="30">
        <v>8.4509273182957395E-2</v>
      </c>
      <c r="AE325" s="29">
        <v>1</v>
      </c>
    </row>
    <row r="326" spans="2:31" x14ac:dyDescent="0.2">
      <c r="B326" s="27">
        <v>37</v>
      </c>
      <c r="C326" s="28" t="s">
        <v>834</v>
      </c>
      <c r="D326" s="28" t="s">
        <v>384</v>
      </c>
      <c r="E326" s="28">
        <v>1E-4</v>
      </c>
      <c r="F326" s="28">
        <v>2.8500000000000001E-2</v>
      </c>
      <c r="G326" s="28">
        <v>3.7999999999999999E-2</v>
      </c>
      <c r="H326" s="28">
        <v>-1E-4</v>
      </c>
      <c r="I326" s="28">
        <v>-2.87E-2</v>
      </c>
      <c r="J326" s="28">
        <v>-3.8300000000000001E-2</v>
      </c>
      <c r="K326" s="29">
        <v>300</v>
      </c>
      <c r="L326" s="29">
        <v>475</v>
      </c>
      <c r="M326" s="30">
        <v>-115.0857</v>
      </c>
      <c r="N326" s="30">
        <v>0.46149654135338347</v>
      </c>
      <c r="O326" s="29">
        <v>1</v>
      </c>
      <c r="R326" s="27">
        <v>37</v>
      </c>
      <c r="S326" s="28" t="s">
        <v>834</v>
      </c>
      <c r="T326" s="28" t="s">
        <v>384</v>
      </c>
      <c r="U326" s="28">
        <v>1E-4</v>
      </c>
      <c r="V326" s="28">
        <v>2.8500000000000001E-2</v>
      </c>
      <c r="W326" s="28">
        <v>3.7999999999999999E-2</v>
      </c>
      <c r="X326" s="28">
        <v>-1E-4</v>
      </c>
      <c r="Y326" s="28">
        <v>-2.87E-2</v>
      </c>
      <c r="Z326" s="28">
        <v>-3.8300000000000001E-2</v>
      </c>
      <c r="AA326" s="29">
        <v>300</v>
      </c>
      <c r="AB326" s="29">
        <v>475</v>
      </c>
      <c r="AC326" s="30">
        <v>-116.5878</v>
      </c>
      <c r="AD326" s="30">
        <v>0.46751999999999999</v>
      </c>
      <c r="AE326" s="29">
        <v>1</v>
      </c>
    </row>
    <row r="327" spans="2:31" x14ac:dyDescent="0.2">
      <c r="B327" s="27">
        <v>37</v>
      </c>
      <c r="C327" s="28" t="s">
        <v>835</v>
      </c>
      <c r="D327" s="28" t="s">
        <v>386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31.817399999999999</v>
      </c>
      <c r="N327" s="30">
        <v>0.12758857142857141</v>
      </c>
      <c r="O327" s="29">
        <v>1</v>
      </c>
      <c r="R327" s="27">
        <v>37</v>
      </c>
      <c r="S327" s="28" t="s">
        <v>835</v>
      </c>
      <c r="T327" s="28" t="s">
        <v>386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21.0745</v>
      </c>
      <c r="AD327" s="30">
        <v>8.4509273182957395E-2</v>
      </c>
      <c r="AE327" s="29">
        <v>1</v>
      </c>
    </row>
    <row r="328" spans="2:31" x14ac:dyDescent="0.2">
      <c r="B328" s="27">
        <v>40</v>
      </c>
      <c r="C328" s="28" t="s">
        <v>837</v>
      </c>
      <c r="D328" s="28" t="s">
        <v>384</v>
      </c>
      <c r="E328" s="28">
        <v>1E-4</v>
      </c>
      <c r="F328" s="28">
        <v>2.8400000000000002E-2</v>
      </c>
      <c r="G328" s="28">
        <v>3.7900000000000003E-2</v>
      </c>
      <c r="H328" s="28">
        <v>-1E-4</v>
      </c>
      <c r="I328" s="28">
        <v>-2.8400000000000002E-2</v>
      </c>
      <c r="J328" s="28">
        <v>-3.7900000000000003E-2</v>
      </c>
      <c r="K328" s="29">
        <v>300</v>
      </c>
      <c r="L328" s="29">
        <v>475</v>
      </c>
      <c r="M328" s="30">
        <v>-67.635199999999998</v>
      </c>
      <c r="N328" s="30">
        <v>0.27121884711779448</v>
      </c>
      <c r="O328" s="29">
        <v>1</v>
      </c>
      <c r="R328" s="27">
        <v>40</v>
      </c>
      <c r="S328" s="28" t="s">
        <v>837</v>
      </c>
      <c r="T328" s="28" t="s">
        <v>384</v>
      </c>
      <c r="U328" s="28">
        <v>1E-4</v>
      </c>
      <c r="V328" s="28">
        <v>2.8400000000000002E-2</v>
      </c>
      <c r="W328" s="28">
        <v>3.7900000000000003E-2</v>
      </c>
      <c r="X328" s="28">
        <v>-1E-4</v>
      </c>
      <c r="Y328" s="28">
        <v>-2.8400000000000002E-2</v>
      </c>
      <c r="Z328" s="28">
        <v>-3.7900000000000003E-2</v>
      </c>
      <c r="AA328" s="29">
        <v>300</v>
      </c>
      <c r="AB328" s="29">
        <v>475</v>
      </c>
      <c r="AC328" s="30">
        <v>-65.922799999999995</v>
      </c>
      <c r="AD328" s="30">
        <v>0.26435208020050122</v>
      </c>
      <c r="AE328" s="29">
        <v>1</v>
      </c>
    </row>
    <row r="329" spans="2:31" x14ac:dyDescent="0.2">
      <c r="B329" s="27">
        <v>40</v>
      </c>
      <c r="C329" s="28" t="s">
        <v>838</v>
      </c>
      <c r="D329" s="28" t="s">
        <v>386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-2.86E-2</v>
      </c>
      <c r="J329" s="28">
        <v>-3.8100000000000002E-2</v>
      </c>
      <c r="K329" s="29">
        <v>300</v>
      </c>
      <c r="L329" s="29">
        <v>475</v>
      </c>
      <c r="M329" s="30">
        <v>31.817399999999999</v>
      </c>
      <c r="N329" s="30">
        <v>0.12758857142857141</v>
      </c>
      <c r="O329" s="29">
        <v>1</v>
      </c>
      <c r="R329" s="27">
        <v>40</v>
      </c>
      <c r="S329" s="28" t="s">
        <v>838</v>
      </c>
      <c r="T329" s="28" t="s">
        <v>386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-2.86E-2</v>
      </c>
      <c r="Z329" s="28">
        <v>-3.8100000000000002E-2</v>
      </c>
      <c r="AA329" s="29">
        <v>300</v>
      </c>
      <c r="AB329" s="29">
        <v>475</v>
      </c>
      <c r="AC329" s="30">
        <v>21.0745</v>
      </c>
      <c r="AD329" s="30">
        <v>8.4509273182957395E-2</v>
      </c>
      <c r="AE329" s="29">
        <v>1</v>
      </c>
    </row>
    <row r="330" spans="2:31" x14ac:dyDescent="0.2">
      <c r="B330" s="27">
        <v>48</v>
      </c>
      <c r="C330" s="28" t="s">
        <v>840</v>
      </c>
      <c r="D330" s="28" t="s">
        <v>384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-2.7900000000000001E-2</v>
      </c>
      <c r="J330" s="28">
        <v>-3.7199999999999997E-2</v>
      </c>
      <c r="K330" s="29">
        <v>300</v>
      </c>
      <c r="L330" s="29">
        <v>475</v>
      </c>
      <c r="M330" s="30">
        <v>-45.4497</v>
      </c>
      <c r="N330" s="30">
        <v>0.18225443609022554</v>
      </c>
      <c r="O330" s="29">
        <v>1</v>
      </c>
      <c r="R330" s="27">
        <v>48</v>
      </c>
      <c r="S330" s="28" t="s">
        <v>840</v>
      </c>
      <c r="T330" s="28" t="s">
        <v>384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-2.7900000000000001E-2</v>
      </c>
      <c r="Z330" s="28">
        <v>-3.7199999999999997E-2</v>
      </c>
      <c r="AA330" s="29">
        <v>300</v>
      </c>
      <c r="AB330" s="29">
        <v>475</v>
      </c>
      <c r="AC330" s="30">
        <v>-45.554900000000004</v>
      </c>
      <c r="AD330" s="30">
        <v>0.18267629072681704</v>
      </c>
      <c r="AE330" s="29">
        <v>1</v>
      </c>
    </row>
    <row r="331" spans="2:31" x14ac:dyDescent="0.2">
      <c r="B331" s="27">
        <v>48</v>
      </c>
      <c r="C331" s="28" t="s">
        <v>841</v>
      </c>
      <c r="D331" s="28" t="s">
        <v>386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-2.7900000000000001E-2</v>
      </c>
      <c r="J331" s="28">
        <v>-3.7199999999999997E-2</v>
      </c>
      <c r="K331" s="29">
        <v>300</v>
      </c>
      <c r="L331" s="29">
        <v>475</v>
      </c>
      <c r="M331" s="30">
        <v>31.817399999999999</v>
      </c>
      <c r="N331" s="30">
        <v>0.12758857142857141</v>
      </c>
      <c r="O331" s="29">
        <v>1</v>
      </c>
      <c r="R331" s="27">
        <v>48</v>
      </c>
      <c r="S331" s="28" t="s">
        <v>841</v>
      </c>
      <c r="T331" s="28" t="s">
        <v>386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-2.7900000000000001E-2</v>
      </c>
      <c r="Z331" s="28">
        <v>-3.7199999999999997E-2</v>
      </c>
      <c r="AA331" s="29">
        <v>300</v>
      </c>
      <c r="AB331" s="29">
        <v>475</v>
      </c>
      <c r="AC331" s="30">
        <v>21.0745</v>
      </c>
      <c r="AD331" s="30">
        <v>8.4509273182957395E-2</v>
      </c>
      <c r="AE331" s="29">
        <v>1</v>
      </c>
    </row>
    <row r="332" spans="2:31" x14ac:dyDescent="0.2">
      <c r="B332" s="27">
        <v>49</v>
      </c>
      <c r="C332" s="28" t="s">
        <v>843</v>
      </c>
      <c r="D332" s="28" t="s">
        <v>384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-2.7900000000000001E-2</v>
      </c>
      <c r="J332" s="28">
        <v>-3.7199999999999997E-2</v>
      </c>
      <c r="K332" s="29">
        <v>300</v>
      </c>
      <c r="L332" s="29">
        <v>475</v>
      </c>
      <c r="M332" s="30">
        <v>-40.835799999999999</v>
      </c>
      <c r="N332" s="30">
        <v>0.16375258145363406</v>
      </c>
      <c r="O332" s="29">
        <v>1</v>
      </c>
      <c r="R332" s="27">
        <v>49</v>
      </c>
      <c r="S332" s="28" t="s">
        <v>843</v>
      </c>
      <c r="T332" s="28" t="s">
        <v>384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-2.7900000000000001E-2</v>
      </c>
      <c r="Z332" s="28">
        <v>-3.7199999999999997E-2</v>
      </c>
      <c r="AA332" s="29">
        <v>300</v>
      </c>
      <c r="AB332" s="29">
        <v>475</v>
      </c>
      <c r="AC332" s="30">
        <v>-40.8538</v>
      </c>
      <c r="AD332" s="30">
        <v>0.16382476190476192</v>
      </c>
      <c r="AE332" s="29">
        <v>1</v>
      </c>
    </row>
    <row r="333" spans="2:31" x14ac:dyDescent="0.2">
      <c r="B333" s="27">
        <v>49</v>
      </c>
      <c r="C333" s="28" t="s">
        <v>844</v>
      </c>
      <c r="D333" s="28" t="s">
        <v>386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-2.7900000000000001E-2</v>
      </c>
      <c r="J333" s="28">
        <v>-3.7199999999999997E-2</v>
      </c>
      <c r="K333" s="29">
        <v>300</v>
      </c>
      <c r="L333" s="29">
        <v>475</v>
      </c>
      <c r="M333" s="30">
        <v>31.817399999999999</v>
      </c>
      <c r="N333" s="30">
        <v>0.12758857142857141</v>
      </c>
      <c r="O333" s="29">
        <v>1</v>
      </c>
      <c r="R333" s="27">
        <v>49</v>
      </c>
      <c r="S333" s="28" t="s">
        <v>844</v>
      </c>
      <c r="T333" s="28" t="s">
        <v>386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-2.7900000000000001E-2</v>
      </c>
      <c r="Z333" s="28">
        <v>-3.7199999999999997E-2</v>
      </c>
      <c r="AA333" s="29">
        <v>300</v>
      </c>
      <c r="AB333" s="29">
        <v>475</v>
      </c>
      <c r="AC333" s="30">
        <v>21.0745</v>
      </c>
      <c r="AD333" s="30">
        <v>8.4509273182957395E-2</v>
      </c>
      <c r="AE333" s="29">
        <v>1</v>
      </c>
    </row>
    <row r="334" spans="2:31" x14ac:dyDescent="0.2">
      <c r="B334" s="27">
        <v>50</v>
      </c>
      <c r="C334" s="28" t="s">
        <v>845</v>
      </c>
      <c r="D334" s="28" t="s">
        <v>384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-2.7900000000000001E-2</v>
      </c>
      <c r="J334" s="28">
        <v>-3.7199999999999997E-2</v>
      </c>
      <c r="K334" s="29">
        <v>300</v>
      </c>
      <c r="L334" s="29">
        <v>475</v>
      </c>
      <c r="M334" s="30">
        <v>-46.375399999999999</v>
      </c>
      <c r="N334" s="30">
        <v>0.18596651629072683</v>
      </c>
      <c r="O334" s="29">
        <v>1</v>
      </c>
      <c r="R334" s="27">
        <v>50</v>
      </c>
      <c r="S334" s="28" t="s">
        <v>845</v>
      </c>
      <c r="T334" s="28" t="s">
        <v>384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-2.7900000000000001E-2</v>
      </c>
      <c r="Z334" s="28">
        <v>-3.7199999999999997E-2</v>
      </c>
      <c r="AA334" s="29">
        <v>300</v>
      </c>
      <c r="AB334" s="29">
        <v>475</v>
      </c>
      <c r="AC334" s="30">
        <v>-46.444899999999997</v>
      </c>
      <c r="AD334" s="30">
        <v>0.18624521303258143</v>
      </c>
      <c r="AE334" s="29">
        <v>1</v>
      </c>
    </row>
    <row r="335" spans="2:31" x14ac:dyDescent="0.2">
      <c r="B335" s="27">
        <v>50</v>
      </c>
      <c r="C335" s="28" t="s">
        <v>846</v>
      </c>
      <c r="D335" s="28" t="s">
        <v>386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-2.7900000000000001E-2</v>
      </c>
      <c r="J335" s="28">
        <v>-3.7199999999999997E-2</v>
      </c>
      <c r="K335" s="29">
        <v>300</v>
      </c>
      <c r="L335" s="29">
        <v>475</v>
      </c>
      <c r="M335" s="30">
        <v>31.817399999999999</v>
      </c>
      <c r="N335" s="30">
        <v>0.12758857142857141</v>
      </c>
      <c r="O335" s="29">
        <v>1</v>
      </c>
      <c r="R335" s="27">
        <v>50</v>
      </c>
      <c r="S335" s="28" t="s">
        <v>846</v>
      </c>
      <c r="T335" s="28" t="s">
        <v>386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-2.7900000000000001E-2</v>
      </c>
      <c r="Z335" s="28">
        <v>-3.7199999999999997E-2</v>
      </c>
      <c r="AA335" s="29">
        <v>300</v>
      </c>
      <c r="AB335" s="29">
        <v>475</v>
      </c>
      <c r="AC335" s="30">
        <v>21.0745</v>
      </c>
      <c r="AD335" s="30">
        <v>8.4509273182957395E-2</v>
      </c>
      <c r="AE335" s="29">
        <v>1</v>
      </c>
    </row>
    <row r="336" spans="2:31" x14ac:dyDescent="0.2">
      <c r="B336" s="27">
        <v>51</v>
      </c>
      <c r="C336" s="28" t="s">
        <v>847</v>
      </c>
      <c r="D336" s="28" t="s">
        <v>384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-2.7900000000000001E-2</v>
      </c>
      <c r="J336" s="28">
        <v>-3.7199999999999997E-2</v>
      </c>
      <c r="K336" s="29">
        <v>300</v>
      </c>
      <c r="L336" s="29">
        <v>475</v>
      </c>
      <c r="M336" s="30">
        <v>-46.865200000000002</v>
      </c>
      <c r="N336" s="30">
        <v>0.18793062656641607</v>
      </c>
      <c r="O336" s="29">
        <v>1</v>
      </c>
      <c r="R336" s="27">
        <v>51</v>
      </c>
      <c r="S336" s="28" t="s">
        <v>847</v>
      </c>
      <c r="T336" s="28" t="s">
        <v>384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-2.7900000000000001E-2</v>
      </c>
      <c r="Z336" s="28">
        <v>-3.7199999999999997E-2</v>
      </c>
      <c r="AA336" s="29">
        <v>300</v>
      </c>
      <c r="AB336" s="29">
        <v>475</v>
      </c>
      <c r="AC336" s="30">
        <v>-46.989899999999999</v>
      </c>
      <c r="AD336" s="30">
        <v>0.18843067669172933</v>
      </c>
      <c r="AE336" s="29">
        <v>1</v>
      </c>
    </row>
    <row r="337" spans="2:31" x14ac:dyDescent="0.2">
      <c r="B337" s="27">
        <v>51</v>
      </c>
      <c r="C337" s="28" t="s">
        <v>848</v>
      </c>
      <c r="D337" s="28" t="s">
        <v>386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-2.7900000000000001E-2</v>
      </c>
      <c r="J337" s="28">
        <v>-3.7199999999999997E-2</v>
      </c>
      <c r="K337" s="29">
        <v>300</v>
      </c>
      <c r="L337" s="29">
        <v>475</v>
      </c>
      <c r="M337" s="30">
        <v>31.817399999999999</v>
      </c>
      <c r="N337" s="30">
        <v>0.12758857142857141</v>
      </c>
      <c r="O337" s="29">
        <v>1</v>
      </c>
      <c r="R337" s="27">
        <v>51</v>
      </c>
      <c r="S337" s="28" t="s">
        <v>848</v>
      </c>
      <c r="T337" s="28" t="s">
        <v>386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-2.7900000000000001E-2</v>
      </c>
      <c r="Z337" s="28">
        <v>-3.7199999999999997E-2</v>
      </c>
      <c r="AA337" s="29">
        <v>300</v>
      </c>
      <c r="AB337" s="29">
        <v>475</v>
      </c>
      <c r="AC337" s="30">
        <v>21.0745</v>
      </c>
      <c r="AD337" s="30">
        <v>8.4509273182957395E-2</v>
      </c>
      <c r="AE337" s="29">
        <v>1</v>
      </c>
    </row>
    <row r="338" spans="2:31" x14ac:dyDescent="0.2">
      <c r="B338" s="27">
        <v>52</v>
      </c>
      <c r="C338" s="28" t="s">
        <v>850</v>
      </c>
      <c r="D338" s="28" t="s">
        <v>384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-2.7900000000000001E-2</v>
      </c>
      <c r="J338" s="28">
        <v>-3.7199999999999997E-2</v>
      </c>
      <c r="K338" s="29">
        <v>300</v>
      </c>
      <c r="L338" s="29">
        <v>475</v>
      </c>
      <c r="M338" s="30">
        <v>-42.741399999999999</v>
      </c>
      <c r="N338" s="30">
        <v>0.17139408521303259</v>
      </c>
      <c r="O338" s="29">
        <v>1</v>
      </c>
      <c r="R338" s="27">
        <v>52</v>
      </c>
      <c r="S338" s="28" t="s">
        <v>850</v>
      </c>
      <c r="T338" s="28" t="s">
        <v>384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-2.7900000000000001E-2</v>
      </c>
      <c r="Z338" s="28">
        <v>-3.7199999999999997E-2</v>
      </c>
      <c r="AA338" s="29">
        <v>300</v>
      </c>
      <c r="AB338" s="29">
        <v>475</v>
      </c>
      <c r="AC338" s="30">
        <v>-42.758299999999998</v>
      </c>
      <c r="AD338" s="30">
        <v>0.17146185463659147</v>
      </c>
      <c r="AE338" s="29">
        <v>1</v>
      </c>
    </row>
    <row r="339" spans="2:31" x14ac:dyDescent="0.2">
      <c r="B339" s="27">
        <v>52</v>
      </c>
      <c r="C339" s="28" t="s">
        <v>851</v>
      </c>
      <c r="D339" s="28" t="s">
        <v>386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-2.7900000000000001E-2</v>
      </c>
      <c r="J339" s="28">
        <v>-3.7199999999999997E-2</v>
      </c>
      <c r="K339" s="29">
        <v>300</v>
      </c>
      <c r="L339" s="29">
        <v>475</v>
      </c>
      <c r="M339" s="30">
        <v>31.817399999999999</v>
      </c>
      <c r="N339" s="30">
        <v>0.12758857142857141</v>
      </c>
      <c r="O339" s="29">
        <v>1</v>
      </c>
      <c r="R339" s="27">
        <v>52</v>
      </c>
      <c r="S339" s="28" t="s">
        <v>851</v>
      </c>
      <c r="T339" s="28" t="s">
        <v>386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-2.7900000000000001E-2</v>
      </c>
      <c r="Z339" s="28">
        <v>-3.7199999999999997E-2</v>
      </c>
      <c r="AA339" s="29">
        <v>300</v>
      </c>
      <c r="AB339" s="29">
        <v>475</v>
      </c>
      <c r="AC339" s="30">
        <v>21.0745</v>
      </c>
      <c r="AD339" s="30">
        <v>8.4509273182957395E-2</v>
      </c>
      <c r="AE339" s="29">
        <v>1</v>
      </c>
    </row>
    <row r="340" spans="2:31" x14ac:dyDescent="0.2">
      <c r="B340" s="27">
        <v>26</v>
      </c>
      <c r="C340" s="28" t="s">
        <v>853</v>
      </c>
      <c r="D340" s="28" t="s">
        <v>384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-2.86E-2</v>
      </c>
      <c r="J340" s="28">
        <v>-3.8100000000000002E-2</v>
      </c>
      <c r="K340" s="29">
        <v>300</v>
      </c>
      <c r="L340" s="29">
        <v>475</v>
      </c>
      <c r="M340" s="30">
        <v>-87.123199999999997</v>
      </c>
      <c r="N340" s="30">
        <v>0.34936621553884711</v>
      </c>
      <c r="O340" s="29">
        <v>1</v>
      </c>
      <c r="R340" s="27">
        <v>26</v>
      </c>
      <c r="S340" s="28" t="s">
        <v>853</v>
      </c>
      <c r="T340" s="28" t="s">
        <v>384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-2.86E-2</v>
      </c>
      <c r="Z340" s="28">
        <v>-3.8100000000000002E-2</v>
      </c>
      <c r="AA340" s="29">
        <v>300</v>
      </c>
      <c r="AB340" s="29">
        <v>475</v>
      </c>
      <c r="AC340" s="30">
        <v>-87.671599999999998</v>
      </c>
      <c r="AD340" s="30">
        <v>0.351565313283208</v>
      </c>
      <c r="AE340" s="29">
        <v>1</v>
      </c>
    </row>
    <row r="341" spans="2:31" x14ac:dyDescent="0.2">
      <c r="B341" s="27">
        <v>26</v>
      </c>
      <c r="C341" s="28" t="s">
        <v>854</v>
      </c>
      <c r="D341" s="28" t="s">
        <v>386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-2.86E-2</v>
      </c>
      <c r="J341" s="28">
        <v>-3.8100000000000002E-2</v>
      </c>
      <c r="K341" s="29">
        <v>300</v>
      </c>
      <c r="L341" s="29">
        <v>475</v>
      </c>
      <c r="M341" s="30">
        <v>31.817399999999999</v>
      </c>
      <c r="N341" s="30">
        <v>0.12758857142857141</v>
      </c>
      <c r="O341" s="29">
        <v>1</v>
      </c>
      <c r="R341" s="27">
        <v>26</v>
      </c>
      <c r="S341" s="28" t="s">
        <v>854</v>
      </c>
      <c r="T341" s="28" t="s">
        <v>386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-2.86E-2</v>
      </c>
      <c r="Z341" s="28">
        <v>-3.8100000000000002E-2</v>
      </c>
      <c r="AA341" s="29">
        <v>300</v>
      </c>
      <c r="AB341" s="29">
        <v>475</v>
      </c>
      <c r="AC341" s="30">
        <v>21.834299999999999</v>
      </c>
      <c r="AD341" s="30">
        <v>8.7556090225563904E-2</v>
      </c>
      <c r="AE341" s="29">
        <v>1</v>
      </c>
    </row>
    <row r="342" spans="2:31" x14ac:dyDescent="0.2">
      <c r="B342" s="27">
        <v>29</v>
      </c>
      <c r="C342" s="28" t="s">
        <v>856</v>
      </c>
      <c r="D342" s="28" t="s">
        <v>384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-114.2342</v>
      </c>
      <c r="N342" s="30">
        <v>0.45808200501253132</v>
      </c>
      <c r="O342" s="29">
        <v>1</v>
      </c>
      <c r="R342" s="27">
        <v>29</v>
      </c>
      <c r="S342" s="28" t="s">
        <v>856</v>
      </c>
      <c r="T342" s="28" t="s">
        <v>384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-114.8948</v>
      </c>
      <c r="AD342" s="30">
        <v>0.46073102756892231</v>
      </c>
      <c r="AE342" s="29">
        <v>1</v>
      </c>
    </row>
    <row r="343" spans="2:31" x14ac:dyDescent="0.2">
      <c r="B343" s="27">
        <v>29</v>
      </c>
      <c r="C343" s="28" t="s">
        <v>857</v>
      </c>
      <c r="D343" s="28" t="s">
        <v>386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33.054299999999998</v>
      </c>
      <c r="N343" s="30">
        <v>0.1325485714285714</v>
      </c>
      <c r="O343" s="29">
        <v>1</v>
      </c>
      <c r="R343" s="27">
        <v>29</v>
      </c>
      <c r="S343" s="28" t="s">
        <v>857</v>
      </c>
      <c r="T343" s="28" t="s">
        <v>386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21.834299999999999</v>
      </c>
      <c r="AD343" s="30">
        <v>8.7556090225563904E-2</v>
      </c>
      <c r="AE343" s="29">
        <v>1</v>
      </c>
    </row>
    <row r="344" spans="2:31" x14ac:dyDescent="0.2">
      <c r="B344" s="27">
        <v>32</v>
      </c>
      <c r="C344" s="28" t="s">
        <v>859</v>
      </c>
      <c r="D344" s="28" t="s">
        <v>384</v>
      </c>
      <c r="E344" s="28">
        <v>1E-4</v>
      </c>
      <c r="F344" s="28">
        <v>2.8500000000000001E-2</v>
      </c>
      <c r="G344" s="28">
        <v>3.7999999999999999E-2</v>
      </c>
      <c r="H344" s="28">
        <v>-1E-4</v>
      </c>
      <c r="I344" s="28">
        <v>-2.87E-2</v>
      </c>
      <c r="J344" s="28">
        <v>-3.8300000000000001E-2</v>
      </c>
      <c r="K344" s="29">
        <v>300</v>
      </c>
      <c r="L344" s="29">
        <v>475</v>
      </c>
      <c r="M344" s="30">
        <v>-109.3061</v>
      </c>
      <c r="N344" s="30">
        <v>0.43832020050125314</v>
      </c>
      <c r="O344" s="29">
        <v>1</v>
      </c>
      <c r="R344" s="27">
        <v>32</v>
      </c>
      <c r="S344" s="28" t="s">
        <v>859</v>
      </c>
      <c r="T344" s="28" t="s">
        <v>384</v>
      </c>
      <c r="U344" s="28">
        <v>1E-4</v>
      </c>
      <c r="V344" s="28">
        <v>2.8500000000000001E-2</v>
      </c>
      <c r="W344" s="28">
        <v>3.7999999999999999E-2</v>
      </c>
      <c r="X344" s="28">
        <v>-1E-4</v>
      </c>
      <c r="Y344" s="28">
        <v>-2.87E-2</v>
      </c>
      <c r="Z344" s="28">
        <v>-3.8300000000000001E-2</v>
      </c>
      <c r="AA344" s="29">
        <v>300</v>
      </c>
      <c r="AB344" s="29">
        <v>475</v>
      </c>
      <c r="AC344" s="30">
        <v>-110.0874</v>
      </c>
      <c r="AD344" s="30">
        <v>0.44145323308270679</v>
      </c>
      <c r="AE344" s="29">
        <v>1</v>
      </c>
    </row>
    <row r="345" spans="2:31" x14ac:dyDescent="0.2">
      <c r="B345" s="27">
        <v>32</v>
      </c>
      <c r="C345" s="28" t="s">
        <v>860</v>
      </c>
      <c r="D345" s="28" t="s">
        <v>386</v>
      </c>
      <c r="E345" s="28">
        <v>1E-4</v>
      </c>
      <c r="F345" s="28">
        <v>2.8500000000000001E-2</v>
      </c>
      <c r="G345" s="28">
        <v>3.7999999999999999E-2</v>
      </c>
      <c r="H345" s="28">
        <v>-1E-4</v>
      </c>
      <c r="I345" s="28">
        <v>-2.87E-2</v>
      </c>
      <c r="J345" s="28">
        <v>-3.8300000000000001E-2</v>
      </c>
      <c r="K345" s="29">
        <v>300</v>
      </c>
      <c r="L345" s="29">
        <v>475</v>
      </c>
      <c r="M345" s="30">
        <v>33.054299999999998</v>
      </c>
      <c r="N345" s="30">
        <v>0.1325485714285714</v>
      </c>
      <c r="O345" s="29">
        <v>1</v>
      </c>
      <c r="R345" s="27">
        <v>32</v>
      </c>
      <c r="S345" s="28" t="s">
        <v>860</v>
      </c>
      <c r="T345" s="28" t="s">
        <v>386</v>
      </c>
      <c r="U345" s="28">
        <v>1E-4</v>
      </c>
      <c r="V345" s="28">
        <v>2.8500000000000001E-2</v>
      </c>
      <c r="W345" s="28">
        <v>3.7999999999999999E-2</v>
      </c>
      <c r="X345" s="28">
        <v>-1E-4</v>
      </c>
      <c r="Y345" s="28">
        <v>-2.87E-2</v>
      </c>
      <c r="Z345" s="28">
        <v>-3.8300000000000001E-2</v>
      </c>
      <c r="AA345" s="29">
        <v>300</v>
      </c>
      <c r="AB345" s="29">
        <v>475</v>
      </c>
      <c r="AC345" s="30">
        <v>28.331600000000002</v>
      </c>
      <c r="AD345" s="30">
        <v>0.11361042606516292</v>
      </c>
      <c r="AE345" s="29">
        <v>1</v>
      </c>
    </row>
    <row r="346" spans="2:31" x14ac:dyDescent="0.2">
      <c r="B346" s="27">
        <v>35</v>
      </c>
      <c r="C346" s="28" t="s">
        <v>862</v>
      </c>
      <c r="D346" s="28" t="s">
        <v>384</v>
      </c>
      <c r="E346" s="28">
        <v>1E-4</v>
      </c>
      <c r="F346" s="28">
        <v>2.8500000000000001E-2</v>
      </c>
      <c r="G346" s="28">
        <v>3.7999999999999999E-2</v>
      </c>
      <c r="H346" s="28">
        <v>-1E-4</v>
      </c>
      <c r="I346" s="28">
        <v>-2.87E-2</v>
      </c>
      <c r="J346" s="28">
        <v>-3.8300000000000001E-2</v>
      </c>
      <c r="K346" s="29">
        <v>300</v>
      </c>
      <c r="L346" s="29">
        <v>475</v>
      </c>
      <c r="M346" s="30">
        <v>-109.28</v>
      </c>
      <c r="N346" s="30">
        <v>0.43821553884711778</v>
      </c>
      <c r="O346" s="29">
        <v>1</v>
      </c>
      <c r="R346" s="27">
        <v>35</v>
      </c>
      <c r="S346" s="28" t="s">
        <v>862</v>
      </c>
      <c r="T346" s="28" t="s">
        <v>384</v>
      </c>
      <c r="U346" s="28">
        <v>1E-4</v>
      </c>
      <c r="V346" s="28">
        <v>2.8500000000000001E-2</v>
      </c>
      <c r="W346" s="28">
        <v>3.7999999999999999E-2</v>
      </c>
      <c r="X346" s="28">
        <v>-1E-4</v>
      </c>
      <c r="Y346" s="28">
        <v>-2.87E-2</v>
      </c>
      <c r="Z346" s="28">
        <v>-3.8300000000000001E-2</v>
      </c>
      <c r="AA346" s="29">
        <v>300</v>
      </c>
      <c r="AB346" s="29">
        <v>475</v>
      </c>
      <c r="AC346" s="30">
        <v>-110.1258</v>
      </c>
      <c r="AD346" s="30">
        <v>0.44160721804511277</v>
      </c>
      <c r="AE346" s="29">
        <v>1</v>
      </c>
    </row>
    <row r="347" spans="2:31" x14ac:dyDescent="0.2">
      <c r="B347" s="27">
        <v>35</v>
      </c>
      <c r="C347" s="28" t="s">
        <v>863</v>
      </c>
      <c r="D347" s="28" t="s">
        <v>386</v>
      </c>
      <c r="E347" s="28">
        <v>1E-4</v>
      </c>
      <c r="F347" s="28">
        <v>2.8500000000000001E-2</v>
      </c>
      <c r="G347" s="28">
        <v>3.7999999999999999E-2</v>
      </c>
      <c r="H347" s="28">
        <v>-1E-4</v>
      </c>
      <c r="I347" s="28">
        <v>-2.87E-2</v>
      </c>
      <c r="J347" s="28">
        <v>-3.8300000000000001E-2</v>
      </c>
      <c r="K347" s="29">
        <v>300</v>
      </c>
      <c r="L347" s="29">
        <v>475</v>
      </c>
      <c r="M347" s="30">
        <v>33.054299999999998</v>
      </c>
      <c r="N347" s="30">
        <v>0.1325485714285714</v>
      </c>
      <c r="O347" s="29">
        <v>1</v>
      </c>
      <c r="R347" s="27">
        <v>35</v>
      </c>
      <c r="S347" s="28" t="s">
        <v>863</v>
      </c>
      <c r="T347" s="28" t="s">
        <v>386</v>
      </c>
      <c r="U347" s="28">
        <v>1E-4</v>
      </c>
      <c r="V347" s="28">
        <v>2.8500000000000001E-2</v>
      </c>
      <c r="W347" s="28">
        <v>3.7999999999999999E-2</v>
      </c>
      <c r="X347" s="28">
        <v>-1E-4</v>
      </c>
      <c r="Y347" s="28">
        <v>-2.87E-2</v>
      </c>
      <c r="Z347" s="28">
        <v>-3.8300000000000001E-2</v>
      </c>
      <c r="AA347" s="29">
        <v>300</v>
      </c>
      <c r="AB347" s="29">
        <v>475</v>
      </c>
      <c r="AC347" s="30">
        <v>28.2942</v>
      </c>
      <c r="AD347" s="30">
        <v>0.11346045112781955</v>
      </c>
      <c r="AE347" s="29">
        <v>1</v>
      </c>
    </row>
    <row r="348" spans="2:31" x14ac:dyDescent="0.2">
      <c r="B348" s="27">
        <v>38</v>
      </c>
      <c r="C348" s="28" t="s">
        <v>865</v>
      </c>
      <c r="D348" s="28" t="s">
        <v>384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-114.1649</v>
      </c>
      <c r="N348" s="30">
        <v>0.45780411027568924</v>
      </c>
      <c r="O348" s="29">
        <v>1</v>
      </c>
      <c r="R348" s="27">
        <v>38</v>
      </c>
      <c r="S348" s="28" t="s">
        <v>865</v>
      </c>
      <c r="T348" s="28" t="s">
        <v>384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-114.9923</v>
      </c>
      <c r="AD348" s="30">
        <v>0.46112200501253137</v>
      </c>
      <c r="AE348" s="29">
        <v>1</v>
      </c>
    </row>
    <row r="349" spans="2:31" x14ac:dyDescent="0.2">
      <c r="B349" s="27">
        <v>38</v>
      </c>
      <c r="C349" s="28" t="s">
        <v>866</v>
      </c>
      <c r="D349" s="28" t="s">
        <v>386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33.123399999999997</v>
      </c>
      <c r="N349" s="30">
        <v>0.13282566416040098</v>
      </c>
      <c r="O349" s="29">
        <v>1</v>
      </c>
      <c r="R349" s="27">
        <v>38</v>
      </c>
      <c r="S349" s="28" t="s">
        <v>866</v>
      </c>
      <c r="T349" s="28" t="s">
        <v>386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28.2942</v>
      </c>
      <c r="AD349" s="30">
        <v>0.11346045112781955</v>
      </c>
      <c r="AE349" s="29">
        <v>1</v>
      </c>
    </row>
    <row r="350" spans="2:31" x14ac:dyDescent="0.2">
      <c r="B350" s="27">
        <v>41</v>
      </c>
      <c r="C350" s="28" t="s">
        <v>868</v>
      </c>
      <c r="D350" s="28" t="s">
        <v>384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-2.86E-2</v>
      </c>
      <c r="J350" s="28">
        <v>-3.8100000000000002E-2</v>
      </c>
      <c r="K350" s="29">
        <v>300</v>
      </c>
      <c r="L350" s="29">
        <v>475</v>
      </c>
      <c r="M350" s="30">
        <v>-87.04</v>
      </c>
      <c r="N350" s="30">
        <v>0.34903258145363408</v>
      </c>
      <c r="O350" s="29">
        <v>1</v>
      </c>
      <c r="R350" s="27">
        <v>41</v>
      </c>
      <c r="S350" s="28" t="s">
        <v>868</v>
      </c>
      <c r="T350" s="28" t="s">
        <v>384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-2.86E-2</v>
      </c>
      <c r="Z350" s="28">
        <v>-3.8100000000000002E-2</v>
      </c>
      <c r="AA350" s="29">
        <v>300</v>
      </c>
      <c r="AB350" s="29">
        <v>475</v>
      </c>
      <c r="AC350" s="30">
        <v>-87.791300000000007</v>
      </c>
      <c r="AD350" s="30">
        <v>0.35204531328320804</v>
      </c>
      <c r="AE350" s="29">
        <v>1</v>
      </c>
    </row>
    <row r="351" spans="2:31" x14ac:dyDescent="0.2">
      <c r="B351" s="27">
        <v>41</v>
      </c>
      <c r="C351" s="28" t="s">
        <v>869</v>
      </c>
      <c r="D351" s="28" t="s">
        <v>386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-2.86E-2</v>
      </c>
      <c r="J351" s="28">
        <v>-3.8100000000000002E-2</v>
      </c>
      <c r="K351" s="29">
        <v>300</v>
      </c>
      <c r="L351" s="29">
        <v>475</v>
      </c>
      <c r="M351" s="30">
        <v>33.123399999999997</v>
      </c>
      <c r="N351" s="30">
        <v>0.13282566416040098</v>
      </c>
      <c r="O351" s="29">
        <v>1</v>
      </c>
      <c r="R351" s="27">
        <v>41</v>
      </c>
      <c r="S351" s="28" t="s">
        <v>869</v>
      </c>
      <c r="T351" s="28" t="s">
        <v>386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-2.86E-2</v>
      </c>
      <c r="Z351" s="28">
        <v>-3.8100000000000002E-2</v>
      </c>
      <c r="AA351" s="29">
        <v>300</v>
      </c>
      <c r="AB351" s="29">
        <v>475</v>
      </c>
      <c r="AC351" s="30">
        <v>21.709700000000002</v>
      </c>
      <c r="AD351" s="30">
        <v>8.7056441102756899E-2</v>
      </c>
      <c r="AE351" s="29">
        <v>1</v>
      </c>
    </row>
    <row r="352" spans="2:31" x14ac:dyDescent="0.2">
      <c r="B352" s="27">
        <v>53</v>
      </c>
      <c r="C352" s="28" t="s">
        <v>871</v>
      </c>
      <c r="D352" s="28" t="s">
        <v>384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-2.7900000000000001E-2</v>
      </c>
      <c r="J352" s="28">
        <v>-3.7199999999999997E-2</v>
      </c>
      <c r="K352" s="29">
        <v>300</v>
      </c>
      <c r="L352" s="29">
        <v>475</v>
      </c>
      <c r="M352" s="30">
        <v>-44.870600000000003</v>
      </c>
      <c r="N352" s="30">
        <v>0.17993223057644112</v>
      </c>
      <c r="O352" s="29">
        <v>1</v>
      </c>
      <c r="R352" s="27">
        <v>53</v>
      </c>
      <c r="S352" s="28" t="s">
        <v>871</v>
      </c>
      <c r="T352" s="28" t="s">
        <v>384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-2.7900000000000001E-2</v>
      </c>
      <c r="Z352" s="28">
        <v>-3.7199999999999997E-2</v>
      </c>
      <c r="AA352" s="29">
        <v>300</v>
      </c>
      <c r="AB352" s="29">
        <v>475</v>
      </c>
      <c r="AC352" s="30">
        <v>-44.853200000000001</v>
      </c>
      <c r="AD352" s="30">
        <v>0.1798624561403509</v>
      </c>
      <c r="AE352" s="29">
        <v>1</v>
      </c>
    </row>
    <row r="353" spans="2:31" x14ac:dyDescent="0.2">
      <c r="B353" s="27">
        <v>53</v>
      </c>
      <c r="C353" s="28" t="s">
        <v>872</v>
      </c>
      <c r="D353" s="28" t="s">
        <v>386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-2.7900000000000001E-2</v>
      </c>
      <c r="J353" s="28">
        <v>-3.7199999999999997E-2</v>
      </c>
      <c r="K353" s="29">
        <v>300</v>
      </c>
      <c r="L353" s="29">
        <v>475</v>
      </c>
      <c r="M353" s="30">
        <v>33.123399999999997</v>
      </c>
      <c r="N353" s="30">
        <v>0.13282566416040098</v>
      </c>
      <c r="O353" s="29">
        <v>1</v>
      </c>
      <c r="R353" s="27">
        <v>53</v>
      </c>
      <c r="S353" s="28" t="s">
        <v>872</v>
      </c>
      <c r="T353" s="28" t="s">
        <v>386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-2.7900000000000001E-2</v>
      </c>
      <c r="Z353" s="28">
        <v>-3.7199999999999997E-2</v>
      </c>
      <c r="AA353" s="29">
        <v>300</v>
      </c>
      <c r="AB353" s="29">
        <v>475</v>
      </c>
      <c r="AC353" s="30">
        <v>21.709700000000002</v>
      </c>
      <c r="AD353" s="30">
        <v>8.7056441102756899E-2</v>
      </c>
      <c r="AE353" s="29">
        <v>1</v>
      </c>
    </row>
    <row r="354" spans="2:31" x14ac:dyDescent="0.2">
      <c r="B354" s="27">
        <v>54</v>
      </c>
      <c r="C354" s="28" t="s">
        <v>874</v>
      </c>
      <c r="D354" s="28" t="s">
        <v>384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-2.7900000000000001E-2</v>
      </c>
      <c r="J354" s="28">
        <v>-3.7199999999999997E-2</v>
      </c>
      <c r="K354" s="29">
        <v>300</v>
      </c>
      <c r="L354" s="29">
        <v>475</v>
      </c>
      <c r="M354" s="30">
        <v>-41.0349</v>
      </c>
      <c r="N354" s="30">
        <v>0.16455097744360903</v>
      </c>
      <c r="O354" s="29">
        <v>1</v>
      </c>
      <c r="R354" s="27">
        <v>54</v>
      </c>
      <c r="S354" s="28" t="s">
        <v>874</v>
      </c>
      <c r="T354" s="28" t="s">
        <v>384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-2.7900000000000001E-2</v>
      </c>
      <c r="Z354" s="28">
        <v>-3.7199999999999997E-2</v>
      </c>
      <c r="AA354" s="29">
        <v>300</v>
      </c>
      <c r="AB354" s="29">
        <v>475</v>
      </c>
      <c r="AC354" s="30">
        <v>-40.938000000000002</v>
      </c>
      <c r="AD354" s="30">
        <v>0.16416240601503759</v>
      </c>
      <c r="AE354" s="29">
        <v>1</v>
      </c>
    </row>
    <row r="355" spans="2:31" x14ac:dyDescent="0.2">
      <c r="B355" s="27">
        <v>54</v>
      </c>
      <c r="C355" s="28" t="s">
        <v>875</v>
      </c>
      <c r="D355" s="28" t="s">
        <v>386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-2.7900000000000001E-2</v>
      </c>
      <c r="J355" s="28">
        <v>-3.7199999999999997E-2</v>
      </c>
      <c r="K355" s="29">
        <v>300</v>
      </c>
      <c r="L355" s="29">
        <v>475</v>
      </c>
      <c r="M355" s="30">
        <v>33.123399999999997</v>
      </c>
      <c r="N355" s="30">
        <v>0.13282566416040098</v>
      </c>
      <c r="O355" s="29">
        <v>1</v>
      </c>
      <c r="R355" s="27">
        <v>54</v>
      </c>
      <c r="S355" s="28" t="s">
        <v>875</v>
      </c>
      <c r="T355" s="28" t="s">
        <v>386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-2.7900000000000001E-2</v>
      </c>
      <c r="Z355" s="28">
        <v>-3.7199999999999997E-2</v>
      </c>
      <c r="AA355" s="29">
        <v>300</v>
      </c>
      <c r="AB355" s="29">
        <v>475</v>
      </c>
      <c r="AC355" s="30">
        <v>21.709700000000002</v>
      </c>
      <c r="AD355" s="30">
        <v>8.7056441102756899E-2</v>
      </c>
      <c r="AE355" s="29">
        <v>1</v>
      </c>
    </row>
    <row r="356" spans="2:31" x14ac:dyDescent="0.2">
      <c r="B356" s="27">
        <v>55</v>
      </c>
      <c r="C356" s="28" t="s">
        <v>876</v>
      </c>
      <c r="D356" s="28" t="s">
        <v>384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-2.7900000000000001E-2</v>
      </c>
      <c r="J356" s="28">
        <v>-3.7199999999999997E-2</v>
      </c>
      <c r="K356" s="29">
        <v>300</v>
      </c>
      <c r="L356" s="29">
        <v>475</v>
      </c>
      <c r="M356" s="30">
        <v>-45.951599999999999</v>
      </c>
      <c r="N356" s="30">
        <v>0.18426706766917292</v>
      </c>
      <c r="O356" s="29">
        <v>1</v>
      </c>
      <c r="R356" s="27">
        <v>55</v>
      </c>
      <c r="S356" s="28" t="s">
        <v>876</v>
      </c>
      <c r="T356" s="28" t="s">
        <v>384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-2.7900000000000001E-2</v>
      </c>
      <c r="Z356" s="28">
        <v>-3.7199999999999997E-2</v>
      </c>
      <c r="AA356" s="29">
        <v>300</v>
      </c>
      <c r="AB356" s="29">
        <v>475</v>
      </c>
      <c r="AC356" s="30">
        <v>-45.886400000000002</v>
      </c>
      <c r="AD356" s="30">
        <v>0.18400561403508772</v>
      </c>
      <c r="AE356" s="29">
        <v>1</v>
      </c>
    </row>
    <row r="357" spans="2:31" x14ac:dyDescent="0.2">
      <c r="B357" s="27">
        <v>55</v>
      </c>
      <c r="C357" s="28" t="s">
        <v>877</v>
      </c>
      <c r="D357" s="28" t="s">
        <v>386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-2.7900000000000001E-2</v>
      </c>
      <c r="J357" s="28">
        <v>-3.7199999999999997E-2</v>
      </c>
      <c r="K357" s="29">
        <v>300</v>
      </c>
      <c r="L357" s="29">
        <v>475</v>
      </c>
      <c r="M357" s="30">
        <v>33.123399999999997</v>
      </c>
      <c r="N357" s="30">
        <v>0.13282566416040098</v>
      </c>
      <c r="O357" s="29">
        <v>1</v>
      </c>
      <c r="R357" s="27">
        <v>55</v>
      </c>
      <c r="S357" s="28" t="s">
        <v>877</v>
      </c>
      <c r="T357" s="28" t="s">
        <v>386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-2.7900000000000001E-2</v>
      </c>
      <c r="Z357" s="28">
        <v>-3.7199999999999997E-2</v>
      </c>
      <c r="AA357" s="29">
        <v>300</v>
      </c>
      <c r="AB357" s="29">
        <v>475</v>
      </c>
      <c r="AC357" s="30">
        <v>21.709700000000002</v>
      </c>
      <c r="AD357" s="30">
        <v>8.7056441102756899E-2</v>
      </c>
      <c r="AE357" s="29">
        <v>1</v>
      </c>
    </row>
    <row r="358" spans="2:31" x14ac:dyDescent="0.2">
      <c r="B358" s="27">
        <v>56</v>
      </c>
      <c r="C358" s="28" t="s">
        <v>878</v>
      </c>
      <c r="D358" s="28" t="s">
        <v>384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-2.7900000000000001E-2</v>
      </c>
      <c r="J358" s="28">
        <v>-3.7199999999999997E-2</v>
      </c>
      <c r="K358" s="29">
        <v>300</v>
      </c>
      <c r="L358" s="29">
        <v>475</v>
      </c>
      <c r="M358" s="30">
        <v>-46.126800000000003</v>
      </c>
      <c r="N358" s="30">
        <v>0.18496962406015038</v>
      </c>
      <c r="O358" s="29">
        <v>1</v>
      </c>
      <c r="R358" s="27">
        <v>56</v>
      </c>
      <c r="S358" s="28" t="s">
        <v>878</v>
      </c>
      <c r="T358" s="28" t="s">
        <v>384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-2.7900000000000001E-2</v>
      </c>
      <c r="Z358" s="28">
        <v>-3.7199999999999997E-2</v>
      </c>
      <c r="AA358" s="29">
        <v>300</v>
      </c>
      <c r="AB358" s="29">
        <v>475</v>
      </c>
      <c r="AC358" s="30">
        <v>-46.097299999999997</v>
      </c>
      <c r="AD358" s="30">
        <v>0.18485132832080198</v>
      </c>
      <c r="AE358" s="29">
        <v>1</v>
      </c>
    </row>
    <row r="359" spans="2:31" x14ac:dyDescent="0.2">
      <c r="B359" s="27">
        <v>56</v>
      </c>
      <c r="C359" s="28" t="s">
        <v>879</v>
      </c>
      <c r="D359" s="28" t="s">
        <v>386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-2.7900000000000001E-2</v>
      </c>
      <c r="J359" s="28">
        <v>-3.7199999999999997E-2</v>
      </c>
      <c r="K359" s="29">
        <v>300</v>
      </c>
      <c r="L359" s="29">
        <v>475</v>
      </c>
      <c r="M359" s="30">
        <v>33.123399999999997</v>
      </c>
      <c r="N359" s="30">
        <v>0.13282566416040098</v>
      </c>
      <c r="O359" s="29">
        <v>1</v>
      </c>
      <c r="R359" s="27">
        <v>56</v>
      </c>
      <c r="S359" s="28" t="s">
        <v>879</v>
      </c>
      <c r="T359" s="28" t="s">
        <v>386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-2.7900000000000001E-2</v>
      </c>
      <c r="Z359" s="28">
        <v>-3.7199999999999997E-2</v>
      </c>
      <c r="AA359" s="29">
        <v>300</v>
      </c>
      <c r="AB359" s="29">
        <v>475</v>
      </c>
      <c r="AC359" s="30">
        <v>21.709700000000002</v>
      </c>
      <c r="AD359" s="30">
        <v>8.7056441102756899E-2</v>
      </c>
      <c r="AE359" s="29">
        <v>1</v>
      </c>
    </row>
    <row r="360" spans="2:31" x14ac:dyDescent="0.2">
      <c r="B360" s="27">
        <v>57</v>
      </c>
      <c r="C360" s="28" t="s">
        <v>881</v>
      </c>
      <c r="D360" s="28" t="s">
        <v>384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-2.7900000000000001E-2</v>
      </c>
      <c r="J360" s="28">
        <v>-3.7199999999999997E-2</v>
      </c>
      <c r="K360" s="29">
        <v>300</v>
      </c>
      <c r="L360" s="29">
        <v>475</v>
      </c>
      <c r="M360" s="30">
        <v>-42.684199999999997</v>
      </c>
      <c r="N360" s="30">
        <v>0.17116471177944861</v>
      </c>
      <c r="O360" s="29">
        <v>1</v>
      </c>
      <c r="R360" s="27">
        <v>57</v>
      </c>
      <c r="S360" s="28" t="s">
        <v>881</v>
      </c>
      <c r="T360" s="28" t="s">
        <v>384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-2.7900000000000001E-2</v>
      </c>
      <c r="Z360" s="28">
        <v>-3.7199999999999997E-2</v>
      </c>
      <c r="AA360" s="29">
        <v>300</v>
      </c>
      <c r="AB360" s="29">
        <v>475</v>
      </c>
      <c r="AC360" s="30">
        <v>-42.570700000000002</v>
      </c>
      <c r="AD360" s="30">
        <v>0.1707095739348371</v>
      </c>
      <c r="AE360" s="29">
        <v>1</v>
      </c>
    </row>
    <row r="361" spans="2:31" x14ac:dyDescent="0.2">
      <c r="B361" s="27">
        <v>57</v>
      </c>
      <c r="C361" s="28" t="s">
        <v>882</v>
      </c>
      <c r="D361" s="28" t="s">
        <v>386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-2.7900000000000001E-2</v>
      </c>
      <c r="J361" s="28">
        <v>-3.7199999999999997E-2</v>
      </c>
      <c r="K361" s="29">
        <v>300</v>
      </c>
      <c r="L361" s="29">
        <v>475</v>
      </c>
      <c r="M361" s="30">
        <v>33.123399999999997</v>
      </c>
      <c r="N361" s="30">
        <v>0.13282566416040098</v>
      </c>
      <c r="O361" s="29">
        <v>1</v>
      </c>
      <c r="R361" s="27">
        <v>57</v>
      </c>
      <c r="S361" s="28" t="s">
        <v>882</v>
      </c>
      <c r="T361" s="28" t="s">
        <v>386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-2.7900000000000001E-2</v>
      </c>
      <c r="Z361" s="28">
        <v>-3.7199999999999997E-2</v>
      </c>
      <c r="AA361" s="29">
        <v>300</v>
      </c>
      <c r="AB361" s="29">
        <v>475</v>
      </c>
      <c r="AC361" s="30">
        <v>21.709700000000002</v>
      </c>
      <c r="AD361" s="30">
        <v>8.7056441102756899E-2</v>
      </c>
      <c r="AE361" s="29">
        <v>1</v>
      </c>
    </row>
    <row r="362" spans="2:31" x14ac:dyDescent="0.2">
      <c r="B362" s="27">
        <v>27</v>
      </c>
      <c r="C362" s="28" t="s">
        <v>884</v>
      </c>
      <c r="D362" s="28" t="s">
        <v>384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-2.86E-2</v>
      </c>
      <c r="J362" s="28">
        <v>-3.8100000000000002E-2</v>
      </c>
      <c r="K362" s="29">
        <v>300</v>
      </c>
      <c r="L362" s="29">
        <v>475</v>
      </c>
      <c r="M362" s="30">
        <v>-86.041600000000003</v>
      </c>
      <c r="N362" s="30">
        <v>0.34502897243107772</v>
      </c>
      <c r="O362" s="29">
        <v>1</v>
      </c>
      <c r="R362" s="27">
        <v>27</v>
      </c>
      <c r="S362" s="28" t="s">
        <v>884</v>
      </c>
      <c r="T362" s="28" t="s">
        <v>384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-2.86E-2</v>
      </c>
      <c r="Z362" s="28">
        <v>-3.8100000000000002E-2</v>
      </c>
      <c r="AA362" s="29">
        <v>300</v>
      </c>
      <c r="AB362" s="29">
        <v>475</v>
      </c>
      <c r="AC362" s="30">
        <v>-86.544799999999995</v>
      </c>
      <c r="AD362" s="30">
        <v>0.34704681704260648</v>
      </c>
      <c r="AE362" s="29">
        <v>1</v>
      </c>
    </row>
    <row r="363" spans="2:31" x14ac:dyDescent="0.2">
      <c r="B363" s="27">
        <v>27</v>
      </c>
      <c r="C363" s="28" t="s">
        <v>885</v>
      </c>
      <c r="D363" s="28" t="s">
        <v>386</v>
      </c>
      <c r="E363" s="28">
        <v>1E-4</v>
      </c>
      <c r="F363" s="28">
        <v>2.8400000000000002E-2</v>
      </c>
      <c r="G363" s="28">
        <v>3.7900000000000003E-2</v>
      </c>
      <c r="H363" s="28">
        <v>-1E-4</v>
      </c>
      <c r="I363" s="28">
        <v>-2.8400000000000002E-2</v>
      </c>
      <c r="J363" s="28">
        <v>-3.7900000000000003E-2</v>
      </c>
      <c r="K363" s="29">
        <v>300</v>
      </c>
      <c r="L363" s="29">
        <v>475</v>
      </c>
      <c r="M363" s="30">
        <v>33.123399999999997</v>
      </c>
      <c r="N363" s="30">
        <v>0.13282566416040098</v>
      </c>
      <c r="O363" s="29">
        <v>1</v>
      </c>
      <c r="R363" s="27">
        <v>27</v>
      </c>
      <c r="S363" s="28" t="s">
        <v>885</v>
      </c>
      <c r="T363" s="28" t="s">
        <v>386</v>
      </c>
      <c r="U363" s="28">
        <v>1E-4</v>
      </c>
      <c r="V363" s="28">
        <v>2.8400000000000002E-2</v>
      </c>
      <c r="W363" s="28">
        <v>3.7900000000000003E-2</v>
      </c>
      <c r="X363" s="28">
        <v>-1E-4</v>
      </c>
      <c r="Y363" s="28">
        <v>-2.8400000000000002E-2</v>
      </c>
      <c r="Z363" s="28">
        <v>-3.7900000000000003E-2</v>
      </c>
      <c r="AA363" s="29">
        <v>300</v>
      </c>
      <c r="AB363" s="29">
        <v>475</v>
      </c>
      <c r="AC363" s="30">
        <v>21.709700000000002</v>
      </c>
      <c r="AD363" s="30">
        <v>8.7056441102756899E-2</v>
      </c>
      <c r="AE363" s="29">
        <v>1</v>
      </c>
    </row>
    <row r="364" spans="2:31" x14ac:dyDescent="0.2">
      <c r="B364" s="27">
        <v>30</v>
      </c>
      <c r="C364" s="28" t="s">
        <v>887</v>
      </c>
      <c r="D364" s="28" t="s">
        <v>384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-113.7037</v>
      </c>
      <c r="N364" s="30">
        <v>0.45595468671679196</v>
      </c>
      <c r="O364" s="29">
        <v>1</v>
      </c>
      <c r="R364" s="27">
        <v>30</v>
      </c>
      <c r="S364" s="28" t="s">
        <v>887</v>
      </c>
      <c r="T364" s="28" t="s">
        <v>384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-114.3819</v>
      </c>
      <c r="AD364" s="30">
        <v>0.45867428571428576</v>
      </c>
      <c r="AE364" s="29">
        <v>1</v>
      </c>
    </row>
    <row r="365" spans="2:31" x14ac:dyDescent="0.2">
      <c r="B365" s="27">
        <v>30</v>
      </c>
      <c r="C365" s="28" t="s">
        <v>888</v>
      </c>
      <c r="D365" s="28" t="s">
        <v>386</v>
      </c>
      <c r="E365" s="28">
        <v>1E-4</v>
      </c>
      <c r="F365" s="28">
        <v>2.8500000000000001E-2</v>
      </c>
      <c r="G365" s="28">
        <v>3.7999999999999999E-2</v>
      </c>
      <c r="H365" s="28">
        <v>-1E-4</v>
      </c>
      <c r="I365" s="28">
        <v>-2.87E-2</v>
      </c>
      <c r="J365" s="28">
        <v>-3.8300000000000001E-2</v>
      </c>
      <c r="K365" s="29">
        <v>300</v>
      </c>
      <c r="L365" s="29">
        <v>475</v>
      </c>
      <c r="M365" s="30">
        <v>33.123399999999997</v>
      </c>
      <c r="N365" s="30">
        <v>0.13282566416040098</v>
      </c>
      <c r="O365" s="29">
        <v>1</v>
      </c>
      <c r="R365" s="27">
        <v>30</v>
      </c>
      <c r="S365" s="28" t="s">
        <v>888</v>
      </c>
      <c r="T365" s="28" t="s">
        <v>386</v>
      </c>
      <c r="U365" s="28">
        <v>1E-4</v>
      </c>
      <c r="V365" s="28">
        <v>2.8500000000000001E-2</v>
      </c>
      <c r="W365" s="28">
        <v>3.7999999999999999E-2</v>
      </c>
      <c r="X365" s="28">
        <v>-1E-4</v>
      </c>
      <c r="Y365" s="28">
        <v>-2.87E-2</v>
      </c>
      <c r="Z365" s="28">
        <v>-3.8300000000000001E-2</v>
      </c>
      <c r="AA365" s="29">
        <v>300</v>
      </c>
      <c r="AB365" s="29">
        <v>475</v>
      </c>
      <c r="AC365" s="30">
        <v>21.709700000000002</v>
      </c>
      <c r="AD365" s="30">
        <v>8.7056441102756899E-2</v>
      </c>
      <c r="AE365" s="29">
        <v>1</v>
      </c>
    </row>
    <row r="366" spans="2:31" x14ac:dyDescent="0.2">
      <c r="B366" s="27">
        <v>33</v>
      </c>
      <c r="C366" s="28" t="s">
        <v>890</v>
      </c>
      <c r="D366" s="28" t="s">
        <v>384</v>
      </c>
      <c r="E366" s="28">
        <v>1E-4</v>
      </c>
      <c r="F366" s="28">
        <v>2.8500000000000001E-2</v>
      </c>
      <c r="G366" s="28">
        <v>3.7999999999999999E-2</v>
      </c>
      <c r="H366" s="28">
        <v>-1E-4</v>
      </c>
      <c r="I366" s="28">
        <v>-2.87E-2</v>
      </c>
      <c r="J366" s="28">
        <v>-3.8300000000000001E-2</v>
      </c>
      <c r="K366" s="29">
        <v>300</v>
      </c>
      <c r="L366" s="29">
        <v>475</v>
      </c>
      <c r="M366" s="30">
        <v>-110.0909</v>
      </c>
      <c r="N366" s="30">
        <v>0.44146726817042609</v>
      </c>
      <c r="O366" s="29">
        <v>1</v>
      </c>
      <c r="R366" s="27">
        <v>33</v>
      </c>
      <c r="S366" s="28" t="s">
        <v>890</v>
      </c>
      <c r="T366" s="28" t="s">
        <v>384</v>
      </c>
      <c r="U366" s="28">
        <v>1E-4</v>
      </c>
      <c r="V366" s="28">
        <v>2.8500000000000001E-2</v>
      </c>
      <c r="W366" s="28">
        <v>3.7999999999999999E-2</v>
      </c>
      <c r="X366" s="28">
        <v>-1E-4</v>
      </c>
      <c r="Y366" s="28">
        <v>-2.87E-2</v>
      </c>
      <c r="Z366" s="28">
        <v>-3.8300000000000001E-2</v>
      </c>
      <c r="AA366" s="29">
        <v>300</v>
      </c>
      <c r="AB366" s="29">
        <v>475</v>
      </c>
      <c r="AC366" s="30">
        <v>-110.9088</v>
      </c>
      <c r="AD366" s="30">
        <v>0.44474706766917294</v>
      </c>
      <c r="AE366" s="29">
        <v>1</v>
      </c>
    </row>
    <row r="367" spans="2:31" x14ac:dyDescent="0.2">
      <c r="B367" s="27">
        <v>33</v>
      </c>
      <c r="C367" s="28" t="s">
        <v>891</v>
      </c>
      <c r="D367" s="28" t="s">
        <v>386</v>
      </c>
      <c r="E367" s="28">
        <v>1E-4</v>
      </c>
      <c r="F367" s="28">
        <v>2.8500000000000001E-2</v>
      </c>
      <c r="G367" s="28">
        <v>3.7999999999999999E-2</v>
      </c>
      <c r="H367" s="28">
        <v>-1E-4</v>
      </c>
      <c r="I367" s="28">
        <v>-2.87E-2</v>
      </c>
      <c r="J367" s="28">
        <v>-3.8300000000000001E-2</v>
      </c>
      <c r="K367" s="29">
        <v>300</v>
      </c>
      <c r="L367" s="29">
        <v>475</v>
      </c>
      <c r="M367" s="30">
        <v>33.123399999999997</v>
      </c>
      <c r="N367" s="30">
        <v>0.13282566416040098</v>
      </c>
      <c r="O367" s="29">
        <v>1</v>
      </c>
      <c r="R367" s="27">
        <v>33</v>
      </c>
      <c r="S367" s="28" t="s">
        <v>891</v>
      </c>
      <c r="T367" s="28" t="s">
        <v>386</v>
      </c>
      <c r="U367" s="28">
        <v>1E-4</v>
      </c>
      <c r="V367" s="28">
        <v>2.8500000000000001E-2</v>
      </c>
      <c r="W367" s="28">
        <v>3.7999999999999999E-2</v>
      </c>
      <c r="X367" s="28">
        <v>-1E-4</v>
      </c>
      <c r="Y367" s="28">
        <v>-2.87E-2</v>
      </c>
      <c r="Z367" s="28">
        <v>-3.8300000000000001E-2</v>
      </c>
      <c r="AA367" s="29">
        <v>300</v>
      </c>
      <c r="AB367" s="29">
        <v>475</v>
      </c>
      <c r="AC367" s="30">
        <v>21.709700000000002</v>
      </c>
      <c r="AD367" s="30">
        <v>8.7056441102756899E-2</v>
      </c>
      <c r="AE367" s="29">
        <v>1</v>
      </c>
    </row>
    <row r="368" spans="2:31" x14ac:dyDescent="0.2">
      <c r="B368" s="27">
        <v>36</v>
      </c>
      <c r="C368" s="28" t="s">
        <v>893</v>
      </c>
      <c r="D368" s="28" t="s">
        <v>384</v>
      </c>
      <c r="E368" s="28">
        <v>1E-4</v>
      </c>
      <c r="F368" s="28">
        <v>2.8500000000000001E-2</v>
      </c>
      <c r="G368" s="28">
        <v>3.7999999999999999E-2</v>
      </c>
      <c r="H368" s="28">
        <v>-1E-4</v>
      </c>
      <c r="I368" s="28">
        <v>-2.87E-2</v>
      </c>
      <c r="J368" s="28">
        <v>-3.8300000000000001E-2</v>
      </c>
      <c r="K368" s="29">
        <v>300</v>
      </c>
      <c r="L368" s="29">
        <v>475</v>
      </c>
      <c r="M368" s="30">
        <v>-110.0643</v>
      </c>
      <c r="N368" s="30">
        <v>0.44136060150375939</v>
      </c>
      <c r="O368" s="29">
        <v>1</v>
      </c>
      <c r="R368" s="27">
        <v>36</v>
      </c>
      <c r="S368" s="28" t="s">
        <v>893</v>
      </c>
      <c r="T368" s="28" t="s">
        <v>384</v>
      </c>
      <c r="U368" s="28">
        <v>1E-4</v>
      </c>
      <c r="V368" s="28">
        <v>2.8500000000000001E-2</v>
      </c>
      <c r="W368" s="28">
        <v>3.7999999999999999E-2</v>
      </c>
      <c r="X368" s="28">
        <v>-1E-4</v>
      </c>
      <c r="Y368" s="28">
        <v>-2.87E-2</v>
      </c>
      <c r="Z368" s="28">
        <v>-3.8300000000000001E-2</v>
      </c>
      <c r="AA368" s="29">
        <v>300</v>
      </c>
      <c r="AB368" s="29">
        <v>475</v>
      </c>
      <c r="AC368" s="30">
        <v>-110.95050000000001</v>
      </c>
      <c r="AD368" s="30">
        <v>0.44491428571428571</v>
      </c>
      <c r="AE368" s="29">
        <v>1</v>
      </c>
    </row>
    <row r="369" spans="2:31" x14ac:dyDescent="0.2">
      <c r="B369" s="27">
        <v>36</v>
      </c>
      <c r="C369" s="28" t="s">
        <v>894</v>
      </c>
      <c r="D369" s="28" t="s">
        <v>386</v>
      </c>
      <c r="E369" s="28">
        <v>1E-4</v>
      </c>
      <c r="F369" s="28">
        <v>2.8500000000000001E-2</v>
      </c>
      <c r="G369" s="28">
        <v>3.7999999999999999E-2</v>
      </c>
      <c r="H369" s="28">
        <v>-1E-4</v>
      </c>
      <c r="I369" s="28">
        <v>-2.87E-2</v>
      </c>
      <c r="J369" s="28">
        <v>-3.8300000000000001E-2</v>
      </c>
      <c r="K369" s="29">
        <v>300</v>
      </c>
      <c r="L369" s="29">
        <v>475</v>
      </c>
      <c r="M369" s="30">
        <v>33.123399999999997</v>
      </c>
      <c r="N369" s="30">
        <v>0.13282566416040098</v>
      </c>
      <c r="O369" s="29">
        <v>1</v>
      </c>
      <c r="R369" s="27">
        <v>36</v>
      </c>
      <c r="S369" s="28" t="s">
        <v>894</v>
      </c>
      <c r="T369" s="28" t="s">
        <v>386</v>
      </c>
      <c r="U369" s="28">
        <v>1E-4</v>
      </c>
      <c r="V369" s="28">
        <v>2.8500000000000001E-2</v>
      </c>
      <c r="W369" s="28">
        <v>3.7999999999999999E-2</v>
      </c>
      <c r="X369" s="28">
        <v>-1E-4</v>
      </c>
      <c r="Y369" s="28">
        <v>-2.87E-2</v>
      </c>
      <c r="Z369" s="28">
        <v>-3.8300000000000001E-2</v>
      </c>
      <c r="AA369" s="29">
        <v>300</v>
      </c>
      <c r="AB369" s="29">
        <v>475</v>
      </c>
      <c r="AC369" s="30">
        <v>21.709700000000002</v>
      </c>
      <c r="AD369" s="30">
        <v>8.7056441102756899E-2</v>
      </c>
      <c r="AE369" s="29">
        <v>1</v>
      </c>
    </row>
    <row r="370" spans="2:31" x14ac:dyDescent="0.2">
      <c r="B370" s="27">
        <v>39</v>
      </c>
      <c r="C370" s="28" t="s">
        <v>896</v>
      </c>
      <c r="D370" s="28" t="s">
        <v>384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-113.6276</v>
      </c>
      <c r="N370" s="30">
        <v>0.45564952380952384</v>
      </c>
      <c r="O370" s="29">
        <v>1</v>
      </c>
      <c r="R370" s="27">
        <v>39</v>
      </c>
      <c r="S370" s="28" t="s">
        <v>896</v>
      </c>
      <c r="T370" s="28" t="s">
        <v>384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-114.4991</v>
      </c>
      <c r="AD370" s="30">
        <v>0.45914426065162911</v>
      </c>
      <c r="AE370" s="29">
        <v>1</v>
      </c>
    </row>
    <row r="371" spans="2:31" x14ac:dyDescent="0.2">
      <c r="B371" s="27">
        <v>39</v>
      </c>
      <c r="C371" s="28" t="s">
        <v>897</v>
      </c>
      <c r="D371" s="28" t="s">
        <v>386</v>
      </c>
      <c r="E371" s="28">
        <v>1E-4</v>
      </c>
      <c r="F371" s="28">
        <v>2.8500000000000001E-2</v>
      </c>
      <c r="G371" s="28">
        <v>3.7999999999999999E-2</v>
      </c>
      <c r="H371" s="28">
        <v>-1E-4</v>
      </c>
      <c r="I371" s="28">
        <v>-2.87E-2</v>
      </c>
      <c r="J371" s="28">
        <v>-3.8300000000000001E-2</v>
      </c>
      <c r="K371" s="29">
        <v>300</v>
      </c>
      <c r="L371" s="29">
        <v>475</v>
      </c>
      <c r="M371" s="30">
        <v>33.123399999999997</v>
      </c>
      <c r="N371" s="30">
        <v>0.13282566416040098</v>
      </c>
      <c r="O371" s="29">
        <v>1</v>
      </c>
      <c r="R371" s="27">
        <v>39</v>
      </c>
      <c r="S371" s="28" t="s">
        <v>897</v>
      </c>
      <c r="T371" s="28" t="s">
        <v>386</v>
      </c>
      <c r="U371" s="28">
        <v>1E-4</v>
      </c>
      <c r="V371" s="28">
        <v>2.8500000000000001E-2</v>
      </c>
      <c r="W371" s="28">
        <v>3.7999999999999999E-2</v>
      </c>
      <c r="X371" s="28">
        <v>-1E-4</v>
      </c>
      <c r="Y371" s="28">
        <v>-2.87E-2</v>
      </c>
      <c r="Z371" s="28">
        <v>-3.8300000000000001E-2</v>
      </c>
      <c r="AA371" s="29">
        <v>300</v>
      </c>
      <c r="AB371" s="29">
        <v>475</v>
      </c>
      <c r="AC371" s="30">
        <v>21.709700000000002</v>
      </c>
      <c r="AD371" s="30">
        <v>8.7056441102756899E-2</v>
      </c>
      <c r="AE371" s="29">
        <v>1</v>
      </c>
    </row>
    <row r="372" spans="2:31" x14ac:dyDescent="0.2">
      <c r="B372" s="27">
        <v>42</v>
      </c>
      <c r="C372" s="28" t="s">
        <v>899</v>
      </c>
      <c r="D372" s="28" t="s">
        <v>384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-2.86E-2</v>
      </c>
      <c r="J372" s="28">
        <v>-3.8100000000000002E-2</v>
      </c>
      <c r="K372" s="29">
        <v>300</v>
      </c>
      <c r="L372" s="29">
        <v>475</v>
      </c>
      <c r="M372" s="30">
        <v>-85.943700000000007</v>
      </c>
      <c r="N372" s="30">
        <v>0.34463639097744364</v>
      </c>
      <c r="O372" s="29">
        <v>1</v>
      </c>
      <c r="R372" s="27">
        <v>42</v>
      </c>
      <c r="S372" s="28" t="s">
        <v>899</v>
      </c>
      <c r="T372" s="28" t="s">
        <v>384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-2.86E-2</v>
      </c>
      <c r="Z372" s="28">
        <v>-3.8100000000000002E-2</v>
      </c>
      <c r="AA372" s="29">
        <v>300</v>
      </c>
      <c r="AB372" s="29">
        <v>475</v>
      </c>
      <c r="AC372" s="30">
        <v>-86.700299999999999</v>
      </c>
      <c r="AD372" s="30">
        <v>0.34767037593984962</v>
      </c>
      <c r="AE372" s="29">
        <v>1</v>
      </c>
    </row>
    <row r="373" spans="2:31" x14ac:dyDescent="0.2">
      <c r="B373" s="27">
        <v>42</v>
      </c>
      <c r="C373" s="28" t="s">
        <v>900</v>
      </c>
      <c r="D373" s="28" t="s">
        <v>386</v>
      </c>
      <c r="E373" s="28">
        <v>1E-4</v>
      </c>
      <c r="F373" s="28">
        <v>2.8400000000000002E-2</v>
      </c>
      <c r="G373" s="28">
        <v>3.7900000000000003E-2</v>
      </c>
      <c r="H373" s="28">
        <v>-1E-4</v>
      </c>
      <c r="I373" s="28">
        <v>-2.8400000000000002E-2</v>
      </c>
      <c r="J373" s="28">
        <v>-3.7900000000000003E-2</v>
      </c>
      <c r="K373" s="29">
        <v>300</v>
      </c>
      <c r="L373" s="29">
        <v>475</v>
      </c>
      <c r="M373" s="30">
        <v>33.123399999999997</v>
      </c>
      <c r="N373" s="30">
        <v>0.13282566416040098</v>
      </c>
      <c r="O373" s="29">
        <v>1</v>
      </c>
      <c r="R373" s="27">
        <v>42</v>
      </c>
      <c r="S373" s="28" t="s">
        <v>900</v>
      </c>
      <c r="T373" s="28" t="s">
        <v>386</v>
      </c>
      <c r="U373" s="28">
        <v>1E-4</v>
      </c>
      <c r="V373" s="28">
        <v>2.8400000000000002E-2</v>
      </c>
      <c r="W373" s="28">
        <v>3.7900000000000003E-2</v>
      </c>
      <c r="X373" s="28">
        <v>-1E-4</v>
      </c>
      <c r="Y373" s="28">
        <v>-2.8400000000000002E-2</v>
      </c>
      <c r="Z373" s="28">
        <v>-3.7900000000000003E-2</v>
      </c>
      <c r="AA373" s="29">
        <v>300</v>
      </c>
      <c r="AB373" s="29">
        <v>475</v>
      </c>
      <c r="AC373" s="30">
        <v>21.709700000000002</v>
      </c>
      <c r="AD373" s="30">
        <v>8.7056441102756899E-2</v>
      </c>
      <c r="AE373" s="29">
        <v>1</v>
      </c>
    </row>
    <row r="374" spans="2:31" x14ac:dyDescent="0.2">
      <c r="B374" s="27">
        <v>58</v>
      </c>
      <c r="C374" s="28" t="s">
        <v>902</v>
      </c>
      <c r="D374" s="28" t="s">
        <v>384</v>
      </c>
      <c r="E374" s="28">
        <v>1E-4</v>
      </c>
      <c r="F374" s="28">
        <v>2.7799999999999998E-2</v>
      </c>
      <c r="G374" s="28">
        <v>3.6999999999999998E-2</v>
      </c>
      <c r="H374" s="28">
        <v>-1E-4</v>
      </c>
      <c r="I374" s="28">
        <v>-2.7799999999999998E-2</v>
      </c>
      <c r="J374" s="28">
        <v>-3.6999999999999998E-2</v>
      </c>
      <c r="K374" s="29">
        <v>300</v>
      </c>
      <c r="L374" s="29">
        <v>475</v>
      </c>
      <c r="M374" s="30">
        <v>-31.8003</v>
      </c>
      <c r="N374" s="30">
        <v>0.12751999999999999</v>
      </c>
      <c r="O374" s="29">
        <v>1</v>
      </c>
      <c r="R374" s="27">
        <v>58</v>
      </c>
      <c r="S374" s="28" t="s">
        <v>902</v>
      </c>
      <c r="T374" s="28" t="s">
        <v>384</v>
      </c>
      <c r="U374" s="28">
        <v>1E-4</v>
      </c>
      <c r="V374" s="28">
        <v>2.7799999999999998E-2</v>
      </c>
      <c r="W374" s="28">
        <v>3.6999999999999998E-2</v>
      </c>
      <c r="X374" s="28">
        <v>-1E-4</v>
      </c>
      <c r="Y374" s="28">
        <v>-2.7799999999999998E-2</v>
      </c>
      <c r="Z374" s="28">
        <v>-3.6999999999999998E-2</v>
      </c>
      <c r="AA374" s="29">
        <v>300</v>
      </c>
      <c r="AB374" s="29">
        <v>475</v>
      </c>
      <c r="AC374" s="30">
        <v>-31.631900000000002</v>
      </c>
      <c r="AD374" s="30">
        <v>0.12684471177944862</v>
      </c>
      <c r="AE374" s="29">
        <v>1</v>
      </c>
    </row>
    <row r="375" spans="2:31" x14ac:dyDescent="0.2">
      <c r="B375" s="27">
        <v>58</v>
      </c>
      <c r="C375" s="28" t="s">
        <v>903</v>
      </c>
      <c r="D375" s="28" t="s">
        <v>386</v>
      </c>
      <c r="E375" s="28">
        <v>1E-4</v>
      </c>
      <c r="F375" s="28">
        <v>2.7799999999999998E-2</v>
      </c>
      <c r="G375" s="28">
        <v>3.6999999999999998E-2</v>
      </c>
      <c r="H375" s="28">
        <v>-1E-4</v>
      </c>
      <c r="I375" s="28">
        <v>-2.8000000000000001E-2</v>
      </c>
      <c r="J375" s="28">
        <v>-3.73E-2</v>
      </c>
      <c r="K375" s="29">
        <v>300</v>
      </c>
      <c r="L375" s="29">
        <v>475</v>
      </c>
      <c r="M375" s="30">
        <v>33.123399999999997</v>
      </c>
      <c r="N375" s="30">
        <v>0.13282566416040098</v>
      </c>
      <c r="O375" s="29">
        <v>1</v>
      </c>
      <c r="R375" s="27">
        <v>58</v>
      </c>
      <c r="S375" s="28" t="s">
        <v>903</v>
      </c>
      <c r="T375" s="28" t="s">
        <v>386</v>
      </c>
      <c r="U375" s="28">
        <v>1E-4</v>
      </c>
      <c r="V375" s="28">
        <v>2.7799999999999998E-2</v>
      </c>
      <c r="W375" s="28">
        <v>3.6999999999999998E-2</v>
      </c>
      <c r="X375" s="28">
        <v>-1E-4</v>
      </c>
      <c r="Y375" s="28">
        <v>-2.8000000000000001E-2</v>
      </c>
      <c r="Z375" s="28">
        <v>-3.73E-2</v>
      </c>
      <c r="AA375" s="29">
        <v>300</v>
      </c>
      <c r="AB375" s="29">
        <v>475</v>
      </c>
      <c r="AC375" s="30">
        <v>21.709700000000002</v>
      </c>
      <c r="AD375" s="30">
        <v>8.7056441102756899E-2</v>
      </c>
      <c r="AE375" s="29">
        <v>1</v>
      </c>
    </row>
    <row r="376" spans="2:31" x14ac:dyDescent="0.2">
      <c r="B376" s="27">
        <v>59</v>
      </c>
      <c r="C376" s="28" t="s">
        <v>905</v>
      </c>
      <c r="D376" s="28" t="s">
        <v>384</v>
      </c>
      <c r="E376" s="28">
        <v>1E-4</v>
      </c>
      <c r="F376" s="28">
        <v>2.7799999999999998E-2</v>
      </c>
      <c r="G376" s="28">
        <v>3.6999999999999998E-2</v>
      </c>
      <c r="H376" s="28">
        <v>-1E-4</v>
      </c>
      <c r="I376" s="28">
        <v>-2.8000000000000001E-2</v>
      </c>
      <c r="J376" s="28">
        <v>-3.73E-2</v>
      </c>
      <c r="K376" s="29">
        <v>300</v>
      </c>
      <c r="L376" s="29">
        <v>475</v>
      </c>
      <c r="M376" s="30">
        <v>-36.827500000000001</v>
      </c>
      <c r="N376" s="30">
        <v>0.14767919799498747</v>
      </c>
      <c r="O376" s="29">
        <v>1</v>
      </c>
      <c r="R376" s="27">
        <v>59</v>
      </c>
      <c r="S376" s="28" t="s">
        <v>905</v>
      </c>
      <c r="T376" s="28" t="s">
        <v>384</v>
      </c>
      <c r="U376" s="28">
        <v>1E-4</v>
      </c>
      <c r="V376" s="28">
        <v>2.7799999999999998E-2</v>
      </c>
      <c r="W376" s="28">
        <v>3.6999999999999998E-2</v>
      </c>
      <c r="X376" s="28">
        <v>-1E-4</v>
      </c>
      <c r="Y376" s="28">
        <v>-2.8000000000000001E-2</v>
      </c>
      <c r="Z376" s="28">
        <v>-3.73E-2</v>
      </c>
      <c r="AA376" s="29">
        <v>300</v>
      </c>
      <c r="AB376" s="29">
        <v>475</v>
      </c>
      <c r="AC376" s="30">
        <v>-36.683900000000001</v>
      </c>
      <c r="AD376" s="30">
        <v>0.14710335839598998</v>
      </c>
      <c r="AE376" s="29">
        <v>1</v>
      </c>
    </row>
    <row r="377" spans="2:31" x14ac:dyDescent="0.2">
      <c r="B377" s="27">
        <v>59</v>
      </c>
      <c r="C377" s="28" t="s">
        <v>906</v>
      </c>
      <c r="D377" s="28" t="s">
        <v>386</v>
      </c>
      <c r="E377" s="28">
        <v>1E-4</v>
      </c>
      <c r="F377" s="28">
        <v>2.7799999999999998E-2</v>
      </c>
      <c r="G377" s="28">
        <v>3.6999999999999998E-2</v>
      </c>
      <c r="H377" s="28">
        <v>-1E-4</v>
      </c>
      <c r="I377" s="28">
        <v>-2.8000000000000001E-2</v>
      </c>
      <c r="J377" s="28">
        <v>-3.73E-2</v>
      </c>
      <c r="K377" s="29">
        <v>300</v>
      </c>
      <c r="L377" s="29">
        <v>475</v>
      </c>
      <c r="M377" s="30">
        <v>33.123399999999997</v>
      </c>
      <c r="N377" s="30">
        <v>0.13282566416040098</v>
      </c>
      <c r="O377" s="29">
        <v>1</v>
      </c>
      <c r="R377" s="27">
        <v>59</v>
      </c>
      <c r="S377" s="28" t="s">
        <v>906</v>
      </c>
      <c r="T377" s="28" t="s">
        <v>386</v>
      </c>
      <c r="U377" s="28">
        <v>1E-4</v>
      </c>
      <c r="V377" s="28">
        <v>2.7799999999999998E-2</v>
      </c>
      <c r="W377" s="28">
        <v>3.6999999999999998E-2</v>
      </c>
      <c r="X377" s="28">
        <v>-1E-4</v>
      </c>
      <c r="Y377" s="28">
        <v>-2.8000000000000001E-2</v>
      </c>
      <c r="Z377" s="28">
        <v>-3.73E-2</v>
      </c>
      <c r="AA377" s="29">
        <v>300</v>
      </c>
      <c r="AB377" s="29">
        <v>475</v>
      </c>
      <c r="AC377" s="30">
        <v>21.709700000000002</v>
      </c>
      <c r="AD377" s="30">
        <v>8.7056441102756899E-2</v>
      </c>
      <c r="AE377" s="29">
        <v>1</v>
      </c>
    </row>
    <row r="378" spans="2:31" x14ac:dyDescent="0.2">
      <c r="B378" s="27">
        <v>60</v>
      </c>
      <c r="C378" s="28" t="s">
        <v>907</v>
      </c>
      <c r="D378" s="28" t="s">
        <v>384</v>
      </c>
      <c r="E378" s="28">
        <v>1E-4</v>
      </c>
      <c r="F378" s="28">
        <v>2.7799999999999998E-2</v>
      </c>
      <c r="G378" s="28">
        <v>3.6999999999999998E-2</v>
      </c>
      <c r="H378" s="28">
        <v>-1E-4</v>
      </c>
      <c r="I378" s="28">
        <v>-2.8000000000000001E-2</v>
      </c>
      <c r="J378" s="28">
        <v>-3.73E-2</v>
      </c>
      <c r="K378" s="29">
        <v>300</v>
      </c>
      <c r="L378" s="29">
        <v>475</v>
      </c>
      <c r="M378" s="30">
        <v>-32.7928</v>
      </c>
      <c r="N378" s="30">
        <v>0.13149994987468672</v>
      </c>
      <c r="O378" s="29">
        <v>1</v>
      </c>
      <c r="R378" s="27">
        <v>60</v>
      </c>
      <c r="S378" s="28" t="s">
        <v>907</v>
      </c>
      <c r="T378" s="28" t="s">
        <v>384</v>
      </c>
      <c r="U378" s="28">
        <v>1E-4</v>
      </c>
      <c r="V378" s="28">
        <v>2.7799999999999998E-2</v>
      </c>
      <c r="W378" s="28">
        <v>3.6999999999999998E-2</v>
      </c>
      <c r="X378" s="28">
        <v>-1E-4</v>
      </c>
      <c r="Y378" s="28">
        <v>-2.8000000000000001E-2</v>
      </c>
      <c r="Z378" s="28">
        <v>-3.73E-2</v>
      </c>
      <c r="AA378" s="29">
        <v>300</v>
      </c>
      <c r="AB378" s="29">
        <v>475</v>
      </c>
      <c r="AC378" s="30">
        <v>-32.584800000000001</v>
      </c>
      <c r="AD378" s="30">
        <v>0.13066586466165414</v>
      </c>
      <c r="AE378" s="29">
        <v>1</v>
      </c>
    </row>
    <row r="379" spans="2:31" x14ac:dyDescent="0.2">
      <c r="B379" s="27">
        <v>60</v>
      </c>
      <c r="C379" s="28" t="s">
        <v>908</v>
      </c>
      <c r="D379" s="28" t="s">
        <v>386</v>
      </c>
      <c r="E379" s="28">
        <v>1E-4</v>
      </c>
      <c r="F379" s="28">
        <v>2.7799999999999998E-2</v>
      </c>
      <c r="G379" s="28">
        <v>3.6999999999999998E-2</v>
      </c>
      <c r="H379" s="28">
        <v>-1E-4</v>
      </c>
      <c r="I379" s="28">
        <v>-2.8000000000000001E-2</v>
      </c>
      <c r="J379" s="28">
        <v>-3.73E-2</v>
      </c>
      <c r="K379" s="29">
        <v>300</v>
      </c>
      <c r="L379" s="29">
        <v>475</v>
      </c>
      <c r="M379" s="30">
        <v>33.123399999999997</v>
      </c>
      <c r="N379" s="30">
        <v>0.13282566416040098</v>
      </c>
      <c r="O379" s="29">
        <v>1</v>
      </c>
      <c r="R379" s="27">
        <v>60</v>
      </c>
      <c r="S379" s="28" t="s">
        <v>908</v>
      </c>
      <c r="T379" s="28" t="s">
        <v>386</v>
      </c>
      <c r="U379" s="28">
        <v>1E-4</v>
      </c>
      <c r="V379" s="28">
        <v>2.7799999999999998E-2</v>
      </c>
      <c r="W379" s="28">
        <v>3.6999999999999998E-2</v>
      </c>
      <c r="X379" s="28">
        <v>-1E-4</v>
      </c>
      <c r="Y379" s="28">
        <v>-2.8000000000000001E-2</v>
      </c>
      <c r="Z379" s="28">
        <v>-3.73E-2</v>
      </c>
      <c r="AA379" s="29">
        <v>300</v>
      </c>
      <c r="AB379" s="29">
        <v>475</v>
      </c>
      <c r="AC379" s="30">
        <v>21.709700000000002</v>
      </c>
      <c r="AD379" s="30">
        <v>8.7056441102756899E-2</v>
      </c>
      <c r="AE379" s="29">
        <v>1</v>
      </c>
    </row>
    <row r="380" spans="2:31" x14ac:dyDescent="0.2">
      <c r="B380" s="27">
        <v>61</v>
      </c>
      <c r="C380" s="28" t="s">
        <v>909</v>
      </c>
      <c r="D380" s="28" t="s">
        <v>384</v>
      </c>
      <c r="E380" s="28">
        <v>1E-4</v>
      </c>
      <c r="F380" s="28">
        <v>2.7799999999999998E-2</v>
      </c>
      <c r="G380" s="28">
        <v>3.6999999999999998E-2</v>
      </c>
      <c r="H380" s="28">
        <v>-1E-4</v>
      </c>
      <c r="I380" s="28">
        <v>-2.8000000000000001E-2</v>
      </c>
      <c r="J380" s="28">
        <v>-3.73E-2</v>
      </c>
      <c r="K380" s="29">
        <v>300</v>
      </c>
      <c r="L380" s="29">
        <v>475</v>
      </c>
      <c r="M380" s="30">
        <v>-31.405200000000001</v>
      </c>
      <c r="N380" s="30">
        <v>0.12593563909774436</v>
      </c>
      <c r="O380" s="29">
        <v>1</v>
      </c>
      <c r="R380" s="27">
        <v>61</v>
      </c>
      <c r="S380" s="28" t="s">
        <v>909</v>
      </c>
      <c r="T380" s="28" t="s">
        <v>384</v>
      </c>
      <c r="U380" s="28">
        <v>1E-4</v>
      </c>
      <c r="V380" s="28">
        <v>2.7799999999999998E-2</v>
      </c>
      <c r="W380" s="28">
        <v>3.6999999999999998E-2</v>
      </c>
      <c r="X380" s="28">
        <v>-1E-4</v>
      </c>
      <c r="Y380" s="28">
        <v>-2.8000000000000001E-2</v>
      </c>
      <c r="Z380" s="28">
        <v>-3.73E-2</v>
      </c>
      <c r="AA380" s="29">
        <v>300</v>
      </c>
      <c r="AB380" s="29">
        <v>475</v>
      </c>
      <c r="AC380" s="30">
        <v>-31.158799999999999</v>
      </c>
      <c r="AD380" s="30">
        <v>0.12494756892230577</v>
      </c>
      <c r="AE380" s="29">
        <v>1</v>
      </c>
    </row>
    <row r="381" spans="2:31" x14ac:dyDescent="0.2">
      <c r="B381" s="27">
        <v>61</v>
      </c>
      <c r="C381" s="28" t="s">
        <v>910</v>
      </c>
      <c r="D381" s="28" t="s">
        <v>386</v>
      </c>
      <c r="E381" s="28">
        <v>1E-4</v>
      </c>
      <c r="F381" s="28">
        <v>2.7799999999999998E-2</v>
      </c>
      <c r="G381" s="28">
        <v>3.6999999999999998E-2</v>
      </c>
      <c r="H381" s="28">
        <v>-1E-4</v>
      </c>
      <c r="I381" s="28">
        <v>-2.8000000000000001E-2</v>
      </c>
      <c r="J381" s="28">
        <v>-3.73E-2</v>
      </c>
      <c r="K381" s="29">
        <v>300</v>
      </c>
      <c r="L381" s="29">
        <v>475</v>
      </c>
      <c r="M381" s="30">
        <v>33.123399999999997</v>
      </c>
      <c r="N381" s="30">
        <v>0.13282566416040098</v>
      </c>
      <c r="O381" s="29">
        <v>1</v>
      </c>
      <c r="R381" s="27">
        <v>61</v>
      </c>
      <c r="S381" s="28" t="s">
        <v>910</v>
      </c>
      <c r="T381" s="28" t="s">
        <v>386</v>
      </c>
      <c r="U381" s="28">
        <v>1E-4</v>
      </c>
      <c r="V381" s="28">
        <v>2.7799999999999998E-2</v>
      </c>
      <c r="W381" s="28">
        <v>3.6999999999999998E-2</v>
      </c>
      <c r="X381" s="28">
        <v>-1E-4</v>
      </c>
      <c r="Y381" s="28">
        <v>-2.8000000000000001E-2</v>
      </c>
      <c r="Z381" s="28">
        <v>-3.73E-2</v>
      </c>
      <c r="AA381" s="29">
        <v>300</v>
      </c>
      <c r="AB381" s="29">
        <v>475</v>
      </c>
      <c r="AC381" s="30">
        <v>21.709700000000002</v>
      </c>
      <c r="AD381" s="30">
        <v>8.7056441102756899E-2</v>
      </c>
      <c r="AE381" s="29">
        <v>1</v>
      </c>
    </row>
    <row r="382" spans="2:31" x14ac:dyDescent="0.2">
      <c r="B382" s="27">
        <v>62</v>
      </c>
      <c r="C382" s="28" t="s">
        <v>912</v>
      </c>
      <c r="D382" s="28" t="s">
        <v>384</v>
      </c>
      <c r="E382" s="28">
        <v>1E-4</v>
      </c>
      <c r="F382" s="28">
        <v>2.7799999999999998E-2</v>
      </c>
      <c r="G382" s="28">
        <v>3.6999999999999998E-2</v>
      </c>
      <c r="H382" s="28">
        <v>-1E-4</v>
      </c>
      <c r="I382" s="28">
        <v>-2.8000000000000001E-2</v>
      </c>
      <c r="J382" s="28">
        <v>-3.73E-2</v>
      </c>
      <c r="K382" s="29">
        <v>300</v>
      </c>
      <c r="L382" s="29">
        <v>475</v>
      </c>
      <c r="M382" s="30">
        <v>-37.257599999999996</v>
      </c>
      <c r="N382" s="30">
        <v>0.14940390977443607</v>
      </c>
      <c r="O382" s="29">
        <v>1</v>
      </c>
      <c r="R382" s="27">
        <v>62</v>
      </c>
      <c r="S382" s="28" t="s">
        <v>912</v>
      </c>
      <c r="T382" s="28" t="s">
        <v>384</v>
      </c>
      <c r="U382" s="28">
        <v>1E-4</v>
      </c>
      <c r="V382" s="28">
        <v>2.7799999999999998E-2</v>
      </c>
      <c r="W382" s="28">
        <v>3.6999999999999998E-2</v>
      </c>
      <c r="X382" s="28">
        <v>-1E-4</v>
      </c>
      <c r="Y382" s="28">
        <v>-2.8000000000000001E-2</v>
      </c>
      <c r="Z382" s="28">
        <v>-3.73E-2</v>
      </c>
      <c r="AA382" s="29">
        <v>300</v>
      </c>
      <c r="AB382" s="29">
        <v>475</v>
      </c>
      <c r="AC382" s="30">
        <v>-37.115900000000003</v>
      </c>
      <c r="AD382" s="30">
        <v>0.14883568922305765</v>
      </c>
      <c r="AE382" s="29">
        <v>1</v>
      </c>
    </row>
    <row r="383" spans="2:31" x14ac:dyDescent="0.2">
      <c r="B383" s="27">
        <v>62</v>
      </c>
      <c r="C383" s="28" t="s">
        <v>913</v>
      </c>
      <c r="D383" s="28" t="s">
        <v>386</v>
      </c>
      <c r="E383" s="28">
        <v>1E-4</v>
      </c>
      <c r="F383" s="28">
        <v>2.7799999999999998E-2</v>
      </c>
      <c r="G383" s="28">
        <v>3.6999999999999998E-2</v>
      </c>
      <c r="H383" s="28">
        <v>-1E-4</v>
      </c>
      <c r="I383" s="28">
        <v>-2.7799999999999998E-2</v>
      </c>
      <c r="J383" s="28">
        <v>-3.6999999999999998E-2</v>
      </c>
      <c r="K383" s="29">
        <v>300</v>
      </c>
      <c r="L383" s="29">
        <v>475</v>
      </c>
      <c r="M383" s="30">
        <v>33.123399999999997</v>
      </c>
      <c r="N383" s="30">
        <v>0.13282566416040098</v>
      </c>
      <c r="O383" s="29">
        <v>1</v>
      </c>
      <c r="R383" s="27">
        <v>62</v>
      </c>
      <c r="S383" s="28" t="s">
        <v>913</v>
      </c>
      <c r="T383" s="28" t="s">
        <v>386</v>
      </c>
      <c r="U383" s="28">
        <v>1E-4</v>
      </c>
      <c r="V383" s="28">
        <v>2.7799999999999998E-2</v>
      </c>
      <c r="W383" s="28">
        <v>3.6999999999999998E-2</v>
      </c>
      <c r="X383" s="28">
        <v>-1E-4</v>
      </c>
      <c r="Y383" s="28">
        <v>-2.7799999999999998E-2</v>
      </c>
      <c r="Z383" s="28">
        <v>-3.6999999999999998E-2</v>
      </c>
      <c r="AA383" s="29">
        <v>300</v>
      </c>
      <c r="AB383" s="29">
        <v>475</v>
      </c>
      <c r="AC383" s="30">
        <v>21.709700000000002</v>
      </c>
      <c r="AD383" s="30">
        <v>8.7056441102756899E-2</v>
      </c>
      <c r="AE38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B2:B3"/>
    <mergeCell ref="C2:C3"/>
    <mergeCell ref="D2:D3"/>
    <mergeCell ref="E2:G2"/>
    <mergeCell ref="N2:N3"/>
    <mergeCell ref="O2:O3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ColWidth="8.85546875" defaultRowHeight="13.9" customHeight="1" x14ac:dyDescent="0.25"/>
  <cols>
    <col min="1" max="1" width="5.7109375" style="4" customWidth="1"/>
    <col min="2" max="5" width="10.7109375" style="4" customWidth="1"/>
    <col min="6" max="16384" width="8.85546875" style="4"/>
  </cols>
  <sheetData>
    <row r="1" spans="1:5" ht="13.9" customHeight="1" x14ac:dyDescent="0.25">
      <c r="A1" s="31"/>
    </row>
    <row r="2" spans="1:5" ht="13.9" customHeight="1" x14ac:dyDescent="0.25">
      <c r="B2" s="61" t="s">
        <v>129</v>
      </c>
      <c r="C2" s="62"/>
      <c r="D2" s="62"/>
      <c r="E2" s="63"/>
    </row>
    <row r="3" spans="1:5" ht="13.9" customHeight="1" x14ac:dyDescent="0.25">
      <c r="B3" s="64"/>
      <c r="C3" s="65"/>
      <c r="D3" s="65"/>
      <c r="E3" s="66"/>
    </row>
    <row r="4" spans="1:5" ht="13.9" customHeight="1" x14ac:dyDescent="0.25">
      <c r="B4" s="32" t="s">
        <v>946</v>
      </c>
      <c r="C4" s="67">
        <f>'İtme Analizi'!$C$2</f>
        <v>0.93400000000000005</v>
      </c>
      <c r="D4" s="67"/>
      <c r="E4" s="67"/>
    </row>
    <row r="5" spans="1:5" ht="13.9" customHeight="1" x14ac:dyDescent="0.25">
      <c r="B5" s="33" t="s">
        <v>947</v>
      </c>
      <c r="C5" s="68">
        <f>'İtme Analizi'!$C$3</f>
        <v>0.254</v>
      </c>
      <c r="D5" s="68"/>
      <c r="E5" s="68"/>
    </row>
    <row r="6" spans="1:5" ht="13.9" customHeight="1" x14ac:dyDescent="0.25">
      <c r="B6" s="34" t="s">
        <v>0</v>
      </c>
      <c r="C6" s="34" t="s">
        <v>948</v>
      </c>
      <c r="D6" s="34" t="s">
        <v>948</v>
      </c>
      <c r="E6" s="34" t="s">
        <v>949</v>
      </c>
    </row>
    <row r="7" spans="1:5" ht="13.9" customHeight="1" x14ac:dyDescent="0.25">
      <c r="B7" s="25" t="s">
        <v>4</v>
      </c>
      <c r="C7" s="25" t="s">
        <v>5</v>
      </c>
      <c r="D7" s="25" t="s">
        <v>950</v>
      </c>
      <c r="E7" s="25" t="s">
        <v>6</v>
      </c>
    </row>
    <row r="8" spans="1:5" ht="13.9" customHeight="1" x14ac:dyDescent="0.25">
      <c r="B8" s="29">
        <v>0</v>
      </c>
      <c r="C8" s="30">
        <f>(0.4+0.6*$B$8/$B$9)*$C$4</f>
        <v>0.37360000000000004</v>
      </c>
      <c r="D8" s="30">
        <f>C8*9.8067</f>
        <v>3.6637831200000002</v>
      </c>
      <c r="E8" s="30">
        <f>((B8^2)/(4*PI()^2))*D8</f>
        <v>0</v>
      </c>
    </row>
    <row r="9" spans="1:5" ht="13.9" customHeight="1" x14ac:dyDescent="0.25">
      <c r="B9" s="35">
        <f>0.2*$C$5/$C$4</f>
        <v>5.4389721627408995E-2</v>
      </c>
      <c r="C9" s="30">
        <f>$C$4</f>
        <v>0.93400000000000005</v>
      </c>
      <c r="D9" s="30">
        <f>C9*9.8067</f>
        <v>9.1594578000000002</v>
      </c>
      <c r="E9" s="30">
        <f t="shared" ref="E9:E72" si="0">((B9^2)/(4*PI()^2))*D9</f>
        <v>6.8634693954024368E-4</v>
      </c>
    </row>
    <row r="10" spans="1:5" ht="13.9" customHeight="1" x14ac:dyDescent="0.25">
      <c r="B10" s="36">
        <f>$C$5/$C$4</f>
        <v>0.27194860813704497</v>
      </c>
      <c r="C10" s="30">
        <f>$C$9</f>
        <v>0.93400000000000005</v>
      </c>
      <c r="D10" s="30">
        <f>C10*9.8067</f>
        <v>9.1594578000000002</v>
      </c>
      <c r="E10" s="30">
        <f t="shared" si="0"/>
        <v>1.7158673488506089E-2</v>
      </c>
    </row>
    <row r="11" spans="1:5" ht="13.9" customHeight="1" x14ac:dyDescent="0.25">
      <c r="B11" s="29">
        <f>B10+0.01</f>
        <v>0.28194860813704498</v>
      </c>
      <c r="C11" s="30">
        <f>IF(B11&lt;6,$C$5/B11,6*$C$5/B11^2)</f>
        <v>0.90087339561023771</v>
      </c>
      <c r="D11" s="30">
        <f t="shared" ref="D11:D72" si="1">C11*9.8067</f>
        <v>8.8345951287309177</v>
      </c>
      <c r="E11" s="30">
        <f t="shared" si="0"/>
        <v>1.7789626285288164E-2</v>
      </c>
    </row>
    <row r="12" spans="1:5" ht="13.9" customHeight="1" x14ac:dyDescent="0.25">
      <c r="B12" s="29">
        <f>B11+0.01</f>
        <v>0.29194860813704498</v>
      </c>
      <c r="C12" s="30">
        <f>IF(B12&lt;6,$C$5/B12,6*$C$5/B12^2)</f>
        <v>0.87001613613026252</v>
      </c>
      <c r="D12" s="30">
        <f t="shared" si="1"/>
        <v>8.5319872421886451</v>
      </c>
      <c r="E12" s="30">
        <f t="shared" si="0"/>
        <v>1.8420579082070239E-2</v>
      </c>
    </row>
    <row r="13" spans="1:5" ht="13.9" customHeight="1" x14ac:dyDescent="0.25">
      <c r="B13" s="29">
        <f>B12+0.01</f>
        <v>0.30194860813704499</v>
      </c>
      <c r="C13" s="30">
        <f t="shared" ref="C13:C76" si="2">IF(B13&lt;6,$C$5/B13,6*$C$5/B13^2)</f>
        <v>0.84120275157790225</v>
      </c>
      <c r="D13" s="30">
        <f t="shared" si="1"/>
        <v>8.2494230238990127</v>
      </c>
      <c r="E13" s="30">
        <f t="shared" si="0"/>
        <v>1.9051531878852314E-2</v>
      </c>
    </row>
    <row r="14" spans="1:5" ht="13.9" customHeight="1" x14ac:dyDescent="0.25">
      <c r="B14" s="29">
        <f t="shared" ref="B14:B77" si="3">B13+0.01</f>
        <v>0.311948608137045</v>
      </c>
      <c r="C14" s="30">
        <f t="shared" si="2"/>
        <v>0.81423668314113118</v>
      </c>
      <c r="D14" s="30">
        <f>C14*9.8067</f>
        <v>7.9849748805601308</v>
      </c>
      <c r="E14" s="30">
        <f t="shared" si="0"/>
        <v>1.9682484675634389E-2</v>
      </c>
    </row>
    <row r="15" spans="1:5" ht="13.9" customHeight="1" x14ac:dyDescent="0.25">
      <c r="B15" s="29">
        <f t="shared" si="3"/>
        <v>0.32194860813704501</v>
      </c>
      <c r="C15" s="30">
        <f t="shared" si="2"/>
        <v>0.78894579314931812</v>
      </c>
      <c r="D15" s="30">
        <f>C15*9.8067</f>
        <v>7.7369547096774172</v>
      </c>
      <c r="E15" s="30">
        <f t="shared" si="0"/>
        <v>2.031343747241646E-2</v>
      </c>
    </row>
    <row r="16" spans="1:5" ht="13.9" customHeight="1" x14ac:dyDescent="0.25">
      <c r="B16" s="29">
        <f t="shared" si="3"/>
        <v>0.33194860813704502</v>
      </c>
      <c r="C16" s="30">
        <f t="shared" si="2"/>
        <v>0.76517868662108102</v>
      </c>
      <c r="D16" s="30">
        <f t="shared" si="1"/>
        <v>7.5038778260869545</v>
      </c>
      <c r="E16" s="30">
        <f t="shared" si="0"/>
        <v>2.0944390269198535E-2</v>
      </c>
    </row>
    <row r="17" spans="2:5" ht="13.9" customHeight="1" x14ac:dyDescent="0.25">
      <c r="B17" s="29">
        <f t="shared" si="3"/>
        <v>0.34194860813704503</v>
      </c>
      <c r="C17" s="30">
        <f>IF(B17&lt;6,$C$5/B17,6*$C$5/B17^2)</f>
        <v>0.74280167825161236</v>
      </c>
      <c r="D17" s="30">
        <f t="shared" si="1"/>
        <v>7.2844332181100864</v>
      </c>
      <c r="E17" s="30">
        <f t="shared" si="0"/>
        <v>2.157534306598061E-2</v>
      </c>
    </row>
    <row r="18" spans="2:5" ht="13.9" customHeight="1" x14ac:dyDescent="0.25">
      <c r="B18" s="29">
        <f t="shared" si="3"/>
        <v>0.35194860813704504</v>
      </c>
      <c r="C18" s="30">
        <f t="shared" si="2"/>
        <v>0.72169627646629342</v>
      </c>
      <c r="D18" s="30">
        <f t="shared" si="1"/>
        <v>7.0774588744219988</v>
      </c>
      <c r="E18" s="30">
        <f t="shared" si="0"/>
        <v>2.2206295862762689E-2</v>
      </c>
    </row>
    <row r="19" spans="2:5" ht="13.9" customHeight="1" x14ac:dyDescent="0.25">
      <c r="B19" s="29">
        <f t="shared" si="3"/>
        <v>0.36194860813704505</v>
      </c>
      <c r="C19" s="30">
        <f t="shared" si="2"/>
        <v>0.70175708454120556</v>
      </c>
      <c r="D19" s="30">
        <f t="shared" si="1"/>
        <v>6.8819212009702397</v>
      </c>
      <c r="E19" s="30">
        <f t="shared" si="0"/>
        <v>2.283724865954476E-2</v>
      </c>
    </row>
    <row r="20" spans="2:5" ht="13.9" customHeight="1" x14ac:dyDescent="0.25">
      <c r="B20" s="29">
        <f t="shared" si="3"/>
        <v>0.37194860813704506</v>
      </c>
      <c r="C20" s="30">
        <f t="shared" si="2"/>
        <v>0.68289004029936662</v>
      </c>
      <c r="D20" s="30">
        <f t="shared" si="1"/>
        <v>6.6968977582037983</v>
      </c>
      <c r="E20" s="30">
        <f t="shared" si="0"/>
        <v>2.3468201456326835E-2</v>
      </c>
    </row>
    <row r="21" spans="2:5" ht="13.9" customHeight="1" x14ac:dyDescent="0.25">
      <c r="B21" s="29">
        <f t="shared" si="3"/>
        <v>0.38194860813704506</v>
      </c>
      <c r="C21" s="30">
        <f t="shared" si="2"/>
        <v>0.66501093233166997</v>
      </c>
      <c r="D21" s="30">
        <f t="shared" si="1"/>
        <v>6.5215627100969877</v>
      </c>
      <c r="E21" s="30">
        <f t="shared" si="0"/>
        <v>2.409915425310891E-2</v>
      </c>
    </row>
    <row r="22" spans="2:5" ht="13.9" customHeight="1" x14ac:dyDescent="0.25">
      <c r="B22" s="29">
        <f t="shared" si="3"/>
        <v>0.39194860813704507</v>
      </c>
      <c r="C22" s="30">
        <f t="shared" si="2"/>
        <v>0.64804414335664318</v>
      </c>
      <c r="D22" s="30">
        <f t="shared" si="1"/>
        <v>6.3551745006555924</v>
      </c>
      <c r="E22" s="30">
        <f t="shared" si="0"/>
        <v>2.4730107049890985E-2</v>
      </c>
    </row>
    <row r="23" spans="2:5" ht="13.9" customHeight="1" x14ac:dyDescent="0.25">
      <c r="B23" s="29">
        <f t="shared" si="3"/>
        <v>0.40194860813704508</v>
      </c>
      <c r="C23" s="30">
        <f t="shared" si="2"/>
        <v>0.63192158116243125</v>
      </c>
      <c r="D23" s="30">
        <f t="shared" si="1"/>
        <v>6.197065369985614</v>
      </c>
      <c r="E23" s="30">
        <f t="shared" si="0"/>
        <v>2.5361059846673063E-2</v>
      </c>
    </row>
    <row r="24" spans="2:5" ht="13.9" customHeight="1" x14ac:dyDescent="0.25">
      <c r="B24" s="29">
        <f t="shared" si="3"/>
        <v>0.41194860813704509</v>
      </c>
      <c r="C24" s="30">
        <f t="shared" si="2"/>
        <v>0.61658176525626351</v>
      </c>
      <c r="D24" s="30">
        <f t="shared" si="1"/>
        <v>6.0466323973385991</v>
      </c>
      <c r="E24" s="30">
        <f t="shared" si="0"/>
        <v>2.5992012643455138E-2</v>
      </c>
    </row>
    <row r="25" spans="2:5" ht="13.9" customHeight="1" x14ac:dyDescent="0.25">
      <c r="B25" s="29">
        <f t="shared" si="3"/>
        <v>0.4219486081370451</v>
      </c>
      <c r="C25" s="30">
        <f t="shared" si="2"/>
        <v>0.60196904339000235</v>
      </c>
      <c r="D25" s="30">
        <f t="shared" si="1"/>
        <v>5.903329817812736</v>
      </c>
      <c r="E25" s="30">
        <f t="shared" si="0"/>
        <v>2.662296544023721E-2</v>
      </c>
    </row>
    <row r="26" spans="2:5" ht="13.9" customHeight="1" x14ac:dyDescent="0.25">
      <c r="B26" s="29">
        <f t="shared" si="3"/>
        <v>0.43194860813704511</v>
      </c>
      <c r="C26" s="30">
        <f t="shared" si="2"/>
        <v>0.58803291691453485</v>
      </c>
      <c r="D26" s="30">
        <f t="shared" si="1"/>
        <v>5.7666624063057688</v>
      </c>
      <c r="E26" s="30">
        <f t="shared" si="0"/>
        <v>2.7253918237019285E-2</v>
      </c>
    </row>
    <row r="27" spans="2:5" ht="13.9" customHeight="1" x14ac:dyDescent="0.25">
      <c r="B27" s="29">
        <f t="shared" si="3"/>
        <v>0.44194860813704512</v>
      </c>
      <c r="C27" s="30">
        <f t="shared" si="2"/>
        <v>0.5747274577256648</v>
      </c>
      <c r="D27" s="30">
        <f t="shared" si="1"/>
        <v>5.636179759678277</v>
      </c>
      <c r="E27" s="30">
        <f t="shared" si="0"/>
        <v>2.788487103380136E-2</v>
      </c>
    </row>
    <row r="28" spans="2:5" ht="13.9" customHeight="1" x14ac:dyDescent="0.25">
      <c r="B28" s="29">
        <f t="shared" si="3"/>
        <v>0.45194860813704513</v>
      </c>
      <c r="C28" s="30">
        <f t="shared" si="2"/>
        <v>0.56201080261536984</v>
      </c>
      <c r="D28" s="30">
        <f t="shared" si="1"/>
        <v>5.511471338008147</v>
      </c>
      <c r="E28" s="30">
        <f t="shared" si="0"/>
        <v>2.8515823830583438E-2</v>
      </c>
    </row>
    <row r="29" spans="2:5" ht="13.9" customHeight="1" x14ac:dyDescent="0.25">
      <c r="B29" s="29">
        <f t="shared" si="3"/>
        <v>0.46194860813704514</v>
      </c>
      <c r="C29" s="30">
        <f t="shared" si="2"/>
        <v>0.54984471329903095</v>
      </c>
      <c r="D29" s="30">
        <f>C29*9.8067</f>
        <v>5.3921621499096064</v>
      </c>
      <c r="E29" s="30">
        <f t="shared" si="0"/>
        <v>2.9146776627365506E-2</v>
      </c>
    </row>
    <row r="30" spans="2:5" ht="13.9" customHeight="1" x14ac:dyDescent="0.25">
      <c r="B30" s="29">
        <f t="shared" si="3"/>
        <v>0.47194860813704514</v>
      </c>
      <c r="C30" s="30">
        <f t="shared" si="2"/>
        <v>0.53819419237749522</v>
      </c>
      <c r="D30" s="30">
        <f t="shared" si="1"/>
        <v>5.2779089863883817</v>
      </c>
      <c r="E30" s="30">
        <f t="shared" si="0"/>
        <v>2.9777729424147577E-2</v>
      </c>
    </row>
    <row r="31" spans="2:5" ht="13.9" customHeight="1" x14ac:dyDescent="0.25">
      <c r="B31" s="29">
        <f t="shared" si="3"/>
        <v>0.48194860813704515</v>
      </c>
      <c r="C31" s="30">
        <f t="shared" si="2"/>
        <v>0.52702714710978782</v>
      </c>
      <c r="D31" s="30">
        <f t="shared" si="1"/>
        <v>5.1683971235615562</v>
      </c>
      <c r="E31" s="30">
        <f t="shared" si="0"/>
        <v>3.0408682220929659E-2</v>
      </c>
    </row>
    <row r="32" spans="2:5" ht="13.9" customHeight="1" x14ac:dyDescent="0.25">
      <c r="B32" s="29">
        <f t="shared" si="3"/>
        <v>0.49194860813704516</v>
      </c>
      <c r="C32" s="30">
        <f t="shared" si="2"/>
        <v>0.51631409419343588</v>
      </c>
      <c r="D32" s="30">
        <f t="shared" si="1"/>
        <v>5.0633374275267675</v>
      </c>
      <c r="E32" s="30">
        <f t="shared" si="0"/>
        <v>3.1039635017711738E-2</v>
      </c>
    </row>
    <row r="33" spans="2:5" ht="13.9" customHeight="1" x14ac:dyDescent="0.25">
      <c r="B33" s="29">
        <f t="shared" si="3"/>
        <v>0.50194860813704512</v>
      </c>
      <c r="C33" s="30">
        <f t="shared" si="2"/>
        <v>0.50602789983362473</v>
      </c>
      <c r="D33" s="30">
        <f t="shared" si="1"/>
        <v>4.9624638052984071</v>
      </c>
      <c r="E33" s="30">
        <f t="shared" si="0"/>
        <v>3.1670587814493806E-2</v>
      </c>
    </row>
    <row r="34" spans="2:5" ht="13.9" customHeight="1" x14ac:dyDescent="0.25">
      <c r="B34" s="29">
        <f t="shared" si="3"/>
        <v>0.51194860813704512</v>
      </c>
      <c r="C34" s="30">
        <f t="shared" si="2"/>
        <v>0.49614355027605805</v>
      </c>
      <c r="D34" s="30">
        <f t="shared" si="1"/>
        <v>4.8655309544922183</v>
      </c>
      <c r="E34" s="30">
        <f t="shared" si="0"/>
        <v>3.2301540611275881E-2</v>
      </c>
    </row>
    <row r="35" spans="2:5" ht="13.9" customHeight="1" x14ac:dyDescent="0.25">
      <c r="B35" s="29">
        <f t="shared" si="3"/>
        <v>0.52194860813704513</v>
      </c>
      <c r="C35" s="30">
        <f t="shared" si="2"/>
        <v>0.48663794871794858</v>
      </c>
      <c r="D35" s="30">
        <f t="shared" si="1"/>
        <v>4.7723123716923057</v>
      </c>
      <c r="E35" s="30">
        <f t="shared" si="0"/>
        <v>3.2932493408057956E-2</v>
      </c>
    </row>
    <row r="36" spans="2:5" ht="13.9" customHeight="1" x14ac:dyDescent="0.25">
      <c r="B36" s="29">
        <f t="shared" si="3"/>
        <v>0.53194860813704514</v>
      </c>
      <c r="C36" s="30">
        <f t="shared" si="2"/>
        <v>0.47748973512599613</v>
      </c>
      <c r="D36" s="30">
        <f t="shared" si="1"/>
        <v>4.6825985854601058</v>
      </c>
      <c r="E36" s="30">
        <f t="shared" si="0"/>
        <v>3.3563446204840031E-2</v>
      </c>
    </row>
    <row r="37" spans="2:5" ht="13.9" customHeight="1" x14ac:dyDescent="0.25">
      <c r="B37" s="29">
        <f t="shared" si="3"/>
        <v>0.54194860813704515</v>
      </c>
      <c r="C37" s="30">
        <f t="shared" si="2"/>
        <v>0.46867912600260764</v>
      </c>
      <c r="D37" s="30">
        <f t="shared" si="1"/>
        <v>4.596195584969772</v>
      </c>
      <c r="E37" s="30">
        <f t="shared" si="0"/>
        <v>3.4194399001622106E-2</v>
      </c>
    </row>
    <row r="38" spans="2:5" ht="13.9" customHeight="1" x14ac:dyDescent="0.25">
      <c r="B38" s="29">
        <f t="shared" si="3"/>
        <v>0.55194860813704516</v>
      </c>
      <c r="C38" s="30">
        <f t="shared" si="2"/>
        <v>0.46018777157045299</v>
      </c>
      <c r="D38" s="30">
        <f t="shared" si="1"/>
        <v>4.5129234194599608</v>
      </c>
      <c r="E38" s="30">
        <f t="shared" si="0"/>
        <v>3.482535179840418E-2</v>
      </c>
    </row>
    <row r="39" spans="2:5" ht="13.9" customHeight="1" x14ac:dyDescent="0.25">
      <c r="B39" s="29">
        <f t="shared" si="3"/>
        <v>0.56194860813704517</v>
      </c>
      <c r="C39" s="30">
        <f t="shared" si="2"/>
        <v>0.45199862820561659</v>
      </c>
      <c r="D39" s="30">
        <f t="shared" si="1"/>
        <v>4.4326149472240202</v>
      </c>
      <c r="E39" s="30">
        <f t="shared" si="0"/>
        <v>3.5456304595186255E-2</v>
      </c>
    </row>
    <row r="40" spans="2:5" ht="13.9" customHeight="1" x14ac:dyDescent="0.25">
      <c r="B40" s="29">
        <f t="shared" si="3"/>
        <v>0.57194860813704518</v>
      </c>
      <c r="C40" s="30">
        <f t="shared" si="2"/>
        <v>0.44409584425308857</v>
      </c>
      <c r="D40" s="30">
        <f t="shared" si="1"/>
        <v>4.3551147158367636</v>
      </c>
      <c r="E40" s="30">
        <f t="shared" si="0"/>
        <v>3.608725739196833E-2</v>
      </c>
    </row>
    <row r="41" spans="2:5" ht="13.9" customHeight="1" x14ac:dyDescent="0.25">
      <c r="B41" s="29">
        <f t="shared" si="3"/>
        <v>0.58194860813704519</v>
      </c>
      <c r="C41" s="30">
        <f t="shared" si="2"/>
        <v>0.43646465761489478</v>
      </c>
      <c r="D41" s="30">
        <f t="shared" si="1"/>
        <v>4.2802779578319887</v>
      </c>
      <c r="E41" s="30">
        <f t="shared" si="0"/>
        <v>3.6718210188750412E-2</v>
      </c>
    </row>
    <row r="42" spans="2:5" ht="13.9" customHeight="1" x14ac:dyDescent="0.25">
      <c r="B42" s="29">
        <f t="shared" si="3"/>
        <v>0.5919486081370452</v>
      </c>
      <c r="C42" s="30">
        <f t="shared" si="2"/>
        <v>0.42909130371870913</v>
      </c>
      <c r="D42" s="30">
        <f t="shared" si="1"/>
        <v>4.2079696881782649</v>
      </c>
      <c r="E42" s="30">
        <f t="shared" si="0"/>
        <v>3.734916298553248E-2</v>
      </c>
    </row>
    <row r="43" spans="2:5" ht="13.9" customHeight="1" x14ac:dyDescent="0.25">
      <c r="B43" s="29">
        <f t="shared" si="3"/>
        <v>0.6019486081370452</v>
      </c>
      <c r="C43" s="30">
        <f t="shared" si="2"/>
        <v>0.42196293265981272</v>
      </c>
      <c r="D43" s="30">
        <f t="shared" si="1"/>
        <v>4.1380638917149852</v>
      </c>
      <c r="E43" s="30">
        <f t="shared" si="0"/>
        <v>3.7980115782314555E-2</v>
      </c>
    </row>
    <row r="44" spans="2:5" ht="13.9" customHeight="1" x14ac:dyDescent="0.25">
      <c r="B44" s="29">
        <f t="shared" si="3"/>
        <v>0.61194860813704521</v>
      </c>
      <c r="C44" s="30">
        <f t="shared" si="2"/>
        <v>0.4150675344670724</v>
      </c>
      <c r="D44" s="30">
        <f t="shared" si="1"/>
        <v>4.0704427902582383</v>
      </c>
      <c r="E44" s="30">
        <f t="shared" si="0"/>
        <v>3.8611068579096623E-2</v>
      </c>
    </row>
    <row r="45" spans="2:5" ht="13.9" customHeight="1" x14ac:dyDescent="0.25">
      <c r="B45" s="29">
        <f t="shared" si="3"/>
        <v>0.62194860813704522</v>
      </c>
      <c r="C45" s="30">
        <f t="shared" si="2"/>
        <v>0.40839387157858481</v>
      </c>
      <c r="D45" s="30">
        <f t="shared" si="1"/>
        <v>4.004996180409707</v>
      </c>
      <c r="E45" s="30">
        <f t="shared" si="0"/>
        <v>3.9242021375878705E-2</v>
      </c>
    </row>
    <row r="46" spans="2:5" ht="13.9" customHeight="1" x14ac:dyDescent="0.25">
      <c r="B46" s="29">
        <f t="shared" si="3"/>
        <v>0.63194860813704523</v>
      </c>
      <c r="C46" s="30">
        <f t="shared" si="2"/>
        <v>0.40193141772838153</v>
      </c>
      <c r="D46" s="30">
        <f t="shared" si="1"/>
        <v>3.941620834236919</v>
      </c>
      <c r="E46" s="30">
        <f t="shared" si="0"/>
        <v>3.987297417266078E-2</v>
      </c>
    </row>
    <row r="47" spans="2:5" ht="13.9" customHeight="1" x14ac:dyDescent="0.25">
      <c r="B47" s="29">
        <f t="shared" si="3"/>
        <v>0.64194860813704524</v>
      </c>
      <c r="C47" s="30">
        <f t="shared" si="2"/>
        <v>0.39567030254511476</v>
      </c>
      <c r="D47" s="30">
        <f t="shared" si="1"/>
        <v>3.8802199559691766</v>
      </c>
      <c r="E47" s="30">
        <f t="shared" si="0"/>
        <v>4.0503926969442848E-2</v>
      </c>
    </row>
    <row r="48" spans="2:5" ht="13.9" customHeight="1" x14ac:dyDescent="0.25">
      <c r="B48" s="29">
        <f t="shared" si="3"/>
        <v>0.65194860813704525</v>
      </c>
      <c r="C48" s="30">
        <f t="shared" si="2"/>
        <v>0.38960126124942507</v>
      </c>
      <c r="D48" s="30">
        <f t="shared" si="1"/>
        <v>3.8207026886947366</v>
      </c>
      <c r="E48" s="30">
        <f t="shared" si="0"/>
        <v>4.1134879766224937E-2</v>
      </c>
    </row>
    <row r="49" spans="2:5" ht="13.9" customHeight="1" x14ac:dyDescent="0.25">
      <c r="B49" s="29">
        <f t="shared" si="3"/>
        <v>0.66194860813704526</v>
      </c>
      <c r="C49" s="30">
        <f t="shared" si="2"/>
        <v>0.38371558891081403</v>
      </c>
      <c r="D49" s="30">
        <f t="shared" si="1"/>
        <v>3.7629836657716798</v>
      </c>
      <c r="E49" s="30">
        <f t="shared" si="0"/>
        <v>4.1765832563007005E-2</v>
      </c>
    </row>
    <row r="50" spans="2:5" ht="13.9" customHeight="1" x14ac:dyDescent="0.25">
      <c r="B50" s="29">
        <f t="shared" si="3"/>
        <v>0.67194860813704527</v>
      </c>
      <c r="C50" s="30">
        <f t="shared" si="2"/>
        <v>0.37800509878903743</v>
      </c>
      <c r="D50" s="30">
        <f t="shared" si="1"/>
        <v>3.706982602294453</v>
      </c>
      <c r="E50" s="30">
        <f t="shared" si="0"/>
        <v>4.2396785359789073E-2</v>
      </c>
    </row>
    <row r="51" spans="2:5" ht="13.9" customHeight="1" x14ac:dyDescent="0.25">
      <c r="B51" s="29">
        <f t="shared" si="3"/>
        <v>0.68194860813704528</v>
      </c>
      <c r="C51" s="30">
        <f t="shared" si="2"/>
        <v>0.37246208434075406</v>
      </c>
      <c r="D51" s="30">
        <f t="shared" si="1"/>
        <v>3.6526239225044725</v>
      </c>
      <c r="E51" s="30">
        <f t="shared" si="0"/>
        <v>4.3027738156571148E-2</v>
      </c>
    </row>
    <row r="52" spans="2:5" ht="13.9" customHeight="1" x14ac:dyDescent="0.25">
      <c r="B52" s="29">
        <f t="shared" si="3"/>
        <v>0.69194860813704528</v>
      </c>
      <c r="C52" s="30">
        <f t="shared" si="2"/>
        <v>0.36707928452064104</v>
      </c>
      <c r="D52" s="30">
        <f t="shared" si="1"/>
        <v>3.5998364195085704</v>
      </c>
      <c r="E52" s="30">
        <f t="shared" si="0"/>
        <v>4.365869095335323E-2</v>
      </c>
    </row>
    <row r="53" spans="2:5" ht="13.9" customHeight="1" x14ac:dyDescent="0.25">
      <c r="B53" s="29">
        <f t="shared" si="3"/>
        <v>0.70194860813704529</v>
      </c>
      <c r="C53" s="30">
        <f t="shared" si="2"/>
        <v>0.36184985204844256</v>
      </c>
      <c r="D53" s="30">
        <f t="shared" si="1"/>
        <v>3.5485529440834616</v>
      </c>
      <c r="E53" s="30">
        <f t="shared" si="0"/>
        <v>4.4289643750135312E-2</v>
      </c>
    </row>
    <row r="54" spans="2:5" ht="13.9" customHeight="1" x14ac:dyDescent="0.25">
      <c r="B54" s="29">
        <f t="shared" si="3"/>
        <v>0.7119486081370453</v>
      </c>
      <c r="C54" s="30">
        <f t="shared" si="2"/>
        <v>0.3567673243503367</v>
      </c>
      <c r="D54" s="30">
        <f t="shared" si="1"/>
        <v>3.4987101197064465</v>
      </c>
      <c r="E54" s="30">
        <f t="shared" si="0"/>
        <v>4.4920596546917373E-2</v>
      </c>
    </row>
    <row r="55" spans="2:5" ht="13.9" customHeight="1" x14ac:dyDescent="0.25">
      <c r="B55" s="29">
        <f t="shared" si="3"/>
        <v>0.72194860813704531</v>
      </c>
      <c r="C55" s="30">
        <f t="shared" si="2"/>
        <v>0.35182559691531945</v>
      </c>
      <c r="D55" s="30">
        <f t="shared" si="1"/>
        <v>3.4502480812694629</v>
      </c>
      <c r="E55" s="30">
        <f t="shared" si="0"/>
        <v>4.5551549343699448E-2</v>
      </c>
    </row>
    <row r="56" spans="2:5" ht="13.9" customHeight="1" x14ac:dyDescent="0.25">
      <c r="B56" s="29">
        <f t="shared" si="3"/>
        <v>0.73194860813704532</v>
      </c>
      <c r="C56" s="30">
        <f t="shared" si="2"/>
        <v>0.34701889883564435</v>
      </c>
      <c r="D56" s="30">
        <f t="shared" si="1"/>
        <v>3.4031102352115132</v>
      </c>
      <c r="E56" s="30">
        <f t="shared" si="0"/>
        <v>4.6182502140481529E-2</v>
      </c>
    </row>
    <row r="57" spans="2:5" ht="13.9" customHeight="1" x14ac:dyDescent="0.25">
      <c r="B57" s="29">
        <f t="shared" si="3"/>
        <v>0.74194860813704533</v>
      </c>
      <c r="C57" s="30">
        <f t="shared" si="2"/>
        <v>0.34234177032526175</v>
      </c>
      <c r="D57" s="30">
        <f t="shared" si="1"/>
        <v>3.3572430390487442</v>
      </c>
      <c r="E57" s="30">
        <f t="shared" si="0"/>
        <v>4.6813454937263611E-2</v>
      </c>
    </row>
    <row r="58" spans="2:5" ht="13.9" customHeight="1" x14ac:dyDescent="0.25">
      <c r="B58" s="29">
        <f t="shared" si="3"/>
        <v>0.75194860813704534</v>
      </c>
      <c r="C58" s="30">
        <f t="shared" si="2"/>
        <v>0.33778904203212196</v>
      </c>
      <c r="D58" s="30">
        <f t="shared" si="1"/>
        <v>3.3125957984964103</v>
      </c>
      <c r="E58" s="30">
        <f t="shared" si="0"/>
        <v>4.7444407734045679E-2</v>
      </c>
    </row>
    <row r="59" spans="2:5" ht="13.9" customHeight="1" x14ac:dyDescent="0.25">
      <c r="B59" s="29">
        <f t="shared" si="3"/>
        <v>0.76194860813704535</v>
      </c>
      <c r="C59" s="30">
        <f t="shared" si="2"/>
        <v>0.33335581597954062</v>
      </c>
      <c r="D59" s="30">
        <f t="shared" si="1"/>
        <v>3.2691204805665608</v>
      </c>
      <c r="E59" s="30">
        <f t="shared" si="0"/>
        <v>4.8075360530827754E-2</v>
      </c>
    </row>
    <row r="60" spans="2:5" ht="13.9" customHeight="1" x14ac:dyDescent="0.25">
      <c r="B60" s="29">
        <f t="shared" si="3"/>
        <v>0.77194860813704536</v>
      </c>
      <c r="C60" s="30">
        <f t="shared" si="2"/>
        <v>0.32903744798890416</v>
      </c>
      <c r="D60" s="30">
        <f t="shared" si="1"/>
        <v>3.2267715411927864</v>
      </c>
      <c r="E60" s="30">
        <f t="shared" si="0"/>
        <v>4.8706313327609829E-2</v>
      </c>
    </row>
    <row r="61" spans="2:5" ht="13.9" customHeight="1" x14ac:dyDescent="0.25">
      <c r="B61" s="29">
        <f t="shared" si="3"/>
        <v>0.78194860813704536</v>
      </c>
      <c r="C61" s="30">
        <f t="shared" si="2"/>
        <v>0.32482953145110482</v>
      </c>
      <c r="D61" s="30">
        <f t="shared" si="1"/>
        <v>3.1855057660815493</v>
      </c>
      <c r="E61" s="30">
        <f t="shared" si="0"/>
        <v>4.9337266124391897E-2</v>
      </c>
    </row>
    <row r="62" spans="2:5" ht="13.9" customHeight="1" x14ac:dyDescent="0.25">
      <c r="B62" s="29">
        <f t="shared" si="3"/>
        <v>0.79194860813704537</v>
      </c>
      <c r="C62" s="30">
        <f t="shared" si="2"/>
        <v>0.32072788232749283</v>
      </c>
      <c r="D62" s="30">
        <f t="shared" si="1"/>
        <v>3.1452821236210236</v>
      </c>
      <c r="E62" s="30">
        <f t="shared" si="0"/>
        <v>4.9968218921173979E-2</v>
      </c>
    </row>
    <row r="63" spans="2:5" ht="13.9" customHeight="1" x14ac:dyDescent="0.25">
      <c r="B63" s="29">
        <f t="shared" si="3"/>
        <v>0.80194860813704538</v>
      </c>
      <c r="C63" s="30">
        <f t="shared" si="2"/>
        <v>0.31672852527302325</v>
      </c>
      <c r="D63" s="30">
        <f t="shared" si="1"/>
        <v>3.106061628794957</v>
      </c>
      <c r="E63" s="30">
        <f t="shared" si="0"/>
        <v>5.0599171717956054E-2</v>
      </c>
    </row>
    <row r="64" spans="2:5" ht="13.9" customHeight="1" x14ac:dyDescent="0.25">
      <c r="B64" s="29">
        <f t="shared" si="3"/>
        <v>0.81194860813704539</v>
      </c>
      <c r="C64" s="30">
        <f t="shared" si="2"/>
        <v>0.31282768078485135</v>
      </c>
      <c r="D64" s="30">
        <f t="shared" si="1"/>
        <v>3.0678072171528017</v>
      </c>
      <c r="E64" s="30">
        <f t="shared" si="0"/>
        <v>5.1230124514738129E-2</v>
      </c>
    </row>
    <row r="65" spans="2:5" ht="13.9" customHeight="1" x14ac:dyDescent="0.25">
      <c r="B65" s="29">
        <f t="shared" si="3"/>
        <v>0.8219486081370454</v>
      </c>
      <c r="C65" s="30">
        <f t="shared" si="2"/>
        <v>0.30902175328904502</v>
      </c>
      <c r="D65" s="30">
        <f t="shared" si="1"/>
        <v>3.0304836279796774</v>
      </c>
      <c r="E65" s="30">
        <f t="shared" si="0"/>
        <v>5.1861077311520197E-2</v>
      </c>
    </row>
    <row r="66" spans="2:5" ht="13.9" customHeight="1" x14ac:dyDescent="0.25">
      <c r="B66" s="29">
        <f t="shared" si="3"/>
        <v>0.83194860813704541</v>
      </c>
      <c r="C66" s="30">
        <f t="shared" si="2"/>
        <v>0.30530732008648187</v>
      </c>
      <c r="D66" s="30">
        <f t="shared" si="1"/>
        <v>2.9940572958921017</v>
      </c>
      <c r="E66" s="30">
        <f t="shared" si="0"/>
        <v>5.2492030108302286E-2</v>
      </c>
    </row>
    <row r="67" spans="2:5" ht="13.9" customHeight="1" x14ac:dyDescent="0.25">
      <c r="B67" s="29">
        <f t="shared" si="3"/>
        <v>0.84194860813704542</v>
      </c>
      <c r="C67" s="30">
        <f t="shared" si="2"/>
        <v>0.30168112108649747</v>
      </c>
      <c r="D67" s="30">
        <f t="shared" si="1"/>
        <v>2.9584962501589547</v>
      </c>
      <c r="E67" s="30">
        <f t="shared" si="0"/>
        <v>5.3122982905084354E-2</v>
      </c>
    </row>
    <row r="68" spans="2:5" ht="13.9" customHeight="1" x14ac:dyDescent="0.25">
      <c r="B68" s="29">
        <f t="shared" si="3"/>
        <v>0.85194860813704543</v>
      </c>
      <c r="C68" s="30">
        <f t="shared" si="2"/>
        <v>0.29814004926355991</v>
      </c>
      <c r="D68" s="30">
        <f t="shared" si="1"/>
        <v>2.9237700211129529</v>
      </c>
      <c r="E68" s="30">
        <f t="shared" si="0"/>
        <v>5.3753935701866429E-2</v>
      </c>
    </row>
    <row r="69" spans="2:5" ht="13.9" customHeight="1" x14ac:dyDescent="0.25">
      <c r="B69" s="29">
        <f t="shared" si="3"/>
        <v>0.86194860813704544</v>
      </c>
      <c r="C69" s="30">
        <f t="shared" si="2"/>
        <v>0.29468114177825239</v>
      </c>
      <c r="D69" s="30">
        <f t="shared" si="1"/>
        <v>2.8898495530767874</v>
      </c>
      <c r="E69" s="30">
        <f t="shared" si="0"/>
        <v>5.4384888498648497E-2</v>
      </c>
    </row>
    <row r="70" spans="2:5" ht="13.9" customHeight="1" x14ac:dyDescent="0.25">
      <c r="B70" s="29">
        <f t="shared" si="3"/>
        <v>0.87194860813704544</v>
      </c>
      <c r="C70" s="30">
        <f t="shared" si="2"/>
        <v>0.29130157170923365</v>
      </c>
      <c r="D70" s="30">
        <f t="shared" si="1"/>
        <v>2.8567071232809416</v>
      </c>
      <c r="E70" s="30">
        <f t="shared" si="0"/>
        <v>5.5015841295430579E-2</v>
      </c>
    </row>
    <row r="71" spans="2:5" ht="13.9" customHeight="1" x14ac:dyDescent="0.25">
      <c r="B71" s="29">
        <f t="shared" si="3"/>
        <v>0.88194860813704545</v>
      </c>
      <c r="C71" s="30">
        <f t="shared" si="2"/>
        <v>0.28799864034768236</v>
      </c>
      <c r="D71" s="30">
        <f t="shared" si="1"/>
        <v>2.8243162662976165</v>
      </c>
      <c r="E71" s="30">
        <f t="shared" si="0"/>
        <v>5.5646794092212647E-2</v>
      </c>
    </row>
    <row r="72" spans="2:5" ht="13.9" customHeight="1" x14ac:dyDescent="0.25">
      <c r="B72" s="29">
        <f t="shared" si="3"/>
        <v>0.89194860813704546</v>
      </c>
      <c r="C72" s="30">
        <f t="shared" si="2"/>
        <v>0.28476977001008291</v>
      </c>
      <c r="D72" s="30">
        <f t="shared" si="1"/>
        <v>2.7926517035578797</v>
      </c>
      <c r="E72" s="30">
        <f t="shared" si="0"/>
        <v>5.6277746888994715E-2</v>
      </c>
    </row>
    <row r="73" spans="2:5" ht="13.9" customHeight="1" x14ac:dyDescent="0.25">
      <c r="B73" s="29">
        <f t="shared" si="3"/>
        <v>0.90194860813704547</v>
      </c>
      <c r="C73" s="30">
        <f t="shared" si="2"/>
        <v>0.28161249732912308</v>
      </c>
      <c r="D73" s="30">
        <f t="shared" ref="D73:D136" si="4">C73*9.8067</f>
        <v>2.7616892775575113</v>
      </c>
      <c r="E73" s="30">
        <f t="shared" ref="E73:E136" si="5">((B73^2)/(4*PI()^2))*D73</f>
        <v>5.6908699685776797E-2</v>
      </c>
    </row>
    <row r="74" spans="2:5" ht="13.9" customHeight="1" x14ac:dyDescent="0.25">
      <c r="B74" s="29">
        <f t="shared" si="3"/>
        <v>0.91194860813704548</v>
      </c>
      <c r="C74" s="30">
        <f t="shared" si="2"/>
        <v>0.2785244669860053</v>
      </c>
      <c r="D74" s="30">
        <f t="shared" si="4"/>
        <v>2.7314058903916578</v>
      </c>
      <c r="E74" s="30">
        <f t="shared" si="5"/>
        <v>5.7539652482558871E-2</v>
      </c>
    </row>
    <row r="75" spans="2:5" ht="13.9" customHeight="1" x14ac:dyDescent="0.25">
      <c r="B75" s="29">
        <f t="shared" si="3"/>
        <v>0.92194860813704549</v>
      </c>
      <c r="C75" s="30">
        <f t="shared" si="2"/>
        <v>0.27550342585065596</v>
      </c>
      <c r="D75" s="30">
        <f t="shared" si="4"/>
        <v>2.7017794462896276</v>
      </c>
      <c r="E75" s="30">
        <f t="shared" si="5"/>
        <v>5.8170605279340946E-2</v>
      </c>
    </row>
    <row r="76" spans="2:5" ht="13.9" customHeight="1" x14ac:dyDescent="0.25">
      <c r="B76" s="29">
        <f t="shared" si="3"/>
        <v>0.9319486081370455</v>
      </c>
      <c r="C76" s="30">
        <f t="shared" si="2"/>
        <v>0.27254721749919564</v>
      </c>
      <c r="D76" s="30">
        <f t="shared" si="4"/>
        <v>2.6727887978493619</v>
      </c>
      <c r="E76" s="30">
        <f t="shared" si="5"/>
        <v>5.8801558076123021E-2</v>
      </c>
    </row>
    <row r="77" spans="2:5" ht="13.9" customHeight="1" x14ac:dyDescent="0.25">
      <c r="B77" s="29">
        <f t="shared" si="3"/>
        <v>0.94194860813704551</v>
      </c>
      <c r="C77" s="30">
        <f t="shared" ref="C77:C140" si="6">IF(B77&lt;6,$C$5/B77,6*$C$5/B77^2)</f>
        <v>0.26965377708063365</v>
      </c>
      <c r="D77" s="30">
        <f t="shared" si="4"/>
        <v>2.6444136956966497</v>
      </c>
      <c r="E77" s="30">
        <f t="shared" si="5"/>
        <v>5.9432510872905096E-2</v>
      </c>
    </row>
    <row r="78" spans="2:5" ht="13.9" customHeight="1" x14ac:dyDescent="0.25">
      <c r="B78" s="29">
        <f t="shared" ref="B78:B141" si="7">B77+0.01</f>
        <v>0.95194860813704552</v>
      </c>
      <c r="C78" s="30">
        <f t="shared" si="6"/>
        <v>0.26682112650710799</v>
      </c>
      <c r="D78" s="30">
        <f t="shared" si="4"/>
        <v>2.6166347413172555</v>
      </c>
      <c r="E78" s="30">
        <f t="shared" si="5"/>
        <v>6.0063463669687164E-2</v>
      </c>
    </row>
    <row r="79" spans="2:5" ht="13.9" customHeight="1" x14ac:dyDescent="0.25">
      <c r="B79" s="29">
        <f t="shared" si="7"/>
        <v>0.96194860813704552</v>
      </c>
      <c r="C79" s="30">
        <f t="shared" si="6"/>
        <v>0.26404736994412648</v>
      </c>
      <c r="D79" s="30">
        <f t="shared" si="4"/>
        <v>2.589433342831065</v>
      </c>
      <c r="E79" s="30">
        <f t="shared" si="5"/>
        <v>6.0694416466469253E-2</v>
      </c>
    </row>
    <row r="80" spans="2:5" ht="13.9" customHeight="1" x14ac:dyDescent="0.25">
      <c r="B80" s="29">
        <f t="shared" si="7"/>
        <v>0.97194860813704553</v>
      </c>
      <c r="C80" s="30">
        <f t="shared" si="6"/>
        <v>0.2613306895792023</v>
      </c>
      <c r="D80" s="30">
        <f t="shared" si="4"/>
        <v>2.5627916734963629</v>
      </c>
      <c r="E80" s="30">
        <f t="shared" si="5"/>
        <v>6.1325369263251321E-2</v>
      </c>
    </row>
    <row r="81" spans="2:5" ht="13.9" customHeight="1" x14ac:dyDescent="0.25">
      <c r="B81" s="29">
        <f t="shared" si="7"/>
        <v>0.98194860813704554</v>
      </c>
      <c r="C81" s="30">
        <f t="shared" si="6"/>
        <v>0.25866934164903926</v>
      </c>
      <c r="D81" s="30">
        <f t="shared" si="4"/>
        <v>2.5366926327496331</v>
      </c>
      <c r="E81" s="30">
        <f t="shared" si="5"/>
        <v>6.1956322060033403E-2</v>
      </c>
    </row>
    <row r="82" spans="2:5" ht="13.9" customHeight="1" x14ac:dyDescent="0.25">
      <c r="B82" s="29">
        <f t="shared" si="7"/>
        <v>0.99194860813704555</v>
      </c>
      <c r="C82" s="30">
        <f t="shared" si="6"/>
        <v>0.25606165270701997</v>
      </c>
      <c r="D82" s="30">
        <f t="shared" si="4"/>
        <v>2.5111198096019325</v>
      </c>
      <c r="E82" s="30">
        <f t="shared" si="5"/>
        <v>6.2587274856815478E-2</v>
      </c>
    </row>
    <row r="83" spans="2:5" ht="13.9" customHeight="1" x14ac:dyDescent="0.25">
      <c r="B83" s="29">
        <f t="shared" si="7"/>
        <v>1.0019486081370454</v>
      </c>
      <c r="C83" s="30">
        <f t="shared" si="6"/>
        <v>0.25350601611420986</v>
      </c>
      <c r="D83" s="30">
        <f t="shared" si="4"/>
        <v>2.4860574482272217</v>
      </c>
      <c r="E83" s="30">
        <f t="shared" si="5"/>
        <v>6.3218227653597525E-2</v>
      </c>
    </row>
    <row r="84" spans="2:5" ht="13.9" customHeight="1" x14ac:dyDescent="0.25">
      <c r="B84" s="29">
        <f t="shared" si="7"/>
        <v>1.0119486081370455</v>
      </c>
      <c r="C84" s="30">
        <f t="shared" si="6"/>
        <v>0.25100088873841453</v>
      </c>
      <c r="D84" s="30">
        <f t="shared" si="4"/>
        <v>2.4614904155910096</v>
      </c>
      <c r="E84" s="30">
        <f t="shared" si="5"/>
        <v>6.3849180450379614E-2</v>
      </c>
    </row>
    <row r="85" spans="2:5" ht="13.9" customHeight="1" x14ac:dyDescent="0.25">
      <c r="B85" s="29">
        <f t="shared" si="7"/>
        <v>1.0219486081370455</v>
      </c>
      <c r="C85" s="30">
        <f t="shared" si="6"/>
        <v>0.2485447878470402</v>
      </c>
      <c r="D85" s="30">
        <f t="shared" si="4"/>
        <v>2.4374041709795691</v>
      </c>
      <c r="E85" s="30">
        <f t="shared" si="5"/>
        <v>6.4480133247161689E-2</v>
      </c>
    </row>
    <row r="86" spans="2:5" ht="13.9" customHeight="1" x14ac:dyDescent="0.25">
      <c r="B86" s="29">
        <f t="shared" si="7"/>
        <v>1.0319486081370455</v>
      </c>
      <c r="C86" s="30">
        <f t="shared" si="6"/>
        <v>0.24613628818061078</v>
      </c>
      <c r="D86" s="30">
        <f t="shared" si="4"/>
        <v>2.4137847373007957</v>
      </c>
      <c r="E86" s="30">
        <f t="shared" si="5"/>
        <v>6.5111086043943778E-2</v>
      </c>
    </row>
    <row r="87" spans="2:5" ht="13.9" customHeight="1" x14ac:dyDescent="0.25">
      <c r="B87" s="29">
        <f t="shared" si="7"/>
        <v>1.0419486081370455</v>
      </c>
      <c r="C87" s="30">
        <f t="shared" si="6"/>
        <v>0.24377401919480454</v>
      </c>
      <c r="D87" s="30">
        <f t="shared" si="4"/>
        <v>2.3906186740376896</v>
      </c>
      <c r="E87" s="30">
        <f t="shared" si="5"/>
        <v>6.5742038840725839E-2</v>
      </c>
    </row>
    <row r="88" spans="2:5" ht="13.9" customHeight="1" x14ac:dyDescent="0.25">
      <c r="B88" s="29">
        <f t="shared" si="7"/>
        <v>1.0519486081370455</v>
      </c>
      <c r="C88" s="30">
        <f t="shared" si="6"/>
        <v>0.24145666245979713</v>
      </c>
      <c r="D88" s="30">
        <f t="shared" si="4"/>
        <v>2.3678930517444923</v>
      </c>
      <c r="E88" s="30">
        <f t="shared" si="5"/>
        <v>6.6372991637507914E-2</v>
      </c>
    </row>
    <row r="89" spans="2:5" ht="13.9" customHeight="1" x14ac:dyDescent="0.25">
      <c r="B89" s="29">
        <f t="shared" si="7"/>
        <v>1.0619486081370455</v>
      </c>
      <c r="C89" s="30">
        <f t="shared" si="6"/>
        <v>0.23918294920654112</v>
      </c>
      <c r="D89" s="30">
        <f t="shared" si="4"/>
        <v>2.3455954279837865</v>
      </c>
      <c r="E89" s="30">
        <f t="shared" si="5"/>
        <v>6.7003944434289989E-2</v>
      </c>
    </row>
    <row r="90" spans="2:5" ht="13.9" customHeight="1" x14ac:dyDescent="0.25">
      <c r="B90" s="29">
        <f t="shared" si="7"/>
        <v>1.0719486081370455</v>
      </c>
      <c r="C90" s="30">
        <f t="shared" si="6"/>
        <v>0.23695165801038742</v>
      </c>
      <c r="D90" s="30">
        <f t="shared" si="4"/>
        <v>2.3237138246104663</v>
      </c>
      <c r="E90" s="30">
        <f t="shared" si="5"/>
        <v>6.7634897231072064E-2</v>
      </c>
    </row>
    <row r="91" spans="2:5" ht="13.9" customHeight="1" x14ac:dyDescent="0.25">
      <c r="B91" s="29">
        <f t="shared" si="7"/>
        <v>1.0819486081370455</v>
      </c>
      <c r="C91" s="30">
        <f t="shared" si="6"/>
        <v>0.23476161260316256</v>
      </c>
      <c r="D91" s="30">
        <f t="shared" si="4"/>
        <v>2.3022367063154339</v>
      </c>
      <c r="E91" s="30">
        <f t="shared" si="5"/>
        <v>6.8265850027854139E-2</v>
      </c>
    </row>
    <row r="92" spans="2:5" ht="13.9" customHeight="1" x14ac:dyDescent="0.25">
      <c r="B92" s="29">
        <f t="shared" si="7"/>
        <v>1.0919486081370455</v>
      </c>
      <c r="C92" s="30">
        <f t="shared" si="6"/>
        <v>0.23261167980546718</v>
      </c>
      <c r="D92" s="30">
        <f t="shared" si="4"/>
        <v>2.2811529603482747</v>
      </c>
      <c r="E92" s="30">
        <f t="shared" si="5"/>
        <v>6.8896802824636214E-2</v>
      </c>
    </row>
    <row r="93" spans="2:5" ht="13.9" customHeight="1" x14ac:dyDescent="0.25">
      <c r="B93" s="29">
        <f t="shared" si="7"/>
        <v>1.1019486081370455</v>
      </c>
      <c r="C93" s="30">
        <f t="shared" si="6"/>
        <v>0.23050076757155893</v>
      </c>
      <c r="D93" s="30">
        <f t="shared" si="4"/>
        <v>2.260451877344007</v>
      </c>
      <c r="E93" s="30">
        <f t="shared" si="5"/>
        <v>6.9527755621418288E-2</v>
      </c>
    </row>
    <row r="94" spans="2:5" ht="13.9" customHeight="1" x14ac:dyDescent="0.25">
      <c r="B94" s="29">
        <f t="shared" si="7"/>
        <v>1.1119486081370455</v>
      </c>
      <c r="C94" s="30">
        <f t="shared" si="6"/>
        <v>0.22842782313973181</v>
      </c>
      <c r="D94" s="30">
        <f t="shared" si="4"/>
        <v>2.2401231331844076</v>
      </c>
      <c r="E94" s="30">
        <f t="shared" si="5"/>
        <v>7.015870841820035E-2</v>
      </c>
    </row>
    <row r="95" spans="2:5" ht="13.9" customHeight="1" x14ac:dyDescent="0.25">
      <c r="B95" s="29">
        <f t="shared" si="7"/>
        <v>1.1219486081370456</v>
      </c>
      <c r="C95" s="30">
        <f t="shared" si="6"/>
        <v>0.22639183128161072</v>
      </c>
      <c r="D95" s="30">
        <f t="shared" si="4"/>
        <v>2.2201567718293718</v>
      </c>
      <c r="E95" s="30">
        <f t="shared" si="5"/>
        <v>7.0789661214982438E-2</v>
      </c>
    </row>
    <row r="96" spans="2:5" ht="13.9" customHeight="1" x14ac:dyDescent="0.25">
      <c r="B96" s="29">
        <f t="shared" si="7"/>
        <v>1.1319486081370456</v>
      </c>
      <c r="C96" s="30">
        <f t="shared" si="6"/>
        <v>0.22439181264424338</v>
      </c>
      <c r="D96" s="30">
        <f t="shared" si="4"/>
        <v>2.2005431890583012</v>
      </c>
      <c r="E96" s="30">
        <f t="shared" si="5"/>
        <v>7.1420614011764513E-2</v>
      </c>
    </row>
    <row r="97" spans="2:5" ht="13.9" customHeight="1" x14ac:dyDescent="0.25">
      <c r="B97" s="29">
        <f t="shared" si="7"/>
        <v>1.1419486081370456</v>
      </c>
      <c r="C97" s="30">
        <f t="shared" si="6"/>
        <v>0.22242682217930196</v>
      </c>
      <c r="D97" s="30">
        <f t="shared" si="4"/>
        <v>2.1812731170657602</v>
      </c>
      <c r="E97" s="30">
        <f t="shared" si="5"/>
        <v>7.2051566808546588E-2</v>
      </c>
    </row>
    <row r="98" spans="2:5" ht="13.9" customHeight="1" x14ac:dyDescent="0.25">
      <c r="B98" s="29">
        <f t="shared" si="7"/>
        <v>1.1519486081370456</v>
      </c>
      <c r="C98" s="30">
        <f t="shared" si="6"/>
        <v>0.22049594765410055</v>
      </c>
      <c r="D98" s="30">
        <f t="shared" si="4"/>
        <v>2.1623376098594678</v>
      </c>
      <c r="E98" s="30">
        <f t="shared" si="5"/>
        <v>7.2682519605328649E-2</v>
      </c>
    </row>
    <row r="99" spans="2:5" ht="13.9" customHeight="1" x14ac:dyDescent="0.25">
      <c r="B99" s="29">
        <f t="shared" si="7"/>
        <v>1.1619486081370456</v>
      </c>
      <c r="C99" s="30">
        <f t="shared" si="6"/>
        <v>0.21859830823950011</v>
      </c>
      <c r="D99" s="30">
        <f t="shared" si="4"/>
        <v>2.1437280294123053</v>
      </c>
      <c r="E99" s="30">
        <f t="shared" si="5"/>
        <v>7.3313472402110738E-2</v>
      </c>
    </row>
    <row r="100" spans="2:5" ht="13.9" customHeight="1" x14ac:dyDescent="0.25">
      <c r="B100" s="29">
        <f t="shared" si="7"/>
        <v>1.1719486081370456</v>
      </c>
      <c r="C100" s="30">
        <f t="shared" si="6"/>
        <v>0.21673305317010769</v>
      </c>
      <c r="D100" s="30">
        <f t="shared" si="4"/>
        <v>2.1254360325232948</v>
      </c>
      <c r="E100" s="30">
        <f t="shared" si="5"/>
        <v>7.3944425198892813E-2</v>
      </c>
    </row>
    <row r="101" spans="2:5" ht="13.9" customHeight="1" x14ac:dyDescent="0.25">
      <c r="B101" s="29">
        <f t="shared" si="7"/>
        <v>1.1819486081370456</v>
      </c>
      <c r="C101" s="30">
        <f t="shared" si="6"/>
        <v>0.21489936047248934</v>
      </c>
      <c r="D101" s="30">
        <f t="shared" si="4"/>
        <v>2.1074535583455609</v>
      </c>
      <c r="E101" s="30">
        <f t="shared" si="5"/>
        <v>7.4575377995674888E-2</v>
      </c>
    </row>
    <row r="102" spans="2:5" ht="13.9" customHeight="1" x14ac:dyDescent="0.25">
      <c r="B102" s="29">
        <f t="shared" si="7"/>
        <v>1.1919486081370456</v>
      </c>
      <c r="C102" s="30">
        <f t="shared" si="6"/>
        <v>0.21309643575740145</v>
      </c>
      <c r="D102" s="30">
        <f t="shared" si="4"/>
        <v>2.0897728165421086</v>
      </c>
      <c r="E102" s="30">
        <f t="shared" si="5"/>
        <v>7.5206330792456963E-2</v>
      </c>
    </row>
    <row r="103" spans="2:5" ht="13.9" customHeight="1" x14ac:dyDescent="0.25">
      <c r="B103" s="29">
        <f t="shared" si="7"/>
        <v>1.2019486081370456</v>
      </c>
      <c r="C103" s="30">
        <f t="shared" si="6"/>
        <v>0.21132351107231287</v>
      </c>
      <c r="D103" s="30">
        <f t="shared" si="4"/>
        <v>2.0723862760328506</v>
      </c>
      <c r="E103" s="30">
        <f t="shared" si="5"/>
        <v>7.5837283589239038E-2</v>
      </c>
    </row>
    <row r="104" spans="2:5" ht="13.9" customHeight="1" x14ac:dyDescent="0.25">
      <c r="B104" s="29">
        <f t="shared" si="7"/>
        <v>1.2119486081370456</v>
      </c>
      <c r="C104" s="30">
        <f t="shared" si="6"/>
        <v>0.20957984381073524</v>
      </c>
      <c r="D104" s="30">
        <f t="shared" si="4"/>
        <v>2.0552866542987371</v>
      </c>
      <c r="E104" s="30">
        <f t="shared" si="5"/>
        <v>7.6468236386021113E-2</v>
      </c>
    </row>
    <row r="105" spans="2:5" ht="13.9" customHeight="1" x14ac:dyDescent="0.25">
      <c r="B105" s="29">
        <f t="shared" si="7"/>
        <v>1.2219486081370456</v>
      </c>
      <c r="C105" s="30">
        <f t="shared" si="6"/>
        <v>0.20786471567510723</v>
      </c>
      <c r="D105" s="30">
        <f t="shared" si="4"/>
        <v>2.0384669072110739</v>
      </c>
      <c r="E105" s="30">
        <f t="shared" si="5"/>
        <v>7.7099189182803188E-2</v>
      </c>
    </row>
    <row r="106" spans="2:5" ht="13.9" customHeight="1" x14ac:dyDescent="0.25">
      <c r="B106" s="29">
        <f t="shared" si="7"/>
        <v>1.2319486081370457</v>
      </c>
      <c r="C106" s="30">
        <f t="shared" si="6"/>
        <v>0.20617743169018971</v>
      </c>
      <c r="D106" s="30">
        <f t="shared" si="4"/>
        <v>2.0219202193561832</v>
      </c>
      <c r="E106" s="30">
        <f t="shared" si="5"/>
        <v>7.7730141979585263E-2</v>
      </c>
    </row>
    <row r="107" spans="2:5" ht="13.9" customHeight="1" x14ac:dyDescent="0.25">
      <c r="B107" s="29">
        <f t="shared" si="7"/>
        <v>1.2419486081370457</v>
      </c>
      <c r="C107" s="30">
        <f t="shared" si="6"/>
        <v>0.20451731926412514</v>
      </c>
      <c r="D107" s="30">
        <f t="shared" si="4"/>
        <v>2.0056399948274959</v>
      </c>
      <c r="E107" s="30">
        <f t="shared" si="5"/>
        <v>7.8361094776367338E-2</v>
      </c>
    </row>
    <row r="108" spans="2:5" ht="13.9" customHeight="1" x14ac:dyDescent="0.25">
      <c r="B108" s="29">
        <f t="shared" si="7"/>
        <v>1.2519486081370457</v>
      </c>
      <c r="C108" s="30">
        <f t="shared" si="6"/>
        <v>0.20288372729449583</v>
      </c>
      <c r="D108" s="30">
        <f t="shared" si="4"/>
        <v>1.989619848458932</v>
      </c>
      <c r="E108" s="30">
        <f t="shared" si="5"/>
        <v>7.8992047573149413E-2</v>
      </c>
    </row>
    <row r="109" spans="2:5" ht="13.9" customHeight="1" x14ac:dyDescent="0.25">
      <c r="B109" s="29">
        <f t="shared" si="7"/>
        <v>1.2619486081370457</v>
      </c>
      <c r="C109" s="30">
        <f t="shared" si="6"/>
        <v>0.20127602531688515</v>
      </c>
      <c r="D109" s="30">
        <f t="shared" si="4"/>
        <v>1.9738535974750975</v>
      </c>
      <c r="E109" s="30">
        <f t="shared" si="5"/>
        <v>7.9623000369931488E-2</v>
      </c>
    </row>
    <row r="110" spans="2:5" ht="13.9" customHeight="1" x14ac:dyDescent="0.25">
      <c r="B110" s="29">
        <f t="shared" si="7"/>
        <v>1.2719486081370457</v>
      </c>
      <c r="C110" s="30">
        <f t="shared" si="6"/>
        <v>0.19969360269360259</v>
      </c>
      <c r="D110" s="30">
        <f t="shared" si="4"/>
        <v>1.9583352535353524</v>
      </c>
      <c r="E110" s="30">
        <f t="shared" si="5"/>
        <v>8.0253953166713562E-2</v>
      </c>
    </row>
    <row r="111" spans="2:5" ht="13.9" customHeight="1" x14ac:dyDescent="0.25">
      <c r="B111" s="29">
        <f t="shared" si="7"/>
        <v>1.2819486081370457</v>
      </c>
      <c r="C111" s="30">
        <f t="shared" si="6"/>
        <v>0.1981358678403794</v>
      </c>
      <c r="D111" s="30">
        <f t="shared" si="4"/>
        <v>1.9430590151502485</v>
      </c>
      <c r="E111" s="30">
        <f t="shared" si="5"/>
        <v>8.0884905963495637E-2</v>
      </c>
    </row>
    <row r="112" spans="2:5" ht="13.9" customHeight="1" x14ac:dyDescent="0.25">
      <c r="B112" s="29">
        <f t="shared" si="7"/>
        <v>1.2919486081370457</v>
      </c>
      <c r="C112" s="30">
        <f t="shared" si="6"/>
        <v>0.19660224748897792</v>
      </c>
      <c r="D112" s="30">
        <f t="shared" si="4"/>
        <v>1.9280192604501596</v>
      </c>
      <c r="E112" s="30">
        <f t="shared" si="5"/>
        <v>8.1515858760277712E-2</v>
      </c>
    </row>
    <row r="113" spans="2:5" ht="13.9" customHeight="1" x14ac:dyDescent="0.25">
      <c r="B113" s="29">
        <f t="shared" si="7"/>
        <v>1.3019486081370457</v>
      </c>
      <c r="C113" s="30">
        <f t="shared" si="6"/>
        <v>0.19509218598378306</v>
      </c>
      <c r="D113" s="30">
        <f t="shared" si="4"/>
        <v>1.9132105402871651</v>
      </c>
      <c r="E113" s="30">
        <f t="shared" si="5"/>
        <v>8.2146811557059773E-2</v>
      </c>
    </row>
    <row r="114" spans="2:5" ht="13.9" customHeight="1" x14ac:dyDescent="0.25">
      <c r="B114" s="29">
        <f t="shared" si="7"/>
        <v>1.3119486081370457</v>
      </c>
      <c r="C114" s="30">
        <f t="shared" si="6"/>
        <v>0.19360514461056333</v>
      </c>
      <c r="D114" s="30">
        <f t="shared" si="4"/>
        <v>1.8986275716524113</v>
      </c>
      <c r="E114" s="30">
        <f t="shared" si="5"/>
        <v>8.2777764353841862E-2</v>
      </c>
    </row>
    <row r="115" spans="2:5" ht="13.9" customHeight="1" x14ac:dyDescent="0.25">
      <c r="B115" s="29">
        <f t="shared" si="7"/>
        <v>1.3219486081370457</v>
      </c>
      <c r="C115" s="30">
        <f t="shared" si="6"/>
        <v>0.19214060095569763</v>
      </c>
      <c r="D115" s="30">
        <f t="shared" si="4"/>
        <v>1.8842652313922399</v>
      </c>
      <c r="E115" s="30">
        <f t="shared" si="5"/>
        <v>8.3408717150623937E-2</v>
      </c>
    </row>
    <row r="116" spans="2:5" ht="13.9" customHeight="1" x14ac:dyDescent="0.25">
      <c r="B116" s="29">
        <f t="shared" si="7"/>
        <v>1.3319486081370457</v>
      </c>
      <c r="C116" s="30">
        <f t="shared" si="6"/>
        <v>0.19069804829426695</v>
      </c>
      <c r="D116" s="30">
        <f t="shared" si="4"/>
        <v>1.8701185502073876</v>
      </c>
      <c r="E116" s="30">
        <f t="shared" si="5"/>
        <v>8.4039669947406012E-2</v>
      </c>
    </row>
    <row r="117" spans="2:5" ht="13.9" customHeight="1" x14ac:dyDescent="0.25">
      <c r="B117" s="29">
        <f t="shared" si="7"/>
        <v>1.3419486081370458</v>
      </c>
      <c r="C117" s="30">
        <f t="shared" si="6"/>
        <v>0.18927699500550502</v>
      </c>
      <c r="D117" s="30">
        <f t="shared" si="4"/>
        <v>1.8561827069204859</v>
      </c>
      <c r="E117" s="30">
        <f t="shared" si="5"/>
        <v>8.4670622744188101E-2</v>
      </c>
    </row>
    <row r="118" spans="2:5" ht="13.9" customHeight="1" x14ac:dyDescent="0.25">
      <c r="B118" s="29">
        <f t="shared" si="7"/>
        <v>1.3519486081370458</v>
      </c>
      <c r="C118" s="30">
        <f t="shared" si="6"/>
        <v>0.18787696401419149</v>
      </c>
      <c r="D118" s="30">
        <f t="shared" si="4"/>
        <v>1.8424530229979716</v>
      </c>
      <c r="E118" s="30">
        <f t="shared" si="5"/>
        <v>8.5301575540970176E-2</v>
      </c>
    </row>
    <row r="119" spans="2:5" ht="13.9" customHeight="1" x14ac:dyDescent="0.25">
      <c r="B119" s="29">
        <f t="shared" si="7"/>
        <v>1.3619486081370458</v>
      </c>
      <c r="C119" s="30">
        <f t="shared" si="6"/>
        <v>0.18649749225665446</v>
      </c>
      <c r="D119" s="30">
        <f t="shared" si="4"/>
        <v>1.8289249573133333</v>
      </c>
      <c r="E119" s="30">
        <f t="shared" si="5"/>
        <v>8.5932528337752251E-2</v>
      </c>
    </row>
    <row r="120" spans="2:5" ht="13.9" customHeight="1" x14ac:dyDescent="0.25">
      <c r="B120" s="29">
        <f t="shared" si="7"/>
        <v>1.3719486081370458</v>
      </c>
      <c r="C120" s="30">
        <f t="shared" si="6"/>
        <v>0.18513813017012631</v>
      </c>
      <c r="D120" s="30">
        <f t="shared" si="4"/>
        <v>1.8155941011393777</v>
      </c>
      <c r="E120" s="30">
        <f t="shared" si="5"/>
        <v>8.6563481134534312E-2</v>
      </c>
    </row>
    <row r="121" spans="2:5" ht="13.9" customHeight="1" x14ac:dyDescent="0.25">
      <c r="B121" s="29">
        <f t="shared" si="7"/>
        <v>1.3819486081370458</v>
      </c>
      <c r="C121" s="30">
        <f t="shared" si="6"/>
        <v>0.1837984412042703</v>
      </c>
      <c r="D121" s="30">
        <f t="shared" si="4"/>
        <v>1.8024561733579174</v>
      </c>
      <c r="E121" s="30">
        <f t="shared" si="5"/>
        <v>8.7194433931316373E-2</v>
      </c>
    </row>
    <row r="122" spans="2:5" ht="13.9" customHeight="1" x14ac:dyDescent="0.25">
      <c r="B122" s="29">
        <f t="shared" si="7"/>
        <v>1.3919486081370458</v>
      </c>
      <c r="C122" s="30">
        <f t="shared" si="6"/>
        <v>0.18247800135376274</v>
      </c>
      <c r="D122" s="30">
        <f t="shared" si="4"/>
        <v>1.789507015875945</v>
      </c>
      <c r="E122" s="30">
        <f t="shared" si="5"/>
        <v>8.7825386728098462E-2</v>
      </c>
    </row>
    <row r="123" spans="2:5" ht="13.9" customHeight="1" x14ac:dyDescent="0.25">
      <c r="B123" s="29">
        <f t="shared" si="7"/>
        <v>1.4019486081370458</v>
      </c>
      <c r="C123" s="30">
        <f t="shared" si="6"/>
        <v>0.18117639871087951</v>
      </c>
      <c r="D123" s="30">
        <f t="shared" si="4"/>
        <v>1.776742589237982</v>
      </c>
      <c r="E123" s="30">
        <f t="shared" si="5"/>
        <v>8.8456339524880537E-2</v>
      </c>
    </row>
    <row r="124" spans="2:5" ht="13.9" customHeight="1" x14ac:dyDescent="0.25">
      <c r="B124" s="29">
        <f t="shared" si="7"/>
        <v>1.4119486081370458</v>
      </c>
      <c r="C124" s="30">
        <f t="shared" si="6"/>
        <v>0.17989323303709534</v>
      </c>
      <c r="D124" s="30">
        <f t="shared" si="4"/>
        <v>1.7641589684248828</v>
      </c>
      <c r="E124" s="30">
        <f t="shared" si="5"/>
        <v>8.9087292321662612E-2</v>
      </c>
    </row>
    <row r="125" spans="2:5" ht="13.9" customHeight="1" x14ac:dyDescent="0.25">
      <c r="B125" s="29">
        <f t="shared" si="7"/>
        <v>1.4219486081370458</v>
      </c>
      <c r="C125" s="30">
        <f t="shared" si="6"/>
        <v>0.17862811535275946</v>
      </c>
      <c r="D125" s="30">
        <f t="shared" si="4"/>
        <v>1.7517523388299061</v>
      </c>
      <c r="E125" s="30">
        <f t="shared" si="5"/>
        <v>8.9718245118444673E-2</v>
      </c>
    </row>
    <row r="126" spans="2:5" ht="13.9" customHeight="1" x14ac:dyDescent="0.25">
      <c r="B126" s="29">
        <f t="shared" si="7"/>
        <v>1.4319486081370458</v>
      </c>
      <c r="C126" s="30">
        <f t="shared" si="6"/>
        <v>0.17738066754396448</v>
      </c>
      <c r="D126" s="30">
        <f t="shared" si="4"/>
        <v>1.7395189924033962</v>
      </c>
      <c r="E126" s="30">
        <f t="shared" si="5"/>
        <v>9.0349197915226748E-2</v>
      </c>
    </row>
    <row r="127" spans="2:5" ht="13.9" customHeight="1" x14ac:dyDescent="0.25">
      <c r="B127" s="29">
        <f t="shared" si="7"/>
        <v>1.4419486081370458</v>
      </c>
      <c r="C127" s="30">
        <f t="shared" si="6"/>
        <v>0.17615052198577338</v>
      </c>
      <c r="D127" s="30">
        <f t="shared" si="4"/>
        <v>1.7274553239578838</v>
      </c>
      <c r="E127" s="30">
        <f t="shared" si="5"/>
        <v>9.0980150712008864E-2</v>
      </c>
    </row>
    <row r="128" spans="2:5" ht="13.9" customHeight="1" x14ac:dyDescent="0.25">
      <c r="B128" s="29">
        <f t="shared" si="7"/>
        <v>1.4519486081370458</v>
      </c>
      <c r="C128" s="30">
        <f t="shared" si="6"/>
        <v>0.17493732118101632</v>
      </c>
      <c r="D128" s="30">
        <f t="shared" si="4"/>
        <v>1.7155578276258727</v>
      </c>
      <c r="E128" s="30">
        <f t="shared" si="5"/>
        <v>9.1611103508790898E-2</v>
      </c>
    </row>
    <row r="129" spans="2:5" ht="13.9" customHeight="1" x14ac:dyDescent="0.25">
      <c r="B129" s="29">
        <f t="shared" si="7"/>
        <v>1.4619486081370459</v>
      </c>
      <c r="C129" s="30">
        <f t="shared" si="6"/>
        <v>0.1737407174139117</v>
      </c>
      <c r="D129" s="30">
        <f t="shared" si="4"/>
        <v>1.7038230934630076</v>
      </c>
      <c r="E129" s="30">
        <f t="shared" si="5"/>
        <v>9.2242056305572986E-2</v>
      </c>
    </row>
    <row r="130" spans="2:5" ht="13.9" customHeight="1" x14ac:dyDescent="0.25">
      <c r="B130" s="29">
        <f t="shared" si="7"/>
        <v>1.4719486081370459</v>
      </c>
      <c r="C130" s="30">
        <f t="shared" si="6"/>
        <v>0.17256037241780611</v>
      </c>
      <c r="D130" s="30">
        <f t="shared" si="4"/>
        <v>1.6922478041896991</v>
      </c>
      <c r="E130" s="30">
        <f t="shared" si="5"/>
        <v>9.2873009102355061E-2</v>
      </c>
    </row>
    <row r="131" spans="2:5" ht="13.9" customHeight="1" x14ac:dyDescent="0.25">
      <c r="B131" s="29">
        <f t="shared" si="7"/>
        <v>1.4819486081370459</v>
      </c>
      <c r="C131" s="30">
        <f t="shared" si="6"/>
        <v>0.17139595705636704</v>
      </c>
      <c r="D131" s="30">
        <f t="shared" si="4"/>
        <v>1.6808287320646744</v>
      </c>
      <c r="E131" s="30">
        <f t="shared" si="5"/>
        <v>9.3503961899137122E-2</v>
      </c>
    </row>
    <row r="132" spans="2:5" ht="13.9" customHeight="1" x14ac:dyDescent="0.25">
      <c r="B132" s="29">
        <f t="shared" si="7"/>
        <v>1.4919486081370459</v>
      </c>
      <c r="C132" s="30">
        <f t="shared" si="6"/>
        <v>0.17024715101759613</v>
      </c>
      <c r="D132" s="30">
        <f t="shared" si="4"/>
        <v>1.66956273588426</v>
      </c>
      <c r="E132" s="30">
        <f t="shared" si="5"/>
        <v>9.4134914695919211E-2</v>
      </c>
    </row>
    <row r="133" spans="2:5" ht="13.9" customHeight="1" x14ac:dyDescent="0.25">
      <c r="B133" s="29">
        <f t="shared" si="7"/>
        <v>1.5019486081370459</v>
      </c>
      <c r="C133" s="30">
        <f t="shared" si="6"/>
        <v>0.16911364252006661</v>
      </c>
      <c r="D133" s="30">
        <f t="shared" si="4"/>
        <v>1.6584467581015372</v>
      </c>
      <c r="E133" s="30">
        <f t="shared" si="5"/>
        <v>9.4765867492701272E-2</v>
      </c>
    </row>
    <row r="134" spans="2:5" ht="13.9" customHeight="1" x14ac:dyDescent="0.25">
      <c r="B134" s="29">
        <f t="shared" si="7"/>
        <v>1.5119486081370459</v>
      </c>
      <c r="C134" s="30">
        <f t="shared" si="6"/>
        <v>0.16799512803081793</v>
      </c>
      <c r="D134" s="30">
        <f t="shared" si="4"/>
        <v>1.6474778220598221</v>
      </c>
      <c r="E134" s="30">
        <f t="shared" si="5"/>
        <v>9.5396820289483361E-2</v>
      </c>
    </row>
    <row r="135" spans="2:5" ht="13.9" customHeight="1" x14ac:dyDescent="0.25">
      <c r="B135" s="29">
        <f t="shared" si="7"/>
        <v>1.5219486081370459</v>
      </c>
      <c r="C135" s="30">
        <f t="shared" si="6"/>
        <v>0.16689131199437204</v>
      </c>
      <c r="D135" s="30">
        <f t="shared" si="4"/>
        <v>1.6366530293352082</v>
      </c>
      <c r="E135" s="30">
        <f t="shared" si="5"/>
        <v>9.6027773086265436E-2</v>
      </c>
    </row>
    <row r="136" spans="2:5" ht="13.9" customHeight="1" x14ac:dyDescent="0.25">
      <c r="B136" s="29">
        <f t="shared" si="7"/>
        <v>1.5319486081370459</v>
      </c>
      <c r="C136" s="30">
        <f t="shared" si="6"/>
        <v>0.16580190657236299</v>
      </c>
      <c r="D136" s="30">
        <f t="shared" si="4"/>
        <v>1.625969557183192</v>
      </c>
      <c r="E136" s="30">
        <f t="shared" si="5"/>
        <v>9.6658725883047511E-2</v>
      </c>
    </row>
    <row r="137" spans="2:5" ht="13.9" customHeight="1" x14ac:dyDescent="0.25">
      <c r="B137" s="29">
        <f t="shared" si="7"/>
        <v>1.5419486081370459</v>
      </c>
      <c r="C137" s="30">
        <f t="shared" si="6"/>
        <v>0.16472663139329796</v>
      </c>
      <c r="D137" s="30">
        <f t="shared" ref="D137:D200" si="8">C137*9.8067</f>
        <v>1.615424656084655</v>
      </c>
      <c r="E137" s="30">
        <f t="shared" ref="E137:E200" si="9">((B137^2)/(4*PI()^2))*D137</f>
        <v>9.7289678679829586E-2</v>
      </c>
    </row>
    <row r="138" spans="2:5" ht="13.9" customHeight="1" x14ac:dyDescent="0.25">
      <c r="B138" s="29">
        <f t="shared" si="7"/>
        <v>1.5519486081370459</v>
      </c>
      <c r="C138" s="30">
        <f t="shared" si="6"/>
        <v>0.16366521331199282</v>
      </c>
      <c r="D138" s="30">
        <f t="shared" si="8"/>
        <v>1.6050156473867199</v>
      </c>
      <c r="E138" s="30">
        <f t="shared" si="9"/>
        <v>9.7920631476611647E-2</v>
      </c>
    </row>
    <row r="139" spans="2:5" ht="13.9" customHeight="1" x14ac:dyDescent="0.25">
      <c r="B139" s="29">
        <f t="shared" si="7"/>
        <v>1.5619486081370459</v>
      </c>
      <c r="C139" s="30">
        <f t="shared" si="6"/>
        <v>0.16261738617824867</v>
      </c>
      <c r="D139" s="30">
        <f t="shared" si="8"/>
        <v>1.594739921034231</v>
      </c>
      <c r="E139" s="30">
        <f t="shared" si="9"/>
        <v>9.8551584273393708E-2</v>
      </c>
    </row>
    <row r="140" spans="2:5" ht="13.9" customHeight="1" x14ac:dyDescent="0.25">
      <c r="B140" s="29">
        <f t="shared" si="7"/>
        <v>1.571948608137046</v>
      </c>
      <c r="C140" s="30">
        <f t="shared" si="6"/>
        <v>0.16158289061435763</v>
      </c>
      <c r="D140" s="30">
        <f t="shared" si="8"/>
        <v>1.5845949333878209</v>
      </c>
      <c r="E140" s="30">
        <f t="shared" si="9"/>
        <v>9.9182537070175811E-2</v>
      </c>
    </row>
    <row r="141" spans="2:5" ht="13.9" customHeight="1" x14ac:dyDescent="0.25">
      <c r="B141" s="29">
        <f t="shared" si="7"/>
        <v>1.581948608137046</v>
      </c>
      <c r="C141" s="30">
        <f t="shared" ref="C141:C204" si="10">IF(B141&lt;6,$C$5/B141,6*$C$5/B141^2)</f>
        <v>0.1605614738010476</v>
      </c>
      <c r="D141" s="30">
        <f t="shared" si="8"/>
        <v>1.5745782051247335</v>
      </c>
      <c r="E141" s="30">
        <f t="shared" si="9"/>
        <v>9.98134898669579E-2</v>
      </c>
    </row>
    <row r="142" spans="2:5" ht="13.9" customHeight="1" x14ac:dyDescent="0.25">
      <c r="B142" s="29">
        <f t="shared" ref="B142:B205" si="11">B141+0.01</f>
        <v>1.591948608137046</v>
      </c>
      <c r="C142" s="30">
        <f t="shared" si="10"/>
        <v>0.15955288927149458</v>
      </c>
      <c r="D142" s="30">
        <f t="shared" si="8"/>
        <v>1.5646873192187658</v>
      </c>
      <c r="E142" s="30">
        <f t="shared" si="9"/>
        <v>0.10044444266373996</v>
      </c>
    </row>
    <row r="143" spans="2:5" ht="13.9" customHeight="1" x14ac:dyDescent="0.25">
      <c r="B143" s="29">
        <f t="shared" si="11"/>
        <v>1.601948608137046</v>
      </c>
      <c r="C143" s="30">
        <f t="shared" si="10"/>
        <v>0.15855689671305012</v>
      </c>
      <c r="D143" s="30">
        <f t="shared" si="8"/>
        <v>1.5549199189958685</v>
      </c>
      <c r="E143" s="30">
        <f t="shared" si="9"/>
        <v>0.10107539546052204</v>
      </c>
    </row>
    <row r="144" spans="2:5" ht="13.9" customHeight="1" x14ac:dyDescent="0.25">
      <c r="B144" s="29">
        <f t="shared" si="11"/>
        <v>1.611948608137046</v>
      </c>
      <c r="C144" s="30">
        <f t="shared" si="10"/>
        <v>0.15757326177634889</v>
      </c>
      <c r="D144" s="30">
        <f t="shared" si="8"/>
        <v>1.5452737062621207</v>
      </c>
      <c r="E144" s="30">
        <f t="shared" si="9"/>
        <v>0.10170634825730411</v>
      </c>
    </row>
    <row r="145" spans="2:5" ht="13.9" customHeight="1" x14ac:dyDescent="0.25">
      <c r="B145" s="29">
        <f t="shared" si="11"/>
        <v>1.621948608137046</v>
      </c>
      <c r="C145" s="30">
        <f t="shared" si="10"/>
        <v>0.1566017558914779</v>
      </c>
      <c r="D145" s="30">
        <f t="shared" si="8"/>
        <v>1.5357464395009561</v>
      </c>
      <c r="E145" s="30">
        <f t="shared" si="9"/>
        <v>0.10233730105408619</v>
      </c>
    </row>
    <row r="146" spans="2:5" ht="13.9" customHeight="1" x14ac:dyDescent="0.25">
      <c r="B146" s="29">
        <f t="shared" si="11"/>
        <v>1.631948608137046</v>
      </c>
      <c r="C146" s="30">
        <f t="shared" si="10"/>
        <v>0.15564215609090423</v>
      </c>
      <c r="D146" s="30">
        <f t="shared" si="8"/>
        <v>1.5263359321366705</v>
      </c>
      <c r="E146" s="30">
        <f t="shared" si="9"/>
        <v>0.10296825385086826</v>
      </c>
    </row>
    <row r="147" spans="2:5" ht="13.9" customHeight="1" x14ac:dyDescent="0.25">
      <c r="B147" s="29">
        <f t="shared" si="11"/>
        <v>1.641948608137046</v>
      </c>
      <c r="C147" s="30">
        <f t="shared" si="10"/>
        <v>0.15469424483887365</v>
      </c>
      <c r="D147" s="30">
        <f t="shared" si="8"/>
        <v>1.5170400508613822</v>
      </c>
      <c r="E147" s="30">
        <f t="shared" si="9"/>
        <v>0.10359920664765035</v>
      </c>
    </row>
    <row r="148" spans="2:5" ht="13.9" customHeight="1" x14ac:dyDescent="0.25">
      <c r="B148" s="29">
        <f t="shared" si="11"/>
        <v>1.651948608137046</v>
      </c>
      <c r="C148" s="30">
        <f t="shared" si="10"/>
        <v>0.15375780986700532</v>
      </c>
      <c r="D148" s="30">
        <f t="shared" si="8"/>
        <v>1.507856714022761</v>
      </c>
      <c r="E148" s="30">
        <f t="shared" si="9"/>
        <v>0.10423015944443241</v>
      </c>
    </row>
    <row r="149" spans="2:5" ht="13.9" customHeight="1" x14ac:dyDescent="0.25">
      <c r="B149" s="29">
        <f t="shared" si="11"/>
        <v>1.661948608137046</v>
      </c>
      <c r="C149" s="30">
        <f t="shared" si="10"/>
        <v>0.152832644015822</v>
      </c>
      <c r="D149" s="30">
        <f t="shared" si="8"/>
        <v>1.4987838900699615</v>
      </c>
      <c r="E149" s="30">
        <f t="shared" si="9"/>
        <v>0.10486111224121447</v>
      </c>
    </row>
    <row r="150" spans="2:5" ht="13.9" customHeight="1" x14ac:dyDescent="0.25">
      <c r="B150" s="29">
        <f t="shared" si="11"/>
        <v>1.671948608137046</v>
      </c>
      <c r="C150" s="30">
        <f t="shared" si="10"/>
        <v>0.15191854508196712</v>
      </c>
      <c r="D150" s="30">
        <f t="shared" si="8"/>
        <v>1.4898195960553269</v>
      </c>
      <c r="E150" s="30">
        <f t="shared" si="9"/>
        <v>0.10549206503799656</v>
      </c>
    </row>
    <row r="151" spans="2:5" ht="13.9" customHeight="1" x14ac:dyDescent="0.25">
      <c r="B151" s="29">
        <f t="shared" si="11"/>
        <v>1.6819486081370461</v>
      </c>
      <c r="C151" s="30">
        <f t="shared" si="10"/>
        <v>0.15101531567087212</v>
      </c>
      <c r="D151" s="30">
        <f t="shared" si="8"/>
        <v>1.4809618961895414</v>
      </c>
      <c r="E151" s="30">
        <f t="shared" si="9"/>
        <v>0.10612301783477864</v>
      </c>
    </row>
    <row r="152" spans="2:5" ht="13.9" customHeight="1" x14ac:dyDescent="0.25">
      <c r="B152" s="29">
        <f t="shared" si="11"/>
        <v>1.6919486081370461</v>
      </c>
      <c r="C152" s="30">
        <f t="shared" si="10"/>
        <v>0.15012276305464844</v>
      </c>
      <c r="D152" s="30">
        <f t="shared" si="8"/>
        <v>1.4722089004480208</v>
      </c>
      <c r="E152" s="30">
        <f t="shared" si="9"/>
        <v>0.10675397063156071</v>
      </c>
    </row>
    <row r="153" spans="2:5" ht="13.9" customHeight="1" x14ac:dyDescent="0.25">
      <c r="B153" s="29">
        <f t="shared" si="11"/>
        <v>1.7019486081370461</v>
      </c>
      <c r="C153" s="30">
        <f t="shared" si="10"/>
        <v>0.1492406990349894</v>
      </c>
      <c r="D153" s="30">
        <f t="shared" si="8"/>
        <v>1.4635587632264304</v>
      </c>
      <c r="E153" s="30">
        <f t="shared" si="9"/>
        <v>0.10738492342834277</v>
      </c>
    </row>
    <row r="154" spans="2:5" ht="13.9" customHeight="1" x14ac:dyDescent="0.25">
      <c r="B154" s="29">
        <f t="shared" si="11"/>
        <v>1.7119486081370461</v>
      </c>
      <c r="C154" s="30">
        <f t="shared" si="10"/>
        <v>0.14836893981087698</v>
      </c>
      <c r="D154" s="30">
        <f t="shared" si="8"/>
        <v>1.4550096820433271</v>
      </c>
      <c r="E154" s="30">
        <f t="shared" si="9"/>
        <v>0.10801587622512485</v>
      </c>
    </row>
    <row r="155" spans="2:5" ht="13.9" customHeight="1" x14ac:dyDescent="0.25">
      <c r="B155" s="29">
        <f t="shared" si="11"/>
        <v>1.7219486081370461</v>
      </c>
      <c r="C155" s="30">
        <f t="shared" si="10"/>
        <v>0.14750730585089836</v>
      </c>
      <c r="D155" s="30">
        <f t="shared" si="8"/>
        <v>1.4465598962880049</v>
      </c>
      <c r="E155" s="30">
        <f t="shared" si="9"/>
        <v>0.10864682902190691</v>
      </c>
    </row>
    <row r="156" spans="2:5" ht="13.9" customHeight="1" x14ac:dyDescent="0.25">
      <c r="B156" s="29">
        <f t="shared" si="11"/>
        <v>1.7319486081370461</v>
      </c>
      <c r="C156" s="30">
        <f t="shared" si="10"/>
        <v>0.14665562176998581</v>
      </c>
      <c r="D156" s="30">
        <f t="shared" si="8"/>
        <v>1.4382076860117197</v>
      </c>
      <c r="E156" s="30">
        <f t="shared" si="9"/>
        <v>0.10927778181868898</v>
      </c>
    </row>
    <row r="157" spans="2:5" ht="13.9" customHeight="1" x14ac:dyDescent="0.25">
      <c r="B157" s="29">
        <f t="shared" si="11"/>
        <v>1.7419486081370461</v>
      </c>
      <c r="C157" s="30">
        <f t="shared" si="10"/>
        <v>0.14581371621040201</v>
      </c>
      <c r="D157" s="30">
        <f t="shared" si="8"/>
        <v>1.4299513707605493</v>
      </c>
      <c r="E157" s="30">
        <f t="shared" si="9"/>
        <v>0.10990873461547108</v>
      </c>
    </row>
    <row r="158" spans="2:5" ht="13.9" customHeight="1" x14ac:dyDescent="0.25">
      <c r="B158" s="29">
        <f t="shared" si="11"/>
        <v>1.7519486081370461</v>
      </c>
      <c r="C158" s="30">
        <f t="shared" si="10"/>
        <v>0.14498142172680151</v>
      </c>
      <c r="D158" s="30">
        <f t="shared" si="8"/>
        <v>1.4217893084482243</v>
      </c>
      <c r="E158" s="30">
        <f t="shared" si="9"/>
        <v>0.11053968741225316</v>
      </c>
    </row>
    <row r="159" spans="2:5" ht="13.9" customHeight="1" x14ac:dyDescent="0.25">
      <c r="B159" s="29">
        <f t="shared" si="11"/>
        <v>1.7619486081370461</v>
      </c>
      <c r="C159" s="30">
        <f t="shared" si="10"/>
        <v>0.14415857467520621</v>
      </c>
      <c r="D159" s="30">
        <f t="shared" si="8"/>
        <v>1.4137198942673446</v>
      </c>
      <c r="E159" s="30">
        <f t="shared" si="9"/>
        <v>0.11117064020903523</v>
      </c>
    </row>
    <row r="160" spans="2:5" ht="13.9" customHeight="1" x14ac:dyDescent="0.25">
      <c r="B160" s="29">
        <f t="shared" si="11"/>
        <v>1.7719486081370461</v>
      </c>
      <c r="C160" s="30">
        <f t="shared" si="10"/>
        <v>0.14334501510574008</v>
      </c>
      <c r="D160" s="30">
        <f t="shared" si="8"/>
        <v>1.4057415596374612</v>
      </c>
      <c r="E160" s="30">
        <f t="shared" si="9"/>
        <v>0.1118015930058173</v>
      </c>
    </row>
    <row r="161" spans="2:5" ht="13.9" customHeight="1" x14ac:dyDescent="0.25">
      <c r="B161" s="29">
        <f t="shared" si="11"/>
        <v>1.7819486081370461</v>
      </c>
      <c r="C161" s="30">
        <f t="shared" si="10"/>
        <v>0.14254058665897584</v>
      </c>
      <c r="D161" s="30">
        <f t="shared" si="8"/>
        <v>1.3978527711885782</v>
      </c>
      <c r="E161" s="30">
        <f t="shared" si="9"/>
        <v>0.11243254580259937</v>
      </c>
    </row>
    <row r="162" spans="2:5" ht="13.9" customHeight="1" x14ac:dyDescent="0.25">
      <c r="B162" s="29">
        <f t="shared" si="11"/>
        <v>1.7919486081370462</v>
      </c>
      <c r="C162" s="30">
        <f t="shared" si="10"/>
        <v>0.14174513646575201</v>
      </c>
      <c r="D162" s="30">
        <f t="shared" si="8"/>
        <v>1.3900520297786902</v>
      </c>
      <c r="E162" s="30">
        <f t="shared" si="9"/>
        <v>0.11306349859938146</v>
      </c>
    </row>
    <row r="163" spans="2:5" ht="13.9" customHeight="1" x14ac:dyDescent="0.25">
      <c r="B163" s="29">
        <f t="shared" si="11"/>
        <v>1.8019486081370462</v>
      </c>
      <c r="C163" s="30">
        <f t="shared" si="10"/>
        <v>0.14095851505032611</v>
      </c>
      <c r="D163" s="30">
        <f t="shared" si="8"/>
        <v>1.3823378695440329</v>
      </c>
      <c r="E163" s="30">
        <f t="shared" si="9"/>
        <v>0.11369445139616353</v>
      </c>
    </row>
    <row r="164" spans="2:5" ht="13.9" customHeight="1" x14ac:dyDescent="0.25">
      <c r="B164" s="29">
        <f t="shared" si="11"/>
        <v>1.8119486081370462</v>
      </c>
      <c r="C164" s="30">
        <f t="shared" si="10"/>
        <v>0.14018057623673441</v>
      </c>
      <c r="D164" s="30">
        <f t="shared" si="8"/>
        <v>1.3747088569807833</v>
      </c>
      <c r="E164" s="30">
        <f t="shared" si="9"/>
        <v>0.11432540419294561</v>
      </c>
    </row>
    <row r="165" spans="2:5" ht="13.9" customHeight="1" x14ac:dyDescent="0.25">
      <c r="B165" s="29">
        <f t="shared" si="11"/>
        <v>1.8219486081370462</v>
      </c>
      <c r="C165" s="30">
        <f t="shared" si="10"/>
        <v>0.1394111770582358</v>
      </c>
      <c r="D165" s="30">
        <f t="shared" si="8"/>
        <v>1.3671635900570009</v>
      </c>
      <c r="E165" s="30">
        <f t="shared" si="9"/>
        <v>0.11495635698972768</v>
      </c>
    </row>
    <row r="166" spans="2:5" ht="13.9" customHeight="1" x14ac:dyDescent="0.25">
      <c r="B166" s="29">
        <f t="shared" si="11"/>
        <v>1.8319486081370462</v>
      </c>
      <c r="C166" s="30">
        <f t="shared" si="10"/>
        <v>0.13865017766972124</v>
      </c>
      <c r="D166" s="30">
        <f t="shared" si="8"/>
        <v>1.3597006973536552</v>
      </c>
      <c r="E166" s="30">
        <f t="shared" si="9"/>
        <v>0.11558730978650975</v>
      </c>
    </row>
    <row r="167" spans="2:5" ht="13.9" customHeight="1" x14ac:dyDescent="0.25">
      <c r="B167" s="29">
        <f t="shared" si="11"/>
        <v>1.8419486081370462</v>
      </c>
      <c r="C167" s="30">
        <f t="shared" si="10"/>
        <v>0.13789744126297671</v>
      </c>
      <c r="D167" s="30">
        <f t="shared" si="8"/>
        <v>1.3523188372336337</v>
      </c>
      <c r="E167" s="30">
        <f t="shared" si="9"/>
        <v>0.11621826258329185</v>
      </c>
    </row>
    <row r="168" spans="2:5" ht="13.9" customHeight="1" x14ac:dyDescent="0.25">
      <c r="B168" s="29">
        <f t="shared" si="11"/>
        <v>1.8519486081370462</v>
      </c>
      <c r="C168" s="30">
        <f t="shared" si="10"/>
        <v>0.13715283398469108</v>
      </c>
      <c r="D168" s="30">
        <f t="shared" si="8"/>
        <v>1.34501669703767</v>
      </c>
      <c r="E168" s="30">
        <f t="shared" si="9"/>
        <v>0.11684921538007392</v>
      </c>
    </row>
    <row r="169" spans="2:5" ht="13.9" customHeight="1" x14ac:dyDescent="0.25">
      <c r="B169" s="29">
        <f t="shared" si="11"/>
        <v>1.8619486081370462</v>
      </c>
      <c r="C169" s="30">
        <f t="shared" si="10"/>
        <v>0.13641622485710661</v>
      </c>
      <c r="D169" s="30">
        <f t="shared" si="8"/>
        <v>1.3377929923061873</v>
      </c>
      <c r="E169" s="30">
        <f t="shared" si="9"/>
        <v>0.11748016817685597</v>
      </c>
    </row>
    <row r="170" spans="2:5" ht="13.9" customHeight="1" x14ac:dyDescent="0.25">
      <c r="B170" s="29">
        <f t="shared" si="11"/>
        <v>1.8719486081370462</v>
      </c>
      <c r="C170" s="30">
        <f t="shared" si="10"/>
        <v>0.13568748570121245</v>
      </c>
      <c r="D170" s="30">
        <f t="shared" si="8"/>
        <v>1.3306464660260799</v>
      </c>
      <c r="E170" s="30">
        <f t="shared" si="9"/>
        <v>0.11811112097363803</v>
      </c>
    </row>
    <row r="171" spans="2:5" ht="13.9" customHeight="1" x14ac:dyDescent="0.25">
      <c r="B171" s="29">
        <f t="shared" si="11"/>
        <v>1.8819486081370462</v>
      </c>
      <c r="C171" s="30">
        <f t="shared" si="10"/>
        <v>0.13496649106238684</v>
      </c>
      <c r="D171" s="30">
        <f t="shared" si="8"/>
        <v>1.3235758879015089</v>
      </c>
      <c r="E171" s="30">
        <f t="shared" si="9"/>
        <v>0.11874207377042012</v>
      </c>
    </row>
    <row r="172" spans="2:5" ht="13.9" customHeight="1" x14ac:dyDescent="0.25">
      <c r="B172" s="29">
        <f t="shared" si="11"/>
        <v>1.8919486081370462</v>
      </c>
      <c r="C172" s="30">
        <f t="shared" si="10"/>
        <v>0.13425311813839771</v>
      </c>
      <c r="D172" s="30">
        <f t="shared" si="8"/>
        <v>1.3165800536478247</v>
      </c>
      <c r="E172" s="30">
        <f t="shared" si="9"/>
        <v>0.1193730265672022</v>
      </c>
    </row>
    <row r="173" spans="2:5" ht="13.9" customHeight="1" x14ac:dyDescent="0.25">
      <c r="B173" s="29">
        <f t="shared" si="11"/>
        <v>1.9019486081370462</v>
      </c>
      <c r="C173" s="30">
        <f t="shared" si="10"/>
        <v>0.13354724670967444</v>
      </c>
      <c r="D173" s="30">
        <f t="shared" si="8"/>
        <v>1.3096577843077641</v>
      </c>
      <c r="E173" s="30">
        <f t="shared" si="9"/>
        <v>0.12000397936398428</v>
      </c>
    </row>
    <row r="174" spans="2:5" ht="13.9" customHeight="1" x14ac:dyDescent="0.25">
      <c r="B174" s="29">
        <f t="shared" si="11"/>
        <v>1.9119486081370463</v>
      </c>
      <c r="C174" s="30">
        <f t="shared" si="10"/>
        <v>0.13284875907176769</v>
      </c>
      <c r="D174" s="30">
        <f t="shared" si="8"/>
        <v>1.3028079255891041</v>
      </c>
      <c r="E174" s="30">
        <f t="shared" si="9"/>
        <v>0.12063493216076637</v>
      </c>
    </row>
    <row r="175" spans="2:5" ht="13.9" customHeight="1" x14ac:dyDescent="0.25">
      <c r="B175" s="29">
        <f t="shared" si="11"/>
        <v>1.9219486081370463</v>
      </c>
      <c r="C175" s="30">
        <f t="shared" si="10"/>
        <v>0.13215753996991803</v>
      </c>
      <c r="D175" s="30">
        <f t="shared" si="8"/>
        <v>1.2960293472229949</v>
      </c>
      <c r="E175" s="30">
        <f t="shared" si="9"/>
        <v>0.12126588495754842</v>
      </c>
    </row>
    <row r="176" spans="2:5" ht="13.9" customHeight="1" x14ac:dyDescent="0.25">
      <c r="B176" s="29">
        <f t="shared" si="11"/>
        <v>1.9319486081370463</v>
      </c>
      <c r="C176" s="30">
        <f t="shared" si="10"/>
        <v>0.13147347653565641</v>
      </c>
      <c r="D176" s="30">
        <f t="shared" si="8"/>
        <v>1.2893209423422216</v>
      </c>
      <c r="E176" s="30">
        <f t="shared" si="9"/>
        <v>0.12189683775433051</v>
      </c>
    </row>
    <row r="177" spans="2:5" ht="13.9" customHeight="1" x14ac:dyDescent="0.25">
      <c r="B177" s="29">
        <f t="shared" si="11"/>
        <v>1.9419486081370463</v>
      </c>
      <c r="C177" s="30">
        <f t="shared" si="10"/>
        <v>0.13079645822536351</v>
      </c>
      <c r="D177" s="30">
        <f t="shared" si="8"/>
        <v>1.2826816268786723</v>
      </c>
      <c r="E177" s="30">
        <f t="shared" si="9"/>
        <v>0.12252779055111257</v>
      </c>
    </row>
    <row r="178" spans="2:5" ht="13.9" customHeight="1" x14ac:dyDescent="0.25">
      <c r="B178" s="29">
        <f t="shared" si="11"/>
        <v>1.9519486081370463</v>
      </c>
      <c r="C178" s="30">
        <f t="shared" si="10"/>
        <v>0.13012637676071781</v>
      </c>
      <c r="D178" s="30">
        <f t="shared" si="8"/>
        <v>1.2761103389793313</v>
      </c>
      <c r="E178" s="30">
        <f t="shared" si="9"/>
        <v>0.12315874334789466</v>
      </c>
    </row>
    <row r="179" spans="2:5" ht="13.9" customHeight="1" x14ac:dyDescent="0.25">
      <c r="B179" s="29">
        <f t="shared" si="11"/>
        <v>1.9619486081370463</v>
      </c>
      <c r="C179" s="30">
        <f t="shared" si="10"/>
        <v>0.12946312607096463</v>
      </c>
      <c r="D179" s="30">
        <f t="shared" si="8"/>
        <v>1.2696060384401289</v>
      </c>
      <c r="E179" s="30">
        <f t="shared" si="9"/>
        <v>0.12378969614467675</v>
      </c>
    </row>
    <row r="180" spans="2:5" ht="13.9" customHeight="1" x14ac:dyDescent="0.25">
      <c r="B180" s="29">
        <f t="shared" si="11"/>
        <v>1.9719486081370463</v>
      </c>
      <c r="C180" s="30">
        <f t="shared" si="10"/>
        <v>0.12880660223694204</v>
      </c>
      <c r="D180" s="30">
        <f t="shared" si="8"/>
        <v>1.2631677061570195</v>
      </c>
      <c r="E180" s="30">
        <f t="shared" si="9"/>
        <v>0.12442064894145882</v>
      </c>
    </row>
    <row r="181" spans="2:5" ht="13.9" customHeight="1" x14ac:dyDescent="0.25">
      <c r="B181" s="29">
        <f t="shared" si="11"/>
        <v>1.9819486081370463</v>
      </c>
      <c r="C181" s="30">
        <f t="shared" si="10"/>
        <v>0.12815670343680102</v>
      </c>
      <c r="D181" s="30">
        <f t="shared" si="8"/>
        <v>1.2567943435936766</v>
      </c>
      <c r="E181" s="30">
        <f t="shared" si="9"/>
        <v>0.1250516017382409</v>
      </c>
    </row>
    <row r="182" spans="2:5" ht="13.9" customHeight="1" x14ac:dyDescent="0.25">
      <c r="B182" s="29">
        <f t="shared" si="11"/>
        <v>1.9919486081370463</v>
      </c>
      <c r="C182" s="30">
        <f t="shared" si="10"/>
        <v>0.12751332989336076</v>
      </c>
      <c r="D182" s="30">
        <f t="shared" si="8"/>
        <v>1.2504849722652209</v>
      </c>
      <c r="E182" s="30">
        <f t="shared" si="9"/>
        <v>0.12568255453502294</v>
      </c>
    </row>
    <row r="183" spans="2:5" ht="13.9" customHeight="1" x14ac:dyDescent="0.25">
      <c r="B183" s="29">
        <f t="shared" si="11"/>
        <v>2.0019486081370461</v>
      </c>
      <c r="C183" s="30">
        <f t="shared" si="10"/>
        <v>0.12687638382304173</v>
      </c>
      <c r="D183" s="30">
        <f t="shared" si="8"/>
        <v>1.2442386332374231</v>
      </c>
      <c r="E183" s="30">
        <f t="shared" si="9"/>
        <v>0.12631350733180499</v>
      </c>
    </row>
    <row r="184" spans="2:5" ht="13.9" customHeight="1" x14ac:dyDescent="0.25">
      <c r="B184" s="29">
        <f t="shared" si="11"/>
        <v>2.0119486081370459</v>
      </c>
      <c r="C184" s="30">
        <f t="shared" si="10"/>
        <v>0.12624576938632148</v>
      </c>
      <c r="D184" s="30">
        <f t="shared" si="8"/>
        <v>1.2380543866408389</v>
      </c>
      <c r="E184" s="30">
        <f t="shared" si="9"/>
        <v>0.12694446012858707</v>
      </c>
    </row>
    <row r="185" spans="2:5" ht="13.9" customHeight="1" x14ac:dyDescent="0.25">
      <c r="B185" s="29">
        <f t="shared" si="11"/>
        <v>2.0219486081370457</v>
      </c>
      <c r="C185" s="30">
        <f t="shared" si="10"/>
        <v>0.12562139263966107</v>
      </c>
      <c r="D185" s="30">
        <f t="shared" si="8"/>
        <v>1.2319313111993642</v>
      </c>
      <c r="E185" s="30">
        <f t="shared" si="9"/>
        <v>0.12757541292536914</v>
      </c>
    </row>
    <row r="186" spans="2:5" ht="13.9" customHeight="1" x14ac:dyDescent="0.25">
      <c r="B186" s="29">
        <f t="shared" si="11"/>
        <v>2.0319486081370455</v>
      </c>
      <c r="C186" s="30">
        <f t="shared" si="10"/>
        <v>0.12500316148885046</v>
      </c>
      <c r="D186" s="30">
        <f t="shared" si="8"/>
        <v>1.2258685037727097</v>
      </c>
      <c r="E186" s="30">
        <f t="shared" si="9"/>
        <v>0.12820636572215122</v>
      </c>
    </row>
    <row r="187" spans="2:5" ht="13.9" customHeight="1" x14ac:dyDescent="0.25">
      <c r="B187" s="29">
        <f t="shared" si="11"/>
        <v>2.0419486081370453</v>
      </c>
      <c r="C187" s="30">
        <f t="shared" si="10"/>
        <v>0.12439098564372528</v>
      </c>
      <c r="D187" s="30">
        <f t="shared" si="8"/>
        <v>1.2198650789123207</v>
      </c>
      <c r="E187" s="30">
        <f t="shared" si="9"/>
        <v>0.12883731851893326</v>
      </c>
    </row>
    <row r="188" spans="2:5" ht="13.9" customHeight="1" x14ac:dyDescent="0.25">
      <c r="B188" s="29">
        <f t="shared" si="11"/>
        <v>2.051948608137045</v>
      </c>
      <c r="C188" s="30">
        <f t="shared" si="10"/>
        <v>0.12378477657420742</v>
      </c>
      <c r="D188" s="30">
        <f t="shared" si="8"/>
        <v>1.2139201684302798</v>
      </c>
      <c r="E188" s="30">
        <f t="shared" si="9"/>
        <v>0.12946827131571531</v>
      </c>
    </row>
    <row r="189" spans="2:5" ht="13.9" customHeight="1" x14ac:dyDescent="0.25">
      <c r="B189" s="29">
        <f t="shared" si="11"/>
        <v>2.0619486081370448</v>
      </c>
      <c r="C189" s="30">
        <f t="shared" si="10"/>
        <v>0.12318444746762486</v>
      </c>
      <c r="D189" s="30">
        <f t="shared" si="8"/>
        <v>1.2080329209807565</v>
      </c>
      <c r="E189" s="30">
        <f t="shared" si="9"/>
        <v>0.13009922411249736</v>
      </c>
    </row>
    <row r="190" spans="2:5" ht="13.9" customHeight="1" x14ac:dyDescent="0.25">
      <c r="B190" s="29">
        <f t="shared" si="11"/>
        <v>2.0719486081370446</v>
      </c>
      <c r="C190" s="30">
        <f t="shared" si="10"/>
        <v>0.12258991318726749</v>
      </c>
      <c r="D190" s="30">
        <f t="shared" si="8"/>
        <v>1.202202501653576</v>
      </c>
      <c r="E190" s="30">
        <f t="shared" si="9"/>
        <v>0.13073017690927943</v>
      </c>
    </row>
    <row r="191" spans="2:5" ht="13.9" customHeight="1" x14ac:dyDescent="0.25">
      <c r="B191" s="29">
        <f t="shared" si="11"/>
        <v>2.0819486081370444</v>
      </c>
      <c r="C191" s="30">
        <f t="shared" si="10"/>
        <v>0.1220010902321372</v>
      </c>
      <c r="D191" s="30">
        <f t="shared" si="8"/>
        <v>1.1964280915794998</v>
      </c>
      <c r="E191" s="30">
        <f t="shared" si="9"/>
        <v>0.13136112970606148</v>
      </c>
    </row>
    <row r="192" spans="2:5" ht="13.9" customHeight="1" x14ac:dyDescent="0.25">
      <c r="B192" s="29">
        <f t="shared" si="11"/>
        <v>2.0919486081370442</v>
      </c>
      <c r="C192" s="30">
        <f t="shared" si="10"/>
        <v>0.12141789669785252</v>
      </c>
      <c r="D192" s="30">
        <f t="shared" si="8"/>
        <v>1.1907088875468304</v>
      </c>
      <c r="E192" s="30">
        <f t="shared" si="9"/>
        <v>0.13199208250284356</v>
      </c>
    </row>
    <row r="193" spans="2:5" ht="13.9" customHeight="1" x14ac:dyDescent="0.25">
      <c r="B193" s="29">
        <f t="shared" si="11"/>
        <v>2.101948608137044</v>
      </c>
      <c r="C193" s="30">
        <f t="shared" si="10"/>
        <v>0.12084025223866918</v>
      </c>
      <c r="D193" s="30">
        <f t="shared" si="8"/>
        <v>1.185044101628957</v>
      </c>
      <c r="E193" s="30">
        <f t="shared" si="9"/>
        <v>0.13262303529962563</v>
      </c>
    </row>
    <row r="194" spans="2:5" ht="13.9" customHeight="1" x14ac:dyDescent="0.25">
      <c r="B194" s="29">
        <f t="shared" si="11"/>
        <v>2.1119486081370438</v>
      </c>
      <c r="C194" s="30">
        <f t="shared" si="10"/>
        <v>0.12026807803057962</v>
      </c>
      <c r="D194" s="30">
        <f t="shared" si="8"/>
        <v>1.1794329608224852</v>
      </c>
      <c r="E194" s="30">
        <f t="shared" si="9"/>
        <v>0.13325398809640771</v>
      </c>
    </row>
    <row r="195" spans="2:5" ht="13.9" customHeight="1" x14ac:dyDescent="0.25">
      <c r="B195" s="29">
        <f t="shared" si="11"/>
        <v>2.1219486081370436</v>
      </c>
      <c r="C195" s="30">
        <f t="shared" si="10"/>
        <v>0.11970129673545596</v>
      </c>
      <c r="D195" s="30">
        <f t="shared" si="8"/>
        <v>1.1738747066955959</v>
      </c>
      <c r="E195" s="30">
        <f t="shared" si="9"/>
        <v>0.13388494089318975</v>
      </c>
    </row>
    <row r="196" spans="2:5" ht="13.9" customHeight="1" x14ac:dyDescent="0.25">
      <c r="B196" s="29">
        <f t="shared" si="11"/>
        <v>2.1319486081370433</v>
      </c>
      <c r="C196" s="30">
        <f t="shared" si="10"/>
        <v>0.11913983246620205</v>
      </c>
      <c r="D196" s="30">
        <f t="shared" si="8"/>
        <v>1.1683685950463036</v>
      </c>
      <c r="E196" s="30">
        <f t="shared" si="9"/>
        <v>0.1345158936899718</v>
      </c>
    </row>
    <row r="197" spans="2:5" ht="13.9" customHeight="1" x14ac:dyDescent="0.25">
      <c r="B197" s="29">
        <f t="shared" si="11"/>
        <v>2.1419486081370431</v>
      </c>
      <c r="C197" s="30">
        <f t="shared" si="10"/>
        <v>0.11858361075288176</v>
      </c>
      <c r="D197" s="30">
        <f t="shared" si="8"/>
        <v>1.1629138955702856</v>
      </c>
      <c r="E197" s="30">
        <f t="shared" si="9"/>
        <v>0.13514684648675385</v>
      </c>
    </row>
    <row r="198" spans="2:5" ht="13.9" customHeight="1" x14ac:dyDescent="0.25">
      <c r="B198" s="29">
        <f t="shared" si="11"/>
        <v>2.1519486081370429</v>
      </c>
      <c r="C198" s="30">
        <f t="shared" si="10"/>
        <v>0.11803255850979155</v>
      </c>
      <c r="D198" s="30">
        <f t="shared" si="8"/>
        <v>1.1575098915379727</v>
      </c>
      <c r="E198" s="30">
        <f t="shared" si="9"/>
        <v>0.13577779928353592</v>
      </c>
    </row>
    <row r="199" spans="2:5" ht="13.9" customHeight="1" x14ac:dyDescent="0.25">
      <c r="B199" s="29">
        <f t="shared" si="11"/>
        <v>2.1619486081370427</v>
      </c>
      <c r="C199" s="30">
        <f t="shared" si="10"/>
        <v>0.11748660400344693</v>
      </c>
      <c r="D199" s="30">
        <f t="shared" si="8"/>
        <v>1.1521558794806031</v>
      </c>
      <c r="E199" s="30">
        <f t="shared" si="9"/>
        <v>0.136408752080318</v>
      </c>
    </row>
    <row r="200" spans="2:5" ht="13.9" customHeight="1" x14ac:dyDescent="0.25">
      <c r="B200" s="29">
        <f t="shared" si="11"/>
        <v>2.1719486081370425</v>
      </c>
      <c r="C200" s="30">
        <f t="shared" si="10"/>
        <v>0.11694567682145335</v>
      </c>
      <c r="D200" s="30">
        <f t="shared" si="8"/>
        <v>1.1468511688849465</v>
      </c>
      <c r="E200" s="30">
        <f t="shared" si="9"/>
        <v>0.13703970487710007</v>
      </c>
    </row>
    <row r="201" spans="2:5" ht="13.9" customHeight="1" x14ac:dyDescent="0.25">
      <c r="B201" s="29">
        <f t="shared" si="11"/>
        <v>2.1819486081370423</v>
      </c>
      <c r="C201" s="30">
        <f t="shared" si="10"/>
        <v>0.11640970784223299</v>
      </c>
      <c r="D201" s="30">
        <f t="shared" ref="D201:D264" si="12">C201*9.8067</f>
        <v>1.1415950818964262</v>
      </c>
      <c r="E201" s="30">
        <f t="shared" ref="E201:E264" si="13">((B201^2)/(4*PI()^2))*D201</f>
        <v>0.13767065767388212</v>
      </c>
    </row>
    <row r="202" spans="2:5" ht="13.9" customHeight="1" x14ac:dyDescent="0.25">
      <c r="B202" s="29">
        <f t="shared" si="11"/>
        <v>2.1919486081370421</v>
      </c>
      <c r="C202" s="30">
        <f t="shared" si="10"/>
        <v>0.11587862920558024</v>
      </c>
      <c r="D202" s="30">
        <f t="shared" si="12"/>
        <v>1.1363869530303636</v>
      </c>
      <c r="E202" s="30">
        <f t="shared" si="13"/>
        <v>0.13830161047066417</v>
      </c>
    </row>
    <row r="203" spans="2:5" ht="13.9" customHeight="1" x14ac:dyDescent="0.25">
      <c r="B203" s="29">
        <f t="shared" si="11"/>
        <v>2.2019486081370419</v>
      </c>
      <c r="C203" s="30">
        <f t="shared" si="10"/>
        <v>0.11535237428401958</v>
      </c>
      <c r="D203" s="30">
        <f t="shared" si="12"/>
        <v>1.1312261288910948</v>
      </c>
      <c r="E203" s="30">
        <f t="shared" si="13"/>
        <v>0.13893256326744624</v>
      </c>
    </row>
    <row r="204" spans="2:5" ht="13.9" customHeight="1" x14ac:dyDescent="0.25">
      <c r="B204" s="29">
        <f t="shared" si="11"/>
        <v>2.2119486081370416</v>
      </c>
      <c r="C204" s="30">
        <f t="shared" si="10"/>
        <v>0.11483087765494025</v>
      </c>
      <c r="D204" s="30">
        <f t="shared" si="12"/>
        <v>1.1261119678987026</v>
      </c>
      <c r="E204" s="30">
        <f t="shared" si="13"/>
        <v>0.13956351606422832</v>
      </c>
    </row>
    <row r="205" spans="2:5" ht="13.9" customHeight="1" x14ac:dyDescent="0.25">
      <c r="B205" s="29">
        <f t="shared" si="11"/>
        <v>2.2219486081370414</v>
      </c>
      <c r="C205" s="30">
        <f t="shared" ref="C205:C268" si="14">IF(B205&lt;6,$C$5/B205,6*$C$5/B205^2)</f>
        <v>0.11431407507348354</v>
      </c>
      <c r="D205" s="30">
        <f t="shared" si="12"/>
        <v>1.1210438400231308</v>
      </c>
      <c r="E205" s="30">
        <f t="shared" si="13"/>
        <v>0.14019446886101034</v>
      </c>
    </row>
    <row r="206" spans="2:5" ht="13.9" customHeight="1" x14ac:dyDescent="0.25">
      <c r="B206" s="29">
        <f t="shared" ref="B206:B269" si="15">B205+0.01</f>
        <v>2.2319486081370412</v>
      </c>
      <c r="C206" s="30">
        <f t="shared" si="14"/>
        <v>0.11380190344615876</v>
      </c>
      <c r="D206" s="30">
        <f t="shared" si="12"/>
        <v>1.1160211265254449</v>
      </c>
      <c r="E206" s="30">
        <f t="shared" si="13"/>
        <v>0.14082542165779238</v>
      </c>
    </row>
    <row r="207" spans="2:5" ht="13.9" customHeight="1" x14ac:dyDescent="0.25">
      <c r="B207" s="29">
        <f t="shared" si="15"/>
        <v>2.241948608137041</v>
      </c>
      <c r="C207" s="30">
        <f t="shared" si="14"/>
        <v>0.11329430080516549</v>
      </c>
      <c r="D207" s="30">
        <f t="shared" si="12"/>
        <v>1.1110432197060163</v>
      </c>
      <c r="E207" s="30">
        <f t="shared" si="13"/>
        <v>0.14145637445457446</v>
      </c>
    </row>
    <row r="208" spans="2:5" ht="13.9" customHeight="1" x14ac:dyDescent="0.25">
      <c r="B208" s="29">
        <f t="shared" si="15"/>
        <v>2.2519486081370408</v>
      </c>
      <c r="C208" s="30">
        <f t="shared" si="14"/>
        <v>0.11279120628339979</v>
      </c>
      <c r="D208" s="30">
        <f t="shared" si="12"/>
        <v>1.1061095226594166</v>
      </c>
      <c r="E208" s="30">
        <f t="shared" si="13"/>
        <v>0.14208732725135653</v>
      </c>
    </row>
    <row r="209" spans="2:5" ht="13.9" customHeight="1" x14ac:dyDescent="0.25">
      <c r="B209" s="29">
        <f t="shared" si="15"/>
        <v>2.2619486081370406</v>
      </c>
      <c r="C209" s="30">
        <f t="shared" si="14"/>
        <v>0.11229256009012357</v>
      </c>
      <c r="D209" s="30">
        <f t="shared" si="12"/>
        <v>1.1012194490358147</v>
      </c>
      <c r="E209" s="30">
        <f t="shared" si="13"/>
        <v>0.14271828004813858</v>
      </c>
    </row>
    <row r="210" spans="2:5" ht="13.9" customHeight="1" x14ac:dyDescent="0.25">
      <c r="B210" s="29">
        <f t="shared" si="15"/>
        <v>2.2719486081370404</v>
      </c>
      <c r="C210" s="30">
        <f t="shared" si="14"/>
        <v>0.11179830348727639</v>
      </c>
      <c r="D210" s="30">
        <f t="shared" si="12"/>
        <v>1.0963724228086733</v>
      </c>
      <c r="E210" s="30">
        <f t="shared" si="13"/>
        <v>0.14334923284492065</v>
      </c>
    </row>
    <row r="211" spans="2:5" ht="13.9" customHeight="1" x14ac:dyDescent="0.25">
      <c r="B211" s="29">
        <f t="shared" si="15"/>
        <v>2.2819486081370401</v>
      </c>
      <c r="C211" s="30">
        <f t="shared" si="14"/>
        <v>0.1113083787664101</v>
      </c>
      <c r="D211" s="30">
        <f t="shared" si="12"/>
        <v>1.0915678780485538</v>
      </c>
      <c r="E211" s="30">
        <f t="shared" si="13"/>
        <v>0.14398018564170273</v>
      </c>
    </row>
    <row r="212" spans="2:5" ht="13.9" customHeight="1" x14ac:dyDescent="0.25">
      <c r="B212" s="29">
        <f t="shared" si="15"/>
        <v>2.2919486081370399</v>
      </c>
      <c r="C212" s="30">
        <f t="shared" si="14"/>
        <v>0.11082272922622742</v>
      </c>
      <c r="D212" s="30">
        <f t="shared" si="12"/>
        <v>1.0868052587028443</v>
      </c>
      <c r="E212" s="30">
        <f t="shared" si="13"/>
        <v>0.14461113843848475</v>
      </c>
    </row>
    <row r="213" spans="2:5" ht="13.9" customHeight="1" x14ac:dyDescent="0.25">
      <c r="B213" s="29">
        <f t="shared" si="15"/>
        <v>2.3019486081370397</v>
      </c>
      <c r="C213" s="30">
        <f t="shared" si="14"/>
        <v>0.11034129915070583</v>
      </c>
      <c r="D213" s="30">
        <f t="shared" si="12"/>
        <v>1.0820840183812268</v>
      </c>
      <c r="E213" s="30">
        <f t="shared" si="13"/>
        <v>0.14524209123526685</v>
      </c>
    </row>
    <row r="214" spans="2:5" ht="13.9" customHeight="1" x14ac:dyDescent="0.25">
      <c r="B214" s="29">
        <f t="shared" si="15"/>
        <v>2.3119486081370395</v>
      </c>
      <c r="C214" s="30">
        <f t="shared" si="14"/>
        <v>0.10986403378778924</v>
      </c>
      <c r="D214" s="30">
        <f t="shared" si="12"/>
        <v>1.0774036201467125</v>
      </c>
      <c r="E214" s="30">
        <f t="shared" si="13"/>
        <v>0.14587304403204887</v>
      </c>
    </row>
    <row r="215" spans="2:5" ht="13.9" customHeight="1" x14ac:dyDescent="0.25">
      <c r="B215" s="29">
        <f t="shared" si="15"/>
        <v>2.3219486081370393</v>
      </c>
      <c r="C215" s="30">
        <f t="shared" si="14"/>
        <v>0.10939087932863033</v>
      </c>
      <c r="D215" s="30">
        <f t="shared" si="12"/>
        <v>1.0727635363120789</v>
      </c>
      <c r="E215" s="30">
        <f t="shared" si="13"/>
        <v>0.14650399682883095</v>
      </c>
    </row>
    <row r="216" spans="2:5" ht="13.9" customHeight="1" x14ac:dyDescent="0.25">
      <c r="B216" s="29">
        <f t="shared" si="15"/>
        <v>2.3319486081370391</v>
      </c>
      <c r="C216" s="30">
        <f t="shared" si="14"/>
        <v>0.1089217828873669</v>
      </c>
      <c r="D216" s="30">
        <f t="shared" si="12"/>
        <v>1.0681632482415409</v>
      </c>
      <c r="E216" s="30">
        <f t="shared" si="13"/>
        <v>0.14713494962561299</v>
      </c>
    </row>
    <row r="217" spans="2:5" ht="13.9" customHeight="1" x14ac:dyDescent="0.25">
      <c r="B217" s="29">
        <f t="shared" si="15"/>
        <v>2.3419486081370389</v>
      </c>
      <c r="C217" s="30">
        <f t="shared" si="14"/>
        <v>0.10845669248141641</v>
      </c>
      <c r="D217" s="30">
        <f t="shared" si="12"/>
        <v>1.0636022461575063</v>
      </c>
      <c r="E217" s="30">
        <f t="shared" si="13"/>
        <v>0.14776590242239512</v>
      </c>
    </row>
    <row r="218" spans="2:5" ht="13.9" customHeight="1" x14ac:dyDescent="0.25">
      <c r="B218" s="29">
        <f t="shared" si="15"/>
        <v>2.3519486081370387</v>
      </c>
      <c r="C218" s="30">
        <f t="shared" si="14"/>
        <v>0.10799555701227313</v>
      </c>
      <c r="D218" s="30">
        <f t="shared" si="12"/>
        <v>1.0590800289522588</v>
      </c>
      <c r="E218" s="30">
        <f t="shared" si="13"/>
        <v>0.14839685521917714</v>
      </c>
    </row>
    <row r="219" spans="2:5" ht="13.9" customHeight="1" x14ac:dyDescent="0.25">
      <c r="B219" s="29">
        <f t="shared" si="15"/>
        <v>2.3619486081370384</v>
      </c>
      <c r="C219" s="30">
        <f t="shared" si="14"/>
        <v>0.10753832624679323</v>
      </c>
      <c r="D219" s="30">
        <f t="shared" si="12"/>
        <v>1.0545961040044272</v>
      </c>
      <c r="E219" s="30">
        <f t="shared" si="13"/>
        <v>0.14902780801595922</v>
      </c>
    </row>
    <row r="220" spans="2:5" ht="13.9" customHeight="1" x14ac:dyDescent="0.25">
      <c r="B220" s="29">
        <f t="shared" si="15"/>
        <v>2.3719486081370382</v>
      </c>
      <c r="C220" s="30">
        <f t="shared" si="14"/>
        <v>0.1070849507989531</v>
      </c>
      <c r="D220" s="30">
        <f t="shared" si="12"/>
        <v>1.0501499870000932</v>
      </c>
      <c r="E220" s="30">
        <f t="shared" si="13"/>
        <v>0.14965876081274126</v>
      </c>
    </row>
    <row r="221" spans="2:5" ht="13.9" customHeight="1" x14ac:dyDescent="0.25">
      <c r="B221" s="29">
        <f t="shared" si="15"/>
        <v>2.381948608137038</v>
      </c>
      <c r="C221" s="30">
        <f t="shared" si="14"/>
        <v>0.10663538211206734</v>
      </c>
      <c r="D221" s="30">
        <f t="shared" si="12"/>
        <v>1.0457412017584107</v>
      </c>
      <c r="E221" s="30">
        <f t="shared" si="13"/>
        <v>0.15028971360952334</v>
      </c>
    </row>
    <row r="222" spans="2:5" ht="13.9" customHeight="1" x14ac:dyDescent="0.25">
      <c r="B222" s="29">
        <f t="shared" si="15"/>
        <v>2.3919486081370378</v>
      </c>
      <c r="C222" s="30">
        <f t="shared" si="14"/>
        <v>0.10618957244145273</v>
      </c>
      <c r="D222" s="30">
        <f t="shared" si="12"/>
        <v>1.0413692800615943</v>
      </c>
      <c r="E222" s="30">
        <f t="shared" si="13"/>
        <v>0.15092066640630536</v>
      </c>
    </row>
    <row r="223" spans="2:5" ht="13.9" customHeight="1" x14ac:dyDescent="0.25">
      <c r="B223" s="29">
        <f t="shared" si="15"/>
        <v>2.4019486081370376</v>
      </c>
      <c r="C223" s="30">
        <f t="shared" si="14"/>
        <v>0.10574747483752518</v>
      </c>
      <c r="D223" s="30">
        <f t="shared" si="12"/>
        <v>1.037033761489158</v>
      </c>
      <c r="E223" s="30">
        <f t="shared" si="13"/>
        <v>0.15155161920308746</v>
      </c>
    </row>
    <row r="224" spans="2:5" ht="13.9" customHeight="1" x14ac:dyDescent="0.25">
      <c r="B224" s="29">
        <f t="shared" si="15"/>
        <v>2.4119486081370374</v>
      </c>
      <c r="C224" s="30">
        <f t="shared" si="14"/>
        <v>0.10530904312931726</v>
      </c>
      <c r="D224" s="30">
        <f t="shared" si="12"/>
        <v>1.0327341932562755</v>
      </c>
      <c r="E224" s="30">
        <f t="shared" si="13"/>
        <v>0.15218257199986948</v>
      </c>
    </row>
    <row r="225" spans="2:5" ht="13.9" customHeight="1" x14ac:dyDescent="0.25">
      <c r="B225" s="29">
        <f t="shared" si="15"/>
        <v>2.4219486081370372</v>
      </c>
      <c r="C225" s="30">
        <f t="shared" si="14"/>
        <v>0.10487423190840403</v>
      </c>
      <c r="D225" s="30">
        <f t="shared" si="12"/>
        <v>1.0284701300561456</v>
      </c>
      <c r="E225" s="30">
        <f t="shared" si="13"/>
        <v>0.15281352479665156</v>
      </c>
    </row>
    <row r="226" spans="2:5" ht="13.9" customHeight="1" x14ac:dyDescent="0.25">
      <c r="B226" s="29">
        <f t="shared" si="15"/>
        <v>2.4319486081370369</v>
      </c>
      <c r="C226" s="30">
        <f t="shared" si="14"/>
        <v>0.10444299651322543</v>
      </c>
      <c r="D226" s="30">
        <f t="shared" si="12"/>
        <v>1.0242411339062478</v>
      </c>
      <c r="E226" s="30">
        <f t="shared" si="13"/>
        <v>0.15344447759343363</v>
      </c>
    </row>
    <row r="227" spans="2:5" ht="13.9" customHeight="1" x14ac:dyDescent="0.25">
      <c r="B227" s="29">
        <f t="shared" si="15"/>
        <v>2.4419486081370367</v>
      </c>
      <c r="C227" s="30">
        <f t="shared" si="14"/>
        <v>0.10401529301379388</v>
      </c>
      <c r="D227" s="30">
        <f t="shared" si="12"/>
        <v>1.0200467739983723</v>
      </c>
      <c r="E227" s="30">
        <f t="shared" si="13"/>
        <v>0.15407543039021568</v>
      </c>
    </row>
    <row r="228" spans="2:5" ht="13.9" customHeight="1" x14ac:dyDescent="0.25">
      <c r="B228" s="29">
        <f t="shared" si="15"/>
        <v>2.4519486081370365</v>
      </c>
      <c r="C228" s="30">
        <f t="shared" si="14"/>
        <v>0.10359107819677607</v>
      </c>
      <c r="D228" s="30">
        <f t="shared" si="12"/>
        <v>1.0158866265523239</v>
      </c>
      <c r="E228" s="30">
        <f t="shared" si="13"/>
        <v>0.15470638318699775</v>
      </c>
    </row>
    <row r="229" spans="2:5" ht="13.9" customHeight="1" x14ac:dyDescent="0.25">
      <c r="B229" s="29">
        <f t="shared" si="15"/>
        <v>2.4619486081370363</v>
      </c>
      <c r="C229" s="30">
        <f t="shared" si="14"/>
        <v>0.10317030955093841</v>
      </c>
      <c r="D229" s="30">
        <f t="shared" si="12"/>
        <v>1.0117602746731875</v>
      </c>
      <c r="E229" s="30">
        <f t="shared" si="13"/>
        <v>0.1553373359837798</v>
      </c>
    </row>
    <row r="230" spans="2:5" ht="13.9" customHeight="1" x14ac:dyDescent="0.25">
      <c r="B230" s="29">
        <f t="shared" si="15"/>
        <v>2.4719486081370361</v>
      </c>
      <c r="C230" s="30">
        <f t="shared" si="14"/>
        <v>0.10275294525294562</v>
      </c>
      <c r="D230" s="30">
        <f t="shared" si="12"/>
        <v>1.0076673082120617</v>
      </c>
      <c r="E230" s="30">
        <f t="shared" si="13"/>
        <v>0.15596828878056188</v>
      </c>
    </row>
    <row r="231" spans="2:5" ht="13.9" customHeight="1" x14ac:dyDescent="0.25">
      <c r="B231" s="29">
        <f t="shared" si="15"/>
        <v>2.4819486081370359</v>
      </c>
      <c r="C231" s="30">
        <f t="shared" si="14"/>
        <v>0.10233894415350275</v>
      </c>
      <c r="D231" s="30">
        <f t="shared" si="12"/>
        <v>1.0036073236301555</v>
      </c>
      <c r="E231" s="30">
        <f t="shared" si="13"/>
        <v>0.15659924157734395</v>
      </c>
    </row>
    <row r="232" spans="2:5" ht="13.9" customHeight="1" x14ac:dyDescent="0.25">
      <c r="B232" s="29">
        <f t="shared" si="15"/>
        <v>2.4919486081370357</v>
      </c>
      <c r="C232" s="30">
        <f t="shared" si="14"/>
        <v>0.10192826576383079</v>
      </c>
      <c r="D232" s="30">
        <f t="shared" si="12"/>
        <v>0.99957992386615935</v>
      </c>
      <c r="E232" s="30">
        <f t="shared" si="13"/>
        <v>0.15723019437412597</v>
      </c>
    </row>
    <row r="233" spans="2:5" ht="13.9" customHeight="1" x14ac:dyDescent="0.25">
      <c r="B233" s="29">
        <f t="shared" si="15"/>
        <v>2.5019486081370355</v>
      </c>
      <c r="C233" s="30">
        <f t="shared" si="14"/>
        <v>0.10152087024246664</v>
      </c>
      <c r="D233" s="30">
        <f t="shared" si="12"/>
        <v>0.99558471820679761</v>
      </c>
      <c r="E233" s="30">
        <f t="shared" si="13"/>
        <v>0.15786114717090804</v>
      </c>
    </row>
    <row r="234" spans="2:5" ht="13.9" customHeight="1" x14ac:dyDescent="0.25">
      <c r="B234" s="29">
        <f t="shared" si="15"/>
        <v>2.5119486081370352</v>
      </c>
      <c r="C234" s="30">
        <f t="shared" si="14"/>
        <v>0.1011167183823784</v>
      </c>
      <c r="D234" s="30">
        <f t="shared" si="12"/>
        <v>0.99162132216047016</v>
      </c>
      <c r="E234" s="30">
        <f t="shared" si="13"/>
        <v>0.15849209996769012</v>
      </c>
    </row>
    <row r="235" spans="2:5" ht="13.9" customHeight="1" x14ac:dyDescent="0.25">
      <c r="B235" s="29">
        <f t="shared" si="15"/>
        <v>2.521948608137035</v>
      </c>
      <c r="C235" s="30">
        <f t="shared" si="14"/>
        <v>0.10071577159838715</v>
      </c>
      <c r="D235" s="30">
        <f t="shared" si="12"/>
        <v>0.98768935733390328</v>
      </c>
      <c r="E235" s="30">
        <f t="shared" si="13"/>
        <v>0.15912305276447219</v>
      </c>
    </row>
    <row r="236" spans="2:5" ht="13.9" customHeight="1" x14ac:dyDescent="0.25">
      <c r="B236" s="29">
        <f t="shared" si="15"/>
        <v>2.5319486081370348</v>
      </c>
      <c r="C236" s="30">
        <f t="shared" si="14"/>
        <v>0.10031799191488683</v>
      </c>
      <c r="D236" s="30">
        <f t="shared" si="12"/>
        <v>0.98378845131172055</v>
      </c>
      <c r="E236" s="30">
        <f t="shared" si="13"/>
        <v>0.15975400556125424</v>
      </c>
    </row>
    <row r="237" spans="2:5" ht="13.9" customHeight="1" x14ac:dyDescent="0.25">
      <c r="B237" s="29">
        <f t="shared" si="15"/>
        <v>2.5419486081370346</v>
      </c>
      <c r="C237" s="30">
        <f t="shared" si="14"/>
        <v>9.9923341953853953E-2</v>
      </c>
      <c r="D237" s="30">
        <f t="shared" si="12"/>
        <v>0.97991823753885954</v>
      </c>
      <c r="E237" s="30">
        <f t="shared" si="13"/>
        <v>0.16038495835803632</v>
      </c>
    </row>
    <row r="238" spans="2:5" ht="13.9" customHeight="1" x14ac:dyDescent="0.25">
      <c r="B238" s="29">
        <f t="shared" si="15"/>
        <v>2.5519486081370344</v>
      </c>
      <c r="C238" s="30">
        <f t="shared" si="14"/>
        <v>9.9531784923139299E-2</v>
      </c>
      <c r="D238" s="30">
        <f t="shared" si="12"/>
        <v>0.97607835520575015</v>
      </c>
      <c r="E238" s="30">
        <f t="shared" si="13"/>
        <v>0.16101591115481836</v>
      </c>
    </row>
    <row r="239" spans="2:5" ht="13.9" customHeight="1" x14ac:dyDescent="0.25">
      <c r="B239" s="29">
        <f t="shared" si="15"/>
        <v>2.5619486081370342</v>
      </c>
      <c r="C239" s="30">
        <f t="shared" si="14"/>
        <v>9.914328460503373E-2</v>
      </c>
      <c r="D239" s="30">
        <f t="shared" si="12"/>
        <v>0.97226844913618415</v>
      </c>
      <c r="E239" s="30">
        <f t="shared" si="13"/>
        <v>0.16164686395160041</v>
      </c>
    </row>
    <row r="240" spans="2:5" ht="13.9" customHeight="1" x14ac:dyDescent="0.25">
      <c r="B240" s="29">
        <f t="shared" si="15"/>
        <v>2.571948608137034</v>
      </c>
      <c r="C240" s="30">
        <f t="shared" si="14"/>
        <v>9.8757805345100744E-2</v>
      </c>
      <c r="D240" s="30">
        <f t="shared" si="12"/>
        <v>0.96848816967779938</v>
      </c>
      <c r="E240" s="30">
        <f t="shared" si="13"/>
        <v>0.16227781674838246</v>
      </c>
    </row>
    <row r="241" spans="2:5" ht="13.9" customHeight="1" x14ac:dyDescent="0.25">
      <c r="B241" s="29">
        <f t="shared" si="15"/>
        <v>2.5819486081370338</v>
      </c>
      <c r="C241" s="30">
        <f t="shared" si="14"/>
        <v>9.8375312041268662E-2</v>
      </c>
      <c r="D241" s="30">
        <f t="shared" si="12"/>
        <v>0.96473717259510927</v>
      </c>
      <c r="E241" s="30">
        <f t="shared" si="13"/>
        <v>0.16290876954516453</v>
      </c>
    </row>
    <row r="242" spans="2:5" ht="13.9" customHeight="1" x14ac:dyDescent="0.25">
      <c r="B242" s="29">
        <f t="shared" si="15"/>
        <v>2.5919486081370335</v>
      </c>
      <c r="C242" s="30">
        <f t="shared" si="14"/>
        <v>9.7995770133175147E-2</v>
      </c>
      <c r="D242" s="30">
        <f t="shared" si="12"/>
        <v>0.96101511896500869</v>
      </c>
      <c r="E242" s="30">
        <f t="shared" si="13"/>
        <v>0.16353972234194661</v>
      </c>
    </row>
    <row r="243" spans="2:5" ht="13.9" customHeight="1" x14ac:dyDescent="0.25">
      <c r="B243" s="29">
        <f t="shared" si="15"/>
        <v>2.6019486081370333</v>
      </c>
      <c r="C243" s="30">
        <f t="shared" si="14"/>
        <v>9.7619145591757564E-2</v>
      </c>
      <c r="D243" s="30">
        <f t="shared" si="12"/>
        <v>0.95732167507468879</v>
      </c>
      <c r="E243" s="30">
        <f t="shared" si="13"/>
        <v>0.16417067513872866</v>
      </c>
    </row>
    <row r="244" spans="2:5" ht="13.9" customHeight="1" x14ac:dyDescent="0.25">
      <c r="B244" s="29">
        <f t="shared" si="15"/>
        <v>2.6119486081370331</v>
      </c>
      <c r="C244" s="30">
        <f t="shared" si="14"/>
        <v>9.7245404909082414E-2</v>
      </c>
      <c r="D244" s="30">
        <f t="shared" si="12"/>
        <v>0.95365651232189841</v>
      </c>
      <c r="E244" s="30">
        <f t="shared" si="13"/>
        <v>0.16480162793551073</v>
      </c>
    </row>
    <row r="245" spans="2:5" ht="13.9" customHeight="1" x14ac:dyDescent="0.25">
      <c r="B245" s="29">
        <f t="shared" si="15"/>
        <v>2.6219486081370329</v>
      </c>
      <c r="C245" s="30">
        <f t="shared" si="14"/>
        <v>9.6874515088407484E-2</v>
      </c>
      <c r="D245" s="30">
        <f t="shared" si="12"/>
        <v>0.95001930711748561</v>
      </c>
      <c r="E245" s="30">
        <f t="shared" si="13"/>
        <v>0.16543258073229278</v>
      </c>
    </row>
    <row r="246" spans="2:5" ht="13.9" customHeight="1" x14ac:dyDescent="0.25">
      <c r="B246" s="29">
        <f t="shared" si="15"/>
        <v>2.6319486081370327</v>
      </c>
      <c r="C246" s="30">
        <f t="shared" si="14"/>
        <v>9.650644363447064E-2</v>
      </c>
      <c r="D246" s="30">
        <f t="shared" si="12"/>
        <v>0.94640974079016316</v>
      </c>
      <c r="E246" s="30">
        <f t="shared" si="13"/>
        <v>0.16606353352907482</v>
      </c>
    </row>
    <row r="247" spans="2:5" ht="13.9" customHeight="1" x14ac:dyDescent="0.25">
      <c r="B247" s="29">
        <f t="shared" si="15"/>
        <v>2.6419486081370325</v>
      </c>
      <c r="C247" s="30">
        <f t="shared" si="14"/>
        <v>9.6141158543999031E-2</v>
      </c>
      <c r="D247" s="30">
        <f t="shared" si="12"/>
        <v>0.94282749949343525</v>
      </c>
      <c r="E247" s="30">
        <f t="shared" si="13"/>
        <v>0.1666944863258569</v>
      </c>
    </row>
    <row r="248" spans="2:5" ht="13.9" customHeight="1" x14ac:dyDescent="0.25">
      <c r="B248" s="29">
        <f t="shared" si="15"/>
        <v>2.6519486081370323</v>
      </c>
      <c r="C248" s="30">
        <f t="shared" si="14"/>
        <v>9.5778628296433133E-2</v>
      </c>
      <c r="D248" s="30">
        <f t="shared" si="12"/>
        <v>0.93927227411463077</v>
      </c>
      <c r="E248" s="30">
        <f t="shared" si="13"/>
        <v>0.16732543912263897</v>
      </c>
    </row>
    <row r="249" spans="2:5" ht="13.9" customHeight="1" x14ac:dyDescent="0.25">
      <c r="B249" s="29">
        <f t="shared" si="15"/>
        <v>2.661948608137032</v>
      </c>
      <c r="C249" s="30">
        <f t="shared" si="14"/>
        <v>9.5418821844859808E-2</v>
      </c>
      <c r="D249" s="30">
        <f t="shared" si="12"/>
        <v>0.93574376018598659</v>
      </c>
      <c r="E249" s="30">
        <f t="shared" si="13"/>
        <v>0.16795639191942105</v>
      </c>
    </row>
    <row r="250" spans="2:5" ht="13.9" customHeight="1" x14ac:dyDescent="0.25">
      <c r="B250" s="29">
        <f t="shared" si="15"/>
        <v>2.6719486081370318</v>
      </c>
      <c r="C250" s="30">
        <f t="shared" si="14"/>
        <v>9.5061708607149048E-2</v>
      </c>
      <c r="D250" s="30">
        <f t="shared" si="12"/>
        <v>0.9322416577977285</v>
      </c>
      <c r="E250" s="30">
        <f t="shared" si="13"/>
        <v>0.16858734471620307</v>
      </c>
    </row>
    <row r="251" spans="2:5" ht="13.9" customHeight="1" x14ac:dyDescent="0.25">
      <c r="B251" s="29">
        <f t="shared" si="15"/>
        <v>2.6819486081370316</v>
      </c>
      <c r="C251" s="30">
        <f t="shared" si="14"/>
        <v>9.4707258457288876E-2</v>
      </c>
      <c r="D251" s="30">
        <f t="shared" si="12"/>
        <v>0.92876567151309475</v>
      </c>
      <c r="E251" s="30">
        <f t="shared" si="13"/>
        <v>0.16921829751298517</v>
      </c>
    </row>
    <row r="252" spans="2:5" ht="13.9" customHeight="1" x14ac:dyDescent="0.25">
      <c r="B252" s="29">
        <f t="shared" si="15"/>
        <v>2.6919486081370314</v>
      </c>
      <c r="C252" s="30">
        <f t="shared" si="14"/>
        <v>9.4355441716913471E-2</v>
      </c>
      <c r="D252" s="30">
        <f t="shared" si="12"/>
        <v>0.92531551028525527</v>
      </c>
      <c r="E252" s="30">
        <f t="shared" si="13"/>
        <v>0.16984925030976722</v>
      </c>
    </row>
    <row r="253" spans="2:5" ht="13.9" customHeight="1" x14ac:dyDescent="0.25">
      <c r="B253" s="29">
        <f t="shared" si="15"/>
        <v>2.7019486081370312</v>
      </c>
      <c r="C253" s="30">
        <f t="shared" si="14"/>
        <v>9.4006229147019449E-2</v>
      </c>
      <c r="D253" s="30">
        <f t="shared" si="12"/>
        <v>0.92189088737607561</v>
      </c>
      <c r="E253" s="30">
        <f t="shared" si="13"/>
        <v>0.17048020310654929</v>
      </c>
    </row>
    <row r="254" spans="2:5" ht="13.9" customHeight="1" x14ac:dyDescent="0.25">
      <c r="B254" s="29">
        <f t="shared" si="15"/>
        <v>2.711948608137031</v>
      </c>
      <c r="C254" s="30">
        <f t="shared" si="14"/>
        <v>9.3659591939865311E-2</v>
      </c>
      <c r="D254" s="30">
        <f t="shared" si="12"/>
        <v>0.91849152027667713</v>
      </c>
      <c r="E254" s="30">
        <f t="shared" si="13"/>
        <v>0.17111115590333134</v>
      </c>
    </row>
    <row r="255" spans="2:5" ht="13.9" customHeight="1" x14ac:dyDescent="0.25">
      <c r="B255" s="29">
        <f t="shared" si="15"/>
        <v>2.7219486081370308</v>
      </c>
      <c r="C255" s="30">
        <f t="shared" si="14"/>
        <v>9.3315501711049534E-2</v>
      </c>
      <c r="D255" s="30">
        <f t="shared" si="12"/>
        <v>0.91511713062974942</v>
      </c>
      <c r="E255" s="30">
        <f t="shared" si="13"/>
        <v>0.17174210870011339</v>
      </c>
    </row>
    <row r="256" spans="2:5" ht="13.9" customHeight="1" x14ac:dyDescent="0.25">
      <c r="B256" s="29">
        <f t="shared" si="15"/>
        <v>2.7319486081370306</v>
      </c>
      <c r="C256" s="30">
        <f t="shared" si="14"/>
        <v>9.2973930491762655E-2</v>
      </c>
      <c r="D256" s="30">
        <f t="shared" si="12"/>
        <v>0.91176744415356881</v>
      </c>
      <c r="E256" s="30">
        <f t="shared" si="13"/>
        <v>0.17237306149689546</v>
      </c>
    </row>
    <row r="257" spans="2:5" ht="13.9" customHeight="1" x14ac:dyDescent="0.25">
      <c r="B257" s="29">
        <f t="shared" si="15"/>
        <v>2.7419486081370303</v>
      </c>
      <c r="C257" s="30">
        <f t="shared" si="14"/>
        <v>9.2634850721208778E-2</v>
      </c>
      <c r="D257" s="30">
        <f t="shared" si="12"/>
        <v>0.90844219056767805</v>
      </c>
      <c r="E257" s="30">
        <f t="shared" si="13"/>
        <v>0.17300401429367751</v>
      </c>
    </row>
    <row r="258" spans="2:5" ht="13.9" customHeight="1" x14ac:dyDescent="0.25">
      <c r="B258" s="29">
        <f t="shared" si="15"/>
        <v>2.7519486081370301</v>
      </c>
      <c r="C258" s="30">
        <f t="shared" si="14"/>
        <v>9.2298235239192505E-2</v>
      </c>
      <c r="D258" s="30">
        <f t="shared" si="12"/>
        <v>0.90514110352018906</v>
      </c>
      <c r="E258" s="30">
        <f t="shared" si="13"/>
        <v>0.17363496709045959</v>
      </c>
    </row>
    <row r="259" spans="2:5" ht="13.9" customHeight="1" x14ac:dyDescent="0.25">
      <c r="B259" s="29">
        <f t="shared" si="15"/>
        <v>2.7619486081370299</v>
      </c>
      <c r="C259" s="30">
        <f t="shared" si="14"/>
        <v>9.1964057278866709E-2</v>
      </c>
      <c r="D259" s="30">
        <f t="shared" si="12"/>
        <v>0.90186392051666209</v>
      </c>
      <c r="E259" s="30">
        <f t="shared" si="13"/>
        <v>0.17426591988724163</v>
      </c>
    </row>
    <row r="260" spans="2:5" ht="13.9" customHeight="1" x14ac:dyDescent="0.25">
      <c r="B260" s="29">
        <f t="shared" si="15"/>
        <v>2.7719486081370297</v>
      </c>
      <c r="C260" s="30">
        <f t="shared" si="14"/>
        <v>9.163229045963743E-2</v>
      </c>
      <c r="D260" s="30">
        <f t="shared" si="12"/>
        <v>0.8986103828505263</v>
      </c>
      <c r="E260" s="30">
        <f t="shared" si="13"/>
        <v>0.17489687268402371</v>
      </c>
    </row>
    <row r="261" spans="2:5" ht="13.9" customHeight="1" x14ac:dyDescent="0.25">
      <c r="B261" s="29">
        <f t="shared" si="15"/>
        <v>2.7819486081370295</v>
      </c>
      <c r="C261" s="30">
        <f t="shared" si="14"/>
        <v>9.1302908780221723E-2</v>
      </c>
      <c r="D261" s="30">
        <f t="shared" si="12"/>
        <v>0.89538023553500035</v>
      </c>
      <c r="E261" s="30">
        <f t="shared" si="13"/>
        <v>0.17552782548080575</v>
      </c>
    </row>
    <row r="262" spans="2:5" ht="13.9" customHeight="1" x14ac:dyDescent="0.25">
      <c r="B262" s="29">
        <f t="shared" si="15"/>
        <v>2.7919486081370293</v>
      </c>
      <c r="C262" s="30">
        <f t="shared" si="14"/>
        <v>9.0975886611854725E-2</v>
      </c>
      <c r="D262" s="30">
        <f t="shared" si="12"/>
        <v>0.89217322723647563</v>
      </c>
      <c r="E262" s="30">
        <f t="shared" si="13"/>
        <v>0.1761587782775878</v>
      </c>
    </row>
    <row r="263" spans="2:5" ht="13.9" customHeight="1" x14ac:dyDescent="0.25">
      <c r="B263" s="29">
        <f t="shared" si="15"/>
        <v>2.8019486081370291</v>
      </c>
      <c r="C263" s="30">
        <f t="shared" si="14"/>
        <v>9.0651198691642149E-2</v>
      </c>
      <c r="D263" s="30">
        <f t="shared" si="12"/>
        <v>0.88898911020932703</v>
      </c>
      <c r="E263" s="30">
        <f t="shared" si="13"/>
        <v>0.17678973107436988</v>
      </c>
    </row>
    <row r="264" spans="2:5" ht="13.9" customHeight="1" x14ac:dyDescent="0.25">
      <c r="B264" s="29">
        <f t="shared" si="15"/>
        <v>2.8119486081370288</v>
      </c>
      <c r="C264" s="30">
        <f t="shared" si="14"/>
        <v>9.0328820116054684E-2</v>
      </c>
      <c r="D264" s="30">
        <f t="shared" si="12"/>
        <v>0.88582764023211336</v>
      </c>
      <c r="E264" s="30">
        <f t="shared" si="13"/>
        <v>0.17742068387115195</v>
      </c>
    </row>
    <row r="265" spans="2:5" ht="13.9" customHeight="1" x14ac:dyDescent="0.25">
      <c r="B265" s="29">
        <f t="shared" si="15"/>
        <v>2.8219486081370286</v>
      </c>
      <c r="C265" s="30">
        <f t="shared" si="14"/>
        <v>9.0008726334560599E-2</v>
      </c>
      <c r="D265" s="30">
        <f t="shared" ref="D265:D328" si="16">C265*9.8067</f>
        <v>0.88268857654513533</v>
      </c>
      <c r="E265" s="30">
        <f t="shared" ref="E265:E328" si="17">((B265^2)/(4*PI()^2))*D265</f>
        <v>0.178051636667934</v>
      </c>
    </row>
    <row r="266" spans="2:5" ht="13.9" customHeight="1" x14ac:dyDescent="0.25">
      <c r="B266" s="29">
        <f t="shared" si="15"/>
        <v>2.8319486081370284</v>
      </c>
      <c r="C266" s="30">
        <f t="shared" si="14"/>
        <v>8.9690893143393444E-2</v>
      </c>
      <c r="D266" s="30">
        <f t="shared" si="16"/>
        <v>0.87957168178931644</v>
      </c>
      <c r="E266" s="30">
        <f t="shared" si="17"/>
        <v>0.1786825894647161</v>
      </c>
    </row>
    <row r="267" spans="2:5" ht="13.9" customHeight="1" x14ac:dyDescent="0.25">
      <c r="B267" s="29">
        <f t="shared" si="15"/>
        <v>2.8419486081370282</v>
      </c>
      <c r="C267" s="30">
        <f t="shared" si="14"/>
        <v>8.9375296679451099E-2</v>
      </c>
      <c r="D267" s="30">
        <f t="shared" si="16"/>
        <v>0.87647672194637305</v>
      </c>
      <c r="E267" s="30">
        <f t="shared" si="17"/>
        <v>0.17931354226149812</v>
      </c>
    </row>
    <row r="268" spans="2:5" ht="13.9" customHeight="1" x14ac:dyDescent="0.25">
      <c r="B268" s="29">
        <f t="shared" si="15"/>
        <v>2.851948608137028</v>
      </c>
      <c r="C268" s="30">
        <f t="shared" si="14"/>
        <v>8.906191341432336E-2</v>
      </c>
      <c r="D268" s="30">
        <f t="shared" si="16"/>
        <v>0.87340346628024479</v>
      </c>
      <c r="E268" s="30">
        <f t="shared" si="17"/>
        <v>0.17994449505828017</v>
      </c>
    </row>
    <row r="269" spans="2:5" ht="13.9" customHeight="1" x14ac:dyDescent="0.25">
      <c r="B269" s="29">
        <f t="shared" si="15"/>
        <v>2.8619486081370278</v>
      </c>
      <c r="C269" s="30">
        <f t="shared" ref="C269:C332" si="18">IF(B269&lt;6,$C$5/B269,6*$C$5/B269^2)</f>
        <v>8.8750720148444637E-2</v>
      </c>
      <c r="D269" s="30">
        <f t="shared" si="16"/>
        <v>0.87035168727975198</v>
      </c>
      <c r="E269" s="30">
        <f t="shared" si="17"/>
        <v>0.18057544785506224</v>
      </c>
    </row>
    <row r="270" spans="2:5" ht="13.9" customHeight="1" x14ac:dyDescent="0.25">
      <c r="B270" s="29">
        <f t="shared" ref="B270:B333" si="19">B269+0.01</f>
        <v>2.8719486081370276</v>
      </c>
      <c r="C270" s="30">
        <f t="shared" si="18"/>
        <v>8.8441694005368859E-2</v>
      </c>
      <c r="D270" s="30">
        <f t="shared" si="16"/>
        <v>0.86732116060245068</v>
      </c>
      <c r="E270" s="30">
        <f t="shared" si="17"/>
        <v>0.18120640065184429</v>
      </c>
    </row>
    <row r="271" spans="2:5" ht="13.9" customHeight="1" x14ac:dyDescent="0.25">
      <c r="B271" s="29">
        <f t="shared" si="19"/>
        <v>2.8819486081370274</v>
      </c>
      <c r="C271" s="30">
        <f t="shared" si="18"/>
        <v>8.8134812426163542E-2</v>
      </c>
      <c r="D271" s="30">
        <f t="shared" si="16"/>
        <v>0.86431166501965795</v>
      </c>
      <c r="E271" s="30">
        <f t="shared" si="17"/>
        <v>0.18183735344862637</v>
      </c>
    </row>
    <row r="272" spans="2:5" ht="13.9" customHeight="1" x14ac:dyDescent="0.25">
      <c r="B272" s="29">
        <f t="shared" si="19"/>
        <v>2.8919486081370271</v>
      </c>
      <c r="C272" s="30">
        <f t="shared" si="18"/>
        <v>8.783005316392016E-2</v>
      </c>
      <c r="D272" s="30">
        <f t="shared" si="16"/>
        <v>0.86132298236261573</v>
      </c>
      <c r="E272" s="30">
        <f t="shared" si="17"/>
        <v>0.18246830624540841</v>
      </c>
    </row>
    <row r="273" spans="2:5" ht="13.9" customHeight="1" x14ac:dyDescent="0.25">
      <c r="B273" s="29">
        <f t="shared" si="19"/>
        <v>2.9019486081370269</v>
      </c>
      <c r="C273" s="30">
        <f t="shared" si="18"/>
        <v>8.7527394278378065E-2</v>
      </c>
      <c r="D273" s="30">
        <f t="shared" si="16"/>
        <v>0.85835489746977012</v>
      </c>
      <c r="E273" s="30">
        <f t="shared" si="17"/>
        <v>0.18309925904219052</v>
      </c>
    </row>
    <row r="274" spans="2:5" ht="13.9" customHeight="1" x14ac:dyDescent="0.25">
      <c r="B274" s="29">
        <f t="shared" si="19"/>
        <v>2.9119486081370267</v>
      </c>
      <c r="C274" s="30">
        <f t="shared" si="18"/>
        <v>8.7226814130659136E-2</v>
      </c>
      <c r="D274" s="30">
        <f t="shared" si="16"/>
        <v>0.85540719813513488</v>
      </c>
      <c r="E274" s="30">
        <f t="shared" si="17"/>
        <v>0.18373021183897256</v>
      </c>
    </row>
    <row r="275" spans="2:5" ht="13.9" customHeight="1" x14ac:dyDescent="0.25">
      <c r="B275" s="29">
        <f t="shared" si="19"/>
        <v>2.9219486081370265</v>
      </c>
      <c r="C275" s="30">
        <f t="shared" si="18"/>
        <v>8.6928291378110548E-2</v>
      </c>
      <c r="D275" s="30">
        <f t="shared" si="16"/>
        <v>0.8524796750577166</v>
      </c>
      <c r="E275" s="30">
        <f t="shared" si="17"/>
        <v>0.18436116463575458</v>
      </c>
    </row>
    <row r="276" spans="2:5" ht="13.9" customHeight="1" x14ac:dyDescent="0.25">
      <c r="B276" s="29">
        <f t="shared" si="19"/>
        <v>2.9319486081370263</v>
      </c>
      <c r="C276" s="30">
        <f t="shared" si="18"/>
        <v>8.6631804969253115E-2</v>
      </c>
      <c r="D276" s="30">
        <f t="shared" si="16"/>
        <v>0.8495721217919745</v>
      </c>
      <c r="E276" s="30">
        <f t="shared" si="17"/>
        <v>0.18499211743253663</v>
      </c>
    </row>
    <row r="277" spans="2:5" ht="13.9" customHeight="1" x14ac:dyDescent="0.25">
      <c r="B277" s="29">
        <f t="shared" si="19"/>
        <v>2.9419486081370261</v>
      </c>
      <c r="C277" s="30">
        <f t="shared" si="18"/>
        <v>8.6337334138832628E-2</v>
      </c>
      <c r="D277" s="30">
        <f t="shared" si="16"/>
        <v>0.84668433469928983</v>
      </c>
      <c r="E277" s="30">
        <f t="shared" si="17"/>
        <v>0.1856230702293187</v>
      </c>
    </row>
    <row r="278" spans="2:5" ht="13.9" customHeight="1" x14ac:dyDescent="0.25">
      <c r="B278" s="29">
        <f t="shared" si="19"/>
        <v>2.9519486081370259</v>
      </c>
      <c r="C278" s="30">
        <f t="shared" si="18"/>
        <v>8.6044858402971769E-2</v>
      </c>
      <c r="D278" s="30">
        <f t="shared" si="16"/>
        <v>0.84381611290042313</v>
      </c>
      <c r="E278" s="30">
        <f t="shared" si="17"/>
        <v>0.18625402302610075</v>
      </c>
    </row>
    <row r="279" spans="2:5" ht="13.9" customHeight="1" x14ac:dyDescent="0.25">
      <c r="B279" s="29">
        <f t="shared" si="19"/>
        <v>2.9619486081370257</v>
      </c>
      <c r="C279" s="30">
        <f t="shared" si="18"/>
        <v>8.5754357554420291E-2</v>
      </c>
      <c r="D279" s="30">
        <f t="shared" si="16"/>
        <v>0.84096725822893337</v>
      </c>
      <c r="E279" s="30">
        <f t="shared" si="17"/>
        <v>0.18688497582288285</v>
      </c>
    </row>
    <row r="280" spans="2:5" ht="13.9" customHeight="1" x14ac:dyDescent="0.25">
      <c r="B280" s="29">
        <f t="shared" si="19"/>
        <v>2.9719486081370254</v>
      </c>
      <c r="C280" s="30">
        <f t="shared" si="18"/>
        <v>8.5465811657900986E-2</v>
      </c>
      <c r="D280" s="30">
        <f t="shared" si="16"/>
        <v>0.83813757518553755</v>
      </c>
      <c r="E280" s="30">
        <f t="shared" si="17"/>
        <v>0.1875159286196649</v>
      </c>
    </row>
    <row r="281" spans="2:5" ht="13.9" customHeight="1" x14ac:dyDescent="0.25">
      <c r="B281" s="29">
        <f t="shared" si="19"/>
        <v>2.9819486081370252</v>
      </c>
      <c r="C281" s="30">
        <f t="shared" si="18"/>
        <v>8.5179201045549449E-2</v>
      </c>
      <c r="D281" s="30">
        <f t="shared" si="16"/>
        <v>0.83532687089338975</v>
      </c>
      <c r="E281" s="30">
        <f t="shared" si="17"/>
        <v>0.18814688141644698</v>
      </c>
    </row>
    <row r="282" spans="2:5" ht="13.9" customHeight="1" x14ac:dyDescent="0.25">
      <c r="B282" s="29">
        <f t="shared" si="19"/>
        <v>2.991948608137025</v>
      </c>
      <c r="C282" s="30">
        <f t="shared" si="18"/>
        <v>8.4894506312445106E-2</v>
      </c>
      <c r="D282" s="30">
        <f t="shared" si="16"/>
        <v>0.83253495505425534</v>
      </c>
      <c r="E282" s="30">
        <f t="shared" si="17"/>
        <v>0.18877783421322902</v>
      </c>
    </row>
    <row r="283" spans="2:5" ht="13.9" customHeight="1" x14ac:dyDescent="0.25">
      <c r="B283" s="29">
        <f t="shared" si="19"/>
        <v>3.0019486081370248</v>
      </c>
      <c r="C283" s="30">
        <f t="shared" si="18"/>
        <v>8.4611708312231734E-2</v>
      </c>
      <c r="D283" s="30">
        <f t="shared" si="16"/>
        <v>0.82976163990556284</v>
      </c>
      <c r="E283" s="30">
        <f t="shared" si="17"/>
        <v>0.1894087870100111</v>
      </c>
    </row>
    <row r="284" spans="2:5" ht="13.9" customHeight="1" x14ac:dyDescent="0.25">
      <c r="B284" s="29">
        <f t="shared" si="19"/>
        <v>3.0119486081370246</v>
      </c>
      <c r="C284" s="30">
        <f t="shared" si="18"/>
        <v>8.4330788152825159E-2</v>
      </c>
      <c r="D284" s="30">
        <f t="shared" si="16"/>
        <v>0.82700674017831044</v>
      </c>
      <c r="E284" s="30">
        <f t="shared" si="17"/>
        <v>0.19003973980679317</v>
      </c>
    </row>
    <row r="285" spans="2:5" ht="13.9" customHeight="1" x14ac:dyDescent="0.25">
      <c r="B285" s="29">
        <f t="shared" si="19"/>
        <v>3.0219486081370244</v>
      </c>
      <c r="C285" s="30">
        <f t="shared" si="18"/>
        <v>8.4051727192206063E-2</v>
      </c>
      <c r="D285" s="30">
        <f t="shared" si="16"/>
        <v>0.82427007305580713</v>
      </c>
      <c r="E285" s="30">
        <f t="shared" si="17"/>
        <v>0.19067069260357522</v>
      </c>
    </row>
    <row r="286" spans="2:5" ht="13.9" customHeight="1" x14ac:dyDescent="0.25">
      <c r="B286" s="29">
        <f t="shared" si="19"/>
        <v>3.0319486081370242</v>
      </c>
      <c r="C286" s="30">
        <f t="shared" si="18"/>
        <v>8.37745070342963E-2</v>
      </c>
      <c r="D286" s="30">
        <f t="shared" si="16"/>
        <v>0.82155145813323349</v>
      </c>
      <c r="E286" s="30">
        <f t="shared" si="17"/>
        <v>0.1913016454003573</v>
      </c>
    </row>
    <row r="287" spans="2:5" ht="13.9" customHeight="1" x14ac:dyDescent="0.25">
      <c r="B287" s="29">
        <f t="shared" si="19"/>
        <v>3.0419486081370239</v>
      </c>
      <c r="C287" s="30">
        <f t="shared" si="18"/>
        <v>8.3499109524916279E-2</v>
      </c>
      <c r="D287" s="30">
        <f t="shared" si="16"/>
        <v>0.81885071737799642</v>
      </c>
      <c r="E287" s="30">
        <f t="shared" si="17"/>
        <v>0.19193259819713934</v>
      </c>
    </row>
    <row r="288" spans="2:5" ht="13.9" customHeight="1" x14ac:dyDescent="0.25">
      <c r="B288" s="29">
        <f t="shared" si="19"/>
        <v>3.0519486081370237</v>
      </c>
      <c r="C288" s="30">
        <f t="shared" si="18"/>
        <v>8.3225516747822026E-2</v>
      </c>
      <c r="D288" s="30">
        <f t="shared" si="16"/>
        <v>0.81616767509086618</v>
      </c>
      <c r="E288" s="30">
        <f t="shared" si="17"/>
        <v>0.19256355099392139</v>
      </c>
    </row>
    <row r="289" spans="2:5" ht="13.9" customHeight="1" x14ac:dyDescent="0.25">
      <c r="B289" s="29">
        <f t="shared" si="19"/>
        <v>3.0619486081370235</v>
      </c>
      <c r="C289" s="30">
        <f t="shared" si="18"/>
        <v>8.295371102081979E-2</v>
      </c>
      <c r="D289" s="30">
        <f t="shared" si="16"/>
        <v>0.81350215786787339</v>
      </c>
      <c r="E289" s="30">
        <f t="shared" si="17"/>
        <v>0.19319450379070346</v>
      </c>
    </row>
    <row r="290" spans="2:5" ht="13.9" customHeight="1" x14ac:dyDescent="0.25">
      <c r="B290" s="29">
        <f t="shared" si="19"/>
        <v>3.0719486081370233</v>
      </c>
      <c r="C290" s="30">
        <f t="shared" si="18"/>
        <v>8.2683674891956535E-2</v>
      </c>
      <c r="D290" s="30">
        <f t="shared" si="16"/>
        <v>0.81085399456295004</v>
      </c>
      <c r="E290" s="30">
        <f t="shared" si="17"/>
        <v>0.19382545658748551</v>
      </c>
    </row>
    <row r="291" spans="2:5" ht="13.9" customHeight="1" x14ac:dyDescent="0.25">
      <c r="B291" s="29">
        <f t="shared" si="19"/>
        <v>3.0819486081370231</v>
      </c>
      <c r="C291" s="30">
        <f t="shared" si="18"/>
        <v>8.2415391135784694E-2</v>
      </c>
      <c r="D291" s="30">
        <f t="shared" si="16"/>
        <v>0.80822301625129966</v>
      </c>
      <c r="E291" s="30">
        <f t="shared" si="17"/>
        <v>0.19445640938426759</v>
      </c>
    </row>
    <row r="292" spans="2:5" ht="13.9" customHeight="1" x14ac:dyDescent="0.25">
      <c r="B292" s="29">
        <f t="shared" si="19"/>
        <v>3.0919486081370229</v>
      </c>
      <c r="C292" s="30">
        <f t="shared" si="18"/>
        <v>8.214884274969933E-2</v>
      </c>
      <c r="D292" s="30">
        <f t="shared" si="16"/>
        <v>0.80560905619347634</v>
      </c>
      <c r="E292" s="30">
        <f t="shared" si="17"/>
        <v>0.19508736218104963</v>
      </c>
    </row>
    <row r="293" spans="2:5" ht="13.9" customHeight="1" x14ac:dyDescent="0.25">
      <c r="B293" s="29">
        <f t="shared" si="19"/>
        <v>3.1019486081370227</v>
      </c>
      <c r="C293" s="30">
        <f t="shared" si="18"/>
        <v>8.18840129503461E-2</v>
      </c>
      <c r="D293" s="30">
        <f t="shared" si="16"/>
        <v>0.803011949800159</v>
      </c>
      <c r="E293" s="30">
        <f t="shared" si="17"/>
        <v>0.19571831497783168</v>
      </c>
    </row>
    <row r="294" spans="2:5" ht="13.9" customHeight="1" x14ac:dyDescent="0.25">
      <c r="B294" s="29">
        <f t="shared" si="19"/>
        <v>3.1119486081370225</v>
      </c>
      <c r="C294" s="30">
        <f t="shared" si="18"/>
        <v>8.1620885170098578E-2</v>
      </c>
      <c r="D294" s="30">
        <f t="shared" si="16"/>
        <v>0.80043153459760563</v>
      </c>
      <c r="E294" s="30">
        <f t="shared" si="17"/>
        <v>0.19634926777461378</v>
      </c>
    </row>
    <row r="295" spans="2:5" ht="13.9" customHeight="1" x14ac:dyDescent="0.25">
      <c r="B295" s="29">
        <f t="shared" si="19"/>
        <v>3.1219486081370222</v>
      </c>
      <c r="C295" s="30">
        <f t="shared" si="18"/>
        <v>8.135944305360325E-2</v>
      </c>
      <c r="D295" s="30">
        <f t="shared" si="16"/>
        <v>0.79786765019377093</v>
      </c>
      <c r="E295" s="30">
        <f t="shared" si="17"/>
        <v>0.1969802205713958</v>
      </c>
    </row>
    <row r="296" spans="2:5" ht="13.9" customHeight="1" x14ac:dyDescent="0.25">
      <c r="B296" s="29">
        <f t="shared" si="19"/>
        <v>3.131948608137022</v>
      </c>
      <c r="C296" s="30">
        <f t="shared" si="18"/>
        <v>8.1099670454390663E-2</v>
      </c>
      <c r="D296" s="30">
        <f t="shared" si="16"/>
        <v>0.79532013824507286</v>
      </c>
      <c r="E296" s="30">
        <f t="shared" si="17"/>
        <v>0.19761117336817791</v>
      </c>
    </row>
    <row r="297" spans="2:5" ht="13.9" customHeight="1" x14ac:dyDescent="0.25">
      <c r="B297" s="29">
        <f t="shared" si="19"/>
        <v>3.1419486081370218</v>
      </c>
      <c r="C297" s="30">
        <f t="shared" si="18"/>
        <v>8.0841551431551278E-2</v>
      </c>
      <c r="D297" s="30">
        <f t="shared" si="16"/>
        <v>0.79278884242379388</v>
      </c>
      <c r="E297" s="30">
        <f t="shared" si="17"/>
        <v>0.19824212616495995</v>
      </c>
    </row>
    <row r="298" spans="2:5" ht="13.9" customHeight="1" x14ac:dyDescent="0.25">
      <c r="B298" s="29">
        <f t="shared" si="19"/>
        <v>3.1519486081370216</v>
      </c>
      <c r="C298" s="30">
        <f t="shared" si="18"/>
        <v>8.0585070246474683E-2</v>
      </c>
      <c r="D298" s="30">
        <f t="shared" si="16"/>
        <v>0.79027360838610317</v>
      </c>
      <c r="E298" s="30">
        <f t="shared" si="17"/>
        <v>0.198873078961742</v>
      </c>
    </row>
    <row r="299" spans="2:5" ht="13.9" customHeight="1" x14ac:dyDescent="0.25">
      <c r="B299" s="29">
        <f t="shared" si="19"/>
        <v>3.1619486081370214</v>
      </c>
      <c r="C299" s="30">
        <f t="shared" si="18"/>
        <v>8.0330211359650613E-2</v>
      </c>
      <c r="D299" s="30">
        <f t="shared" si="16"/>
        <v>0.78777428374068559</v>
      </c>
      <c r="E299" s="30">
        <f t="shared" si="17"/>
        <v>0.19950403175852402</v>
      </c>
    </row>
    <row r="300" spans="2:5" ht="13.9" customHeight="1" x14ac:dyDescent="0.25">
      <c r="B300" s="29">
        <f t="shared" si="19"/>
        <v>3.1719486081370212</v>
      </c>
      <c r="C300" s="30">
        <f t="shared" si="18"/>
        <v>8.0076959427530472E-2</v>
      </c>
      <c r="D300" s="30">
        <f t="shared" si="16"/>
        <v>0.78529071801796302</v>
      </c>
      <c r="E300" s="30">
        <f t="shared" si="17"/>
        <v>0.20013498455530612</v>
      </c>
    </row>
    <row r="301" spans="2:5" ht="13.9" customHeight="1" x14ac:dyDescent="0.25">
      <c r="B301" s="29">
        <f t="shared" si="19"/>
        <v>3.181948608137021</v>
      </c>
      <c r="C301" s="30">
        <f t="shared" si="18"/>
        <v>7.9825299299448108E-2</v>
      </c>
      <c r="D301" s="30">
        <f t="shared" si="16"/>
        <v>0.7828227626398977</v>
      </c>
      <c r="E301" s="30">
        <f t="shared" si="17"/>
        <v>0.20076593735208823</v>
      </c>
    </row>
    <row r="302" spans="2:5" ht="13.9" customHeight="1" x14ac:dyDescent="0.25">
      <c r="B302" s="29">
        <f t="shared" si="19"/>
        <v>3.1919486081370207</v>
      </c>
      <c r="C302" s="30">
        <f t="shared" si="18"/>
        <v>7.9575216014598368E-2</v>
      </c>
      <c r="D302" s="30">
        <f t="shared" si="16"/>
        <v>0.78037027089036182</v>
      </c>
      <c r="E302" s="30">
        <f t="shared" si="17"/>
        <v>0.20139689014887024</v>
      </c>
    </row>
    <row r="303" spans="2:5" ht="13.9" customHeight="1" x14ac:dyDescent="0.25">
      <c r="B303" s="29">
        <f t="shared" si="19"/>
        <v>3.2019486081370205</v>
      </c>
      <c r="C303" s="30">
        <f t="shared" si="18"/>
        <v>7.9326694799072367E-2</v>
      </c>
      <c r="D303" s="30">
        <f t="shared" si="16"/>
        <v>0.77793309788606291</v>
      </c>
      <c r="E303" s="30">
        <f t="shared" si="17"/>
        <v>0.20202784294565229</v>
      </c>
    </row>
    <row r="304" spans="2:5" ht="13.9" customHeight="1" x14ac:dyDescent="0.25">
      <c r="B304" s="29">
        <f t="shared" si="19"/>
        <v>3.2119486081370203</v>
      </c>
      <c r="C304" s="30">
        <f t="shared" si="18"/>
        <v>7.9079721062948111E-2</v>
      </c>
      <c r="D304" s="30">
        <f t="shared" si="16"/>
        <v>0.7755111005480132</v>
      </c>
      <c r="E304" s="30">
        <f t="shared" si="17"/>
        <v>0.20265879574243439</v>
      </c>
    </row>
    <row r="305" spans="2:5" ht="13.9" customHeight="1" x14ac:dyDescent="0.25">
      <c r="B305" s="29">
        <f t="shared" si="19"/>
        <v>3.2219486081370201</v>
      </c>
      <c r="C305" s="30">
        <f t="shared" si="18"/>
        <v>7.883428039743523E-2</v>
      </c>
      <c r="D305" s="30">
        <f t="shared" si="16"/>
        <v>0.77310413757352803</v>
      </c>
      <c r="E305" s="30">
        <f t="shared" si="17"/>
        <v>0.20328974853921644</v>
      </c>
    </row>
    <row r="306" spans="2:5" ht="13.9" customHeight="1" x14ac:dyDescent="0.25">
      <c r="B306" s="29">
        <f t="shared" si="19"/>
        <v>3.2319486081370199</v>
      </c>
      <c r="C306" s="30">
        <f t="shared" si="18"/>
        <v>7.8590358572072805E-2</v>
      </c>
      <c r="D306" s="30">
        <f t="shared" si="16"/>
        <v>0.77071206940874637</v>
      </c>
      <c r="E306" s="30">
        <f t="shared" si="17"/>
        <v>0.20392070133599852</v>
      </c>
    </row>
    <row r="307" spans="2:5" ht="13.9" customHeight="1" x14ac:dyDescent="0.25">
      <c r="B307" s="29">
        <f t="shared" si="19"/>
        <v>3.2419486081370197</v>
      </c>
      <c r="C307" s="30">
        <f t="shared" si="18"/>
        <v>7.8347941531979021E-2</v>
      </c>
      <c r="D307" s="30">
        <f t="shared" si="16"/>
        <v>0.76833475822165864</v>
      </c>
      <c r="E307" s="30">
        <f t="shared" si="17"/>
        <v>0.20455165413278056</v>
      </c>
    </row>
    <row r="308" spans="2:5" ht="13.9" customHeight="1" x14ac:dyDescent="0.25">
      <c r="B308" s="29">
        <f t="shared" si="19"/>
        <v>3.2519486081370195</v>
      </c>
      <c r="C308" s="30">
        <f t="shared" si="18"/>
        <v>7.8107015395151608E-2</v>
      </c>
      <c r="D308" s="30">
        <f t="shared" si="16"/>
        <v>0.76597206787563321</v>
      </c>
      <c r="E308" s="30">
        <f t="shared" si="17"/>
        <v>0.20518260692956264</v>
      </c>
    </row>
    <row r="309" spans="2:5" ht="13.9" customHeight="1" x14ac:dyDescent="0.25">
      <c r="B309" s="29">
        <f t="shared" si="19"/>
        <v>3.2619486081370193</v>
      </c>
      <c r="C309" s="30">
        <f t="shared" si="18"/>
        <v>7.7867566449817793E-2</v>
      </c>
      <c r="D309" s="30">
        <f t="shared" si="16"/>
        <v>0.76362386390342807</v>
      </c>
      <c r="E309" s="30">
        <f t="shared" si="17"/>
        <v>0.20581355972634463</v>
      </c>
    </row>
    <row r="310" spans="2:5" ht="13.9" customHeight="1" x14ac:dyDescent="0.25">
      <c r="B310" s="29">
        <f t="shared" si="19"/>
        <v>3.271948608137019</v>
      </c>
      <c r="C310" s="30">
        <f t="shared" si="18"/>
        <v>7.7629581151833077E-2</v>
      </c>
      <c r="D310" s="30">
        <f t="shared" si="16"/>
        <v>0.76129001348168135</v>
      </c>
      <c r="E310" s="30">
        <f t="shared" si="17"/>
        <v>0.20644451252312673</v>
      </c>
    </row>
    <row r="311" spans="2:5" ht="13.9" customHeight="1" x14ac:dyDescent="0.25">
      <c r="B311" s="29">
        <f t="shared" si="19"/>
        <v>3.2819486081370188</v>
      </c>
      <c r="C311" s="30">
        <f t="shared" si="18"/>
        <v>7.7393046122127357E-2</v>
      </c>
      <c r="D311" s="30">
        <f t="shared" si="16"/>
        <v>0.75897038540586625</v>
      </c>
      <c r="E311" s="30">
        <f t="shared" si="17"/>
        <v>0.20707546531990875</v>
      </c>
    </row>
    <row r="312" spans="2:5" ht="13.9" customHeight="1" x14ac:dyDescent="0.25">
      <c r="B312" s="29">
        <f t="shared" si="19"/>
        <v>3.2919486081370186</v>
      </c>
      <c r="C312" s="30">
        <f t="shared" si="18"/>
        <v>7.7157948144197741E-2</v>
      </c>
      <c r="D312" s="30">
        <f t="shared" si="16"/>
        <v>0.75666485006570394</v>
      </c>
      <c r="E312" s="30">
        <f t="shared" si="17"/>
        <v>0.20770641811669088</v>
      </c>
    </row>
    <row r="313" spans="2:5" ht="13.9" customHeight="1" x14ac:dyDescent="0.25">
      <c r="B313" s="29">
        <f t="shared" si="19"/>
        <v>3.3019486081370184</v>
      </c>
      <c r="C313" s="30">
        <f t="shared" si="18"/>
        <v>7.692427416164678E-2</v>
      </c>
      <c r="D313" s="30">
        <f t="shared" si="16"/>
        <v>0.75437327942102139</v>
      </c>
      <c r="E313" s="30">
        <f t="shared" si="17"/>
        <v>0.2083373709134729</v>
      </c>
    </row>
    <row r="314" spans="2:5" ht="13.9" customHeight="1" x14ac:dyDescent="0.25">
      <c r="B314" s="29">
        <f t="shared" si="19"/>
        <v>3.3119486081370182</v>
      </c>
      <c r="C314" s="30">
        <f t="shared" si="18"/>
        <v>7.6692011275765484E-2</v>
      </c>
      <c r="D314" s="30">
        <f t="shared" si="16"/>
        <v>0.75209554697804937</v>
      </c>
      <c r="E314" s="30">
        <f t="shared" si="17"/>
        <v>0.20896832371025501</v>
      </c>
    </row>
    <row r="315" spans="2:5" ht="13.9" customHeight="1" x14ac:dyDescent="0.25">
      <c r="B315" s="29">
        <f t="shared" si="19"/>
        <v>3.321948608137018</v>
      </c>
      <c r="C315" s="30">
        <f t="shared" si="18"/>
        <v>7.6461146743159805E-2</v>
      </c>
      <c r="D315" s="30">
        <f t="shared" si="16"/>
        <v>0.74983152776614526</v>
      </c>
      <c r="E315" s="30">
        <f t="shared" si="17"/>
        <v>0.20959927650703702</v>
      </c>
    </row>
    <row r="316" spans="2:5" ht="13.9" customHeight="1" x14ac:dyDescent="0.25">
      <c r="B316" s="29">
        <f t="shared" si="19"/>
        <v>3.3319486081370178</v>
      </c>
      <c r="C316" s="30">
        <f t="shared" si="18"/>
        <v>7.6231667973419986E-2</v>
      </c>
      <c r="D316" s="30">
        <f t="shared" si="16"/>
        <v>0.74758109831493769</v>
      </c>
      <c r="E316" s="30">
        <f t="shared" si="17"/>
        <v>0.21023022930381907</v>
      </c>
    </row>
    <row r="317" spans="2:5" ht="13.9" customHeight="1" x14ac:dyDescent="0.25">
      <c r="B317" s="29">
        <f t="shared" si="19"/>
        <v>3.3419486081370176</v>
      </c>
      <c r="C317" s="30">
        <f t="shared" si="18"/>
        <v>7.60035625268317E-2</v>
      </c>
      <c r="D317" s="30">
        <f t="shared" si="16"/>
        <v>0.74534413663188037</v>
      </c>
      <c r="E317" s="30">
        <f t="shared" si="17"/>
        <v>0.21086118210060115</v>
      </c>
    </row>
    <row r="318" spans="2:5" ht="13.9" customHeight="1" x14ac:dyDescent="0.25">
      <c r="B318" s="29">
        <f t="shared" si="19"/>
        <v>3.3519486081370173</v>
      </c>
      <c r="C318" s="30">
        <f t="shared" si="18"/>
        <v>7.5776818112128191E-2</v>
      </c>
      <c r="D318" s="30">
        <f t="shared" si="16"/>
        <v>0.74312052218020752</v>
      </c>
      <c r="E318" s="30">
        <f t="shared" si="17"/>
        <v>0.21149213489738328</v>
      </c>
    </row>
    <row r="319" spans="2:5" ht="13.9" customHeight="1" x14ac:dyDescent="0.25">
      <c r="B319" s="29">
        <f t="shared" si="19"/>
        <v>3.3619486081370171</v>
      </c>
      <c r="C319" s="30">
        <f t="shared" si="18"/>
        <v>7.5551422584282449E-2</v>
      </c>
      <c r="D319" s="30">
        <f t="shared" si="16"/>
        <v>0.7409101358572826</v>
      </c>
      <c r="E319" s="30">
        <f t="shared" si="17"/>
        <v>0.21212308769416527</v>
      </c>
    </row>
    <row r="320" spans="2:5" ht="13.9" customHeight="1" x14ac:dyDescent="0.25">
      <c r="B320" s="29">
        <f t="shared" si="19"/>
        <v>3.3719486081370169</v>
      </c>
      <c r="C320" s="30">
        <f t="shared" si="18"/>
        <v>7.5327363942338854E-2</v>
      </c>
      <c r="D320" s="30">
        <f t="shared" si="16"/>
        <v>0.73871285997333436</v>
      </c>
      <c r="E320" s="30">
        <f t="shared" si="17"/>
        <v>0.21275404049094734</v>
      </c>
    </row>
    <row r="321" spans="2:5" ht="13.9" customHeight="1" x14ac:dyDescent="0.25">
      <c r="B321" s="29">
        <f t="shared" si="19"/>
        <v>3.3819486081370167</v>
      </c>
      <c r="C321" s="30">
        <f t="shared" si="18"/>
        <v>7.5104630327283026E-2</v>
      </c>
      <c r="D321" s="30">
        <f t="shared" si="16"/>
        <v>0.73652857823056639</v>
      </c>
      <c r="E321" s="30">
        <f t="shared" si="17"/>
        <v>0.21338499328772942</v>
      </c>
    </row>
    <row r="322" spans="2:5" ht="13.9" customHeight="1" x14ac:dyDescent="0.25">
      <c r="B322" s="29">
        <f t="shared" si="19"/>
        <v>3.3919486081370165</v>
      </c>
      <c r="C322" s="30">
        <f t="shared" si="18"/>
        <v>7.4883210019949617E-2</v>
      </c>
      <c r="D322" s="30">
        <f t="shared" si="16"/>
        <v>0.73435717570263981</v>
      </c>
      <c r="E322" s="30">
        <f t="shared" si="17"/>
        <v>0.21401594608451144</v>
      </c>
    </row>
    <row r="323" spans="2:5" ht="13.9" customHeight="1" x14ac:dyDescent="0.25">
      <c r="B323" s="29">
        <f t="shared" si="19"/>
        <v>3.4019486081370163</v>
      </c>
      <c r="C323" s="30">
        <f t="shared" si="18"/>
        <v>7.4663091438966836E-2</v>
      </c>
      <c r="D323" s="30">
        <f t="shared" si="16"/>
        <v>0.73219853881451602</v>
      </c>
      <c r="E323" s="30">
        <f t="shared" si="17"/>
        <v>0.21464689888129354</v>
      </c>
    </row>
    <row r="324" spans="2:5" ht="13.9" customHeight="1" x14ac:dyDescent="0.25">
      <c r="B324" s="29">
        <f t="shared" si="19"/>
        <v>3.4119486081370161</v>
      </c>
      <c r="C324" s="30">
        <f t="shared" si="18"/>
        <v>7.4444263138737157E-2</v>
      </c>
      <c r="D324" s="30">
        <f t="shared" si="16"/>
        <v>0.73005255532265367</v>
      </c>
      <c r="E324" s="30">
        <f t="shared" si="17"/>
        <v>0.21527785167807559</v>
      </c>
    </row>
    <row r="325" spans="2:5" ht="13.9" customHeight="1" x14ac:dyDescent="0.25">
      <c r="B325" s="29">
        <f t="shared" si="19"/>
        <v>3.4219486081370158</v>
      </c>
      <c r="C325" s="30">
        <f t="shared" si="18"/>
        <v>7.4226713807453465E-2</v>
      </c>
      <c r="D325" s="30">
        <f t="shared" si="16"/>
        <v>0.72791911429555389</v>
      </c>
      <c r="E325" s="30">
        <f t="shared" si="17"/>
        <v>0.21590880447485764</v>
      </c>
    </row>
    <row r="326" spans="2:5" ht="13.9" customHeight="1" x14ac:dyDescent="0.25">
      <c r="B326" s="29">
        <f t="shared" si="19"/>
        <v>3.4319486081370156</v>
      </c>
      <c r="C326" s="30">
        <f t="shared" si="18"/>
        <v>7.4010432265149875E-2</v>
      </c>
      <c r="D326" s="30">
        <f t="shared" si="16"/>
        <v>0.72579810609464523</v>
      </c>
      <c r="E326" s="30">
        <f t="shared" si="17"/>
        <v>0.21653975727163968</v>
      </c>
    </row>
    <row r="327" spans="2:5" ht="13.9" customHeight="1" x14ac:dyDescent="0.25">
      <c r="B327" s="29">
        <f t="shared" si="19"/>
        <v>3.4419486081370154</v>
      </c>
      <c r="C327" s="30">
        <f t="shared" si="18"/>
        <v>7.3795407461786505E-2</v>
      </c>
      <c r="D327" s="30">
        <f t="shared" si="16"/>
        <v>0.72368942235550171</v>
      </c>
      <c r="E327" s="30">
        <f t="shared" si="17"/>
        <v>0.21717071006842179</v>
      </c>
    </row>
    <row r="328" spans="2:5" ht="13.9" customHeight="1" x14ac:dyDescent="0.25">
      <c r="B328" s="29">
        <f t="shared" si="19"/>
        <v>3.4519486081370152</v>
      </c>
      <c r="C328" s="30">
        <f t="shared" si="18"/>
        <v>7.3581628475367561E-2</v>
      </c>
      <c r="D328" s="30">
        <f t="shared" si="16"/>
        <v>0.721592955969387</v>
      </c>
      <c r="E328" s="30">
        <f t="shared" si="17"/>
        <v>0.2178016628652038</v>
      </c>
    </row>
    <row r="329" spans="2:5" ht="13.9" customHeight="1" x14ac:dyDescent="0.25">
      <c r="B329" s="29">
        <f t="shared" si="19"/>
        <v>3.461948608137015</v>
      </c>
      <c r="C329" s="30">
        <f t="shared" si="18"/>
        <v>7.3369084510091997E-2</v>
      </c>
      <c r="D329" s="30">
        <f t="shared" ref="D329:D392" si="20">C329*9.8067</f>
        <v>0.71950860106511916</v>
      </c>
      <c r="E329" s="30">
        <f t="shared" ref="E329:E392" si="21">((B329^2)/(4*PI()^2))*D329</f>
        <v>0.21843261566198591</v>
      </c>
    </row>
    <row r="330" spans="2:5" ht="13.9" customHeight="1" x14ac:dyDescent="0.25">
      <c r="B330" s="29">
        <f t="shared" si="19"/>
        <v>3.4719486081370148</v>
      </c>
      <c r="C330" s="30">
        <f t="shared" si="18"/>
        <v>7.3157764894536223E-2</v>
      </c>
      <c r="D330" s="30">
        <f t="shared" si="20"/>
        <v>0.71743625299124836</v>
      </c>
      <c r="E330" s="30">
        <f t="shared" si="21"/>
        <v>0.21906356845876793</v>
      </c>
    </row>
    <row r="331" spans="2:5" ht="13.9" customHeight="1" x14ac:dyDescent="0.25">
      <c r="B331" s="29">
        <f t="shared" si="19"/>
        <v>3.4819486081370146</v>
      </c>
      <c r="C331" s="30">
        <f t="shared" si="18"/>
        <v>7.2947659079868055E-2</v>
      </c>
      <c r="D331" s="30">
        <f t="shared" si="20"/>
        <v>0.71537580829854197</v>
      </c>
      <c r="E331" s="30">
        <f t="shared" si="21"/>
        <v>0.21969452125555</v>
      </c>
    </row>
    <row r="332" spans="2:5" ht="13.9" customHeight="1" x14ac:dyDescent="0.25">
      <c r="B332" s="29">
        <f t="shared" si="19"/>
        <v>3.4919486081370144</v>
      </c>
      <c r="C332" s="30">
        <f t="shared" si="18"/>
        <v>7.2738756638091318E-2</v>
      </c>
      <c r="D332" s="30">
        <f t="shared" si="20"/>
        <v>0.71332716472277002</v>
      </c>
      <c r="E332" s="30">
        <f t="shared" si="21"/>
        <v>0.22032547405233208</v>
      </c>
    </row>
    <row r="333" spans="2:5" ht="13.9" customHeight="1" x14ac:dyDescent="0.25">
      <c r="B333" s="29">
        <f t="shared" si="19"/>
        <v>3.5019486081370141</v>
      </c>
      <c r="C333" s="30">
        <f t="shared" ref="C333:C396" si="22">IF(B333&lt;6,$C$5/B333,6*$C$5/B333^2)</f>
        <v>7.2531047260320683E-2</v>
      </c>
      <c r="D333" s="30">
        <f t="shared" si="20"/>
        <v>0.71129022116778684</v>
      </c>
      <c r="E333" s="30">
        <f t="shared" si="21"/>
        <v>0.22095642684911418</v>
      </c>
    </row>
    <row r="334" spans="2:5" ht="13.9" customHeight="1" x14ac:dyDescent="0.25">
      <c r="B334" s="29">
        <f t="shared" ref="B334:B397" si="23">B333+0.01</f>
        <v>3.5119486081370139</v>
      </c>
      <c r="C334" s="30">
        <f t="shared" si="22"/>
        <v>7.2324520755085761E-2</v>
      </c>
      <c r="D334" s="30">
        <f t="shared" si="20"/>
        <v>0.70926487768889945</v>
      </c>
      <c r="E334" s="30">
        <f t="shared" si="21"/>
        <v>0.22158737964589623</v>
      </c>
    </row>
    <row r="335" spans="2:5" ht="13.9" customHeight="1" x14ac:dyDescent="0.25">
      <c r="B335" s="29">
        <f t="shared" si="23"/>
        <v>3.5219486081370137</v>
      </c>
      <c r="C335" s="30">
        <f t="shared" si="22"/>
        <v>7.2119167046664268E-2</v>
      </c>
      <c r="D335" s="30">
        <f t="shared" si="20"/>
        <v>0.70725103547652246</v>
      </c>
      <c r="E335" s="30">
        <f t="shared" si="21"/>
        <v>0.22221833244267827</v>
      </c>
    </row>
    <row r="336" spans="2:5" ht="13.9" customHeight="1" x14ac:dyDescent="0.25">
      <c r="B336" s="29">
        <f t="shared" si="23"/>
        <v>3.5319486081370135</v>
      </c>
      <c r="C336" s="30">
        <f t="shared" si="22"/>
        <v>7.1914976173443432E-2</v>
      </c>
      <c r="D336" s="30">
        <f t="shared" si="20"/>
        <v>0.70524859684010766</v>
      </c>
      <c r="E336" s="30">
        <f t="shared" si="21"/>
        <v>0.22284928523946032</v>
      </c>
    </row>
    <row r="337" spans="2:5" ht="13.9" customHeight="1" x14ac:dyDescent="0.25">
      <c r="B337" s="29">
        <f t="shared" si="23"/>
        <v>3.5419486081370133</v>
      </c>
      <c r="C337" s="30">
        <f t="shared" si="22"/>
        <v>7.1711938286309132E-2</v>
      </c>
      <c r="D337" s="30">
        <f t="shared" si="20"/>
        <v>0.70325746519234766</v>
      </c>
      <c r="E337" s="30">
        <f t="shared" si="21"/>
        <v>0.2234802380362424</v>
      </c>
    </row>
    <row r="338" spans="2:5" ht="13.9" customHeight="1" x14ac:dyDescent="0.25">
      <c r="B338" s="29">
        <f t="shared" si="23"/>
        <v>3.5519486081370131</v>
      </c>
      <c r="C338" s="30">
        <f t="shared" si="22"/>
        <v>7.1510043647062302E-2</v>
      </c>
      <c r="D338" s="30">
        <f t="shared" si="20"/>
        <v>0.70127754503364581</v>
      </c>
      <c r="E338" s="30">
        <f t="shared" si="21"/>
        <v>0.22411119083302442</v>
      </c>
    </row>
    <row r="339" spans="2:5" ht="13.9" customHeight="1" x14ac:dyDescent="0.25">
      <c r="B339" s="29">
        <f t="shared" si="23"/>
        <v>3.5619486081370129</v>
      </c>
      <c r="C339" s="30">
        <f t="shared" si="22"/>
        <v>7.1309282626862008E-2</v>
      </c>
      <c r="D339" s="30">
        <f t="shared" si="20"/>
        <v>0.69930874193684756</v>
      </c>
      <c r="E339" s="30">
        <f t="shared" si="21"/>
        <v>0.22474214362980646</v>
      </c>
    </row>
    <row r="340" spans="2:5" ht="13.9" customHeight="1" x14ac:dyDescent="0.25">
      <c r="B340" s="29">
        <f t="shared" si="23"/>
        <v>3.5719486081370126</v>
      </c>
      <c r="C340" s="30">
        <f t="shared" si="22"/>
        <v>7.1109645704694607E-2</v>
      </c>
      <c r="D340" s="30">
        <f t="shared" si="20"/>
        <v>0.6973509625322285</v>
      </c>
      <c r="E340" s="30">
        <f t="shared" si="21"/>
        <v>0.22537309642658854</v>
      </c>
    </row>
    <row r="341" spans="2:5" ht="13.9" customHeight="1" x14ac:dyDescent="0.25">
      <c r="B341" s="29">
        <f t="shared" si="23"/>
        <v>3.5819486081370124</v>
      </c>
      <c r="C341" s="30">
        <f t="shared" si="22"/>
        <v>7.0911123465868642E-2</v>
      </c>
      <c r="D341" s="30">
        <f t="shared" si="20"/>
        <v>0.69540411449273398</v>
      </c>
      <c r="E341" s="30">
        <f t="shared" si="21"/>
        <v>0.22600404922337064</v>
      </c>
    </row>
    <row r="342" spans="2:5" ht="13.9" customHeight="1" x14ac:dyDescent="0.25">
      <c r="B342" s="29">
        <f t="shared" si="23"/>
        <v>3.5919486081370122</v>
      </c>
      <c r="C342" s="30">
        <f t="shared" si="22"/>
        <v>7.071370660053479E-2</v>
      </c>
      <c r="D342" s="30">
        <f t="shared" si="20"/>
        <v>0.69346810651946444</v>
      </c>
      <c r="E342" s="30">
        <f t="shared" si="21"/>
        <v>0.22663500202015269</v>
      </c>
    </row>
    <row r="343" spans="2:5" ht="13.9" customHeight="1" x14ac:dyDescent="0.25">
      <c r="B343" s="29">
        <f t="shared" si="23"/>
        <v>3.601948608137012</v>
      </c>
      <c r="C343" s="30">
        <f t="shared" si="22"/>
        <v>7.0517385902230584E-2</v>
      </c>
      <c r="D343" s="30">
        <f t="shared" si="20"/>
        <v>0.69154284832740465</v>
      </c>
      <c r="E343" s="30">
        <f t="shared" si="21"/>
        <v>0.22726595481693476</v>
      </c>
    </row>
    <row r="344" spans="2:5" ht="13.9" customHeight="1" x14ac:dyDescent="0.25">
      <c r="B344" s="29">
        <f>B343+0.01</f>
        <v>3.6119486081370118</v>
      </c>
      <c r="C344" s="30">
        <f t="shared" si="22"/>
        <v>7.0322152266449139E-2</v>
      </c>
      <c r="D344" s="30">
        <f t="shared" si="20"/>
        <v>0.68962825063138677</v>
      </c>
      <c r="E344" s="30">
        <f t="shared" si="21"/>
        <v>0.22789690761371681</v>
      </c>
    </row>
    <row r="345" spans="2:5" ht="13.9" customHeight="1" x14ac:dyDescent="0.25">
      <c r="B345" s="29">
        <f t="shared" si="23"/>
        <v>3.6219486081370116</v>
      </c>
      <c r="C345" s="30">
        <f t="shared" si="22"/>
        <v>7.0127996689231781E-2</v>
      </c>
      <c r="D345" s="30">
        <f t="shared" si="20"/>
        <v>0.68772422513228926</v>
      </c>
      <c r="E345" s="30">
        <f t="shared" si="21"/>
        <v>0.22852786041049886</v>
      </c>
    </row>
    <row r="346" spans="2:5" ht="13.9" customHeight="1" x14ac:dyDescent="0.25">
      <c r="B346" s="29">
        <f t="shared" si="23"/>
        <v>3.6319486081370114</v>
      </c>
      <c r="C346" s="30">
        <f t="shared" si="22"/>
        <v>6.9934910265783731E-2</v>
      </c>
      <c r="D346" s="30">
        <f t="shared" si="20"/>
        <v>0.6858306845034613</v>
      </c>
      <c r="E346" s="30">
        <f t="shared" si="21"/>
        <v>0.22915881320728096</v>
      </c>
    </row>
    <row r="347" spans="2:5" ht="13.9" customHeight="1" x14ac:dyDescent="0.25">
      <c r="B347" s="29">
        <f t="shared" si="23"/>
        <v>3.6419486081370112</v>
      </c>
      <c r="C347" s="30">
        <f t="shared" si="22"/>
        <v>6.9742884189112772E-2</v>
      </c>
      <c r="D347" s="30">
        <f t="shared" si="20"/>
        <v>0.68394754237737221</v>
      </c>
      <c r="E347" s="30">
        <f t="shared" si="21"/>
        <v>0.22978976600406303</v>
      </c>
    </row>
    <row r="348" spans="2:5" ht="13.9" customHeight="1" x14ac:dyDescent="0.25">
      <c r="B348" s="29">
        <f t="shared" si="23"/>
        <v>3.6519486081370109</v>
      </c>
      <c r="C348" s="30">
        <f t="shared" si="22"/>
        <v>6.9551909748690147E-2</v>
      </c>
      <c r="D348" s="30">
        <f t="shared" si="20"/>
        <v>0.6820747133324796</v>
      </c>
      <c r="E348" s="30">
        <f t="shared" si="21"/>
        <v>0.23042071880084503</v>
      </c>
    </row>
    <row r="349" spans="2:5" ht="13.9" customHeight="1" x14ac:dyDescent="0.25">
      <c r="B349" s="29">
        <f t="shared" si="23"/>
        <v>3.6619486081370107</v>
      </c>
      <c r="C349" s="30">
        <f t="shared" si="22"/>
        <v>6.9361978329133517E-2</v>
      </c>
      <c r="D349" s="30">
        <f t="shared" si="20"/>
        <v>0.68021211288031358</v>
      </c>
      <c r="E349" s="30">
        <f t="shared" si="21"/>
        <v>0.23105167159762707</v>
      </c>
    </row>
    <row r="350" spans="2:5" ht="13.9" customHeight="1" x14ac:dyDescent="0.25">
      <c r="B350" s="29">
        <f t="shared" si="23"/>
        <v>3.6719486081370105</v>
      </c>
      <c r="C350" s="30">
        <f t="shared" si="22"/>
        <v>6.9173081408911305E-2</v>
      </c>
      <c r="D350" s="30">
        <f t="shared" si="20"/>
        <v>0.67835965745277049</v>
      </c>
      <c r="E350" s="30">
        <f t="shared" si="21"/>
        <v>0.2316826243944092</v>
      </c>
    </row>
    <row r="351" spans="2:5" ht="13.9" customHeight="1" x14ac:dyDescent="0.25">
      <c r="B351" s="29">
        <f t="shared" si="23"/>
        <v>3.6819486081370103</v>
      </c>
      <c r="C351" s="30">
        <f t="shared" si="22"/>
        <v>6.8985210559068269E-2</v>
      </c>
      <c r="D351" s="30">
        <f t="shared" si="20"/>
        <v>0.67651726438961479</v>
      </c>
      <c r="E351" s="30">
        <f t="shared" si="21"/>
        <v>0.23231357719119122</v>
      </c>
    </row>
    <row r="352" spans="2:5" ht="13.9" customHeight="1" x14ac:dyDescent="0.25">
      <c r="B352" s="29">
        <f t="shared" si="23"/>
        <v>3.6919486081370101</v>
      </c>
      <c r="C352" s="30">
        <f t="shared" si="22"/>
        <v>6.8798357441971714E-2</v>
      </c>
      <c r="D352" s="30">
        <f t="shared" si="20"/>
        <v>0.67468485192618399</v>
      </c>
      <c r="E352" s="30">
        <f t="shared" si="21"/>
        <v>0.2329445299879733</v>
      </c>
    </row>
    <row r="353" spans="2:5" ht="13.9" customHeight="1" x14ac:dyDescent="0.25">
      <c r="B353" s="29">
        <f t="shared" si="23"/>
        <v>3.7019486081370099</v>
      </c>
      <c r="C353" s="30">
        <f t="shared" si="22"/>
        <v>6.8612513810078102E-2</v>
      </c>
      <c r="D353" s="30">
        <f t="shared" si="20"/>
        <v>0.6728623391812929</v>
      </c>
      <c r="E353" s="30">
        <f t="shared" si="21"/>
        <v>0.23357548278475537</v>
      </c>
    </row>
    <row r="354" spans="2:5" ht="13.9" customHeight="1" x14ac:dyDescent="0.25">
      <c r="B354" s="29">
        <f t="shared" si="23"/>
        <v>3.7119486081370097</v>
      </c>
      <c r="C354" s="30">
        <f t="shared" si="22"/>
        <v>6.8427671504719484E-2</v>
      </c>
      <c r="D354" s="30">
        <f t="shared" si="20"/>
        <v>0.67104964614533247</v>
      </c>
      <c r="E354" s="30">
        <f t="shared" si="21"/>
        <v>0.23420643558153742</v>
      </c>
    </row>
    <row r="355" spans="2:5" ht="13.9" customHeight="1" x14ac:dyDescent="0.25">
      <c r="B355" s="29">
        <f t="shared" si="23"/>
        <v>3.7219486081370095</v>
      </c>
      <c r="C355" s="30">
        <f t="shared" si="22"/>
        <v>6.8243822454909606E-2</v>
      </c>
      <c r="D355" s="30">
        <f t="shared" si="20"/>
        <v>0.66924669366856193</v>
      </c>
      <c r="E355" s="30">
        <f t="shared" si="21"/>
        <v>0.23483738837831947</v>
      </c>
    </row>
    <row r="356" spans="2:5" ht="13.9" customHeight="1" x14ac:dyDescent="0.25">
      <c r="B356" s="29">
        <f t="shared" si="23"/>
        <v>3.7319486081370092</v>
      </c>
      <c r="C356" s="30">
        <f t="shared" si="22"/>
        <v>6.8060958676169167E-2</v>
      </c>
      <c r="D356" s="30">
        <f t="shared" si="20"/>
        <v>0.66745340344958815</v>
      </c>
      <c r="E356" s="30">
        <f t="shared" si="21"/>
        <v>0.2354683411751016</v>
      </c>
    </row>
    <row r="357" spans="2:5" ht="13.9" customHeight="1" x14ac:dyDescent="0.25">
      <c r="B357" s="29">
        <f t="shared" si="23"/>
        <v>3.741948608137009</v>
      </c>
      <c r="C357" s="30">
        <f t="shared" si="22"/>
        <v>6.7879072269369858E-2</v>
      </c>
      <c r="D357" s="30">
        <f t="shared" si="20"/>
        <v>0.66566969802402931</v>
      </c>
      <c r="E357" s="30">
        <f t="shared" si="21"/>
        <v>0.23609929397188356</v>
      </c>
    </row>
    <row r="358" spans="2:5" ht="13.9" customHeight="1" x14ac:dyDescent="0.25">
      <c r="B358" s="29">
        <f t="shared" si="23"/>
        <v>3.7519486081370088</v>
      </c>
      <c r="C358" s="30">
        <f t="shared" si="22"/>
        <v>6.7698155419597034E-2</v>
      </c>
      <c r="D358" s="30">
        <f t="shared" si="20"/>
        <v>0.66389550075336223</v>
      </c>
      <c r="E358" s="30">
        <f t="shared" si="21"/>
        <v>0.23673024676866566</v>
      </c>
    </row>
    <row r="359" spans="2:5" ht="13.9" customHeight="1" x14ac:dyDescent="0.25">
      <c r="B359" s="29">
        <f t="shared" si="23"/>
        <v>3.7619486081370086</v>
      </c>
      <c r="C359" s="30">
        <f t="shared" si="22"/>
        <v>6.7518200395030342E-2</v>
      </c>
      <c r="D359" s="30">
        <f t="shared" si="20"/>
        <v>0.66213073581394399</v>
      </c>
      <c r="E359" s="30">
        <f t="shared" si="21"/>
        <v>0.23736119956544774</v>
      </c>
    </row>
    <row r="360" spans="2:5" ht="13.9" customHeight="1" x14ac:dyDescent="0.25">
      <c r="B360" s="29">
        <f t="shared" si="23"/>
        <v>3.7719486081370084</v>
      </c>
      <c r="C360" s="30">
        <f t="shared" si="22"/>
        <v>6.7339199545842263E-2</v>
      </c>
      <c r="D360" s="30">
        <f t="shared" si="20"/>
        <v>0.66037532818621125</v>
      </c>
      <c r="E360" s="30">
        <f t="shared" si="21"/>
        <v>0.23799215236222976</v>
      </c>
    </row>
    <row r="361" spans="2:5" ht="13.9" customHeight="1" x14ac:dyDescent="0.25">
      <c r="B361" s="29">
        <f t="shared" si="23"/>
        <v>3.7819486081370082</v>
      </c>
      <c r="C361" s="30">
        <f t="shared" si="22"/>
        <v>6.7161145303114178E-2</v>
      </c>
      <c r="D361" s="30">
        <f t="shared" si="20"/>
        <v>0.65862920364404975</v>
      </c>
      <c r="E361" s="30">
        <f t="shared" si="21"/>
        <v>0.23862310515901186</v>
      </c>
    </row>
    <row r="362" spans="2:5" ht="13.9" customHeight="1" x14ac:dyDescent="0.25">
      <c r="B362" s="29">
        <f t="shared" si="23"/>
        <v>3.791948608137008</v>
      </c>
      <c r="C362" s="30">
        <f t="shared" si="22"/>
        <v>6.6984030177769396E-2</v>
      </c>
      <c r="D362" s="30">
        <f t="shared" si="20"/>
        <v>0.65689228874433114</v>
      </c>
      <c r="E362" s="30">
        <f t="shared" si="21"/>
        <v>0.23925405795579391</v>
      </c>
    </row>
    <row r="363" spans="2:5" ht="13.9" customHeight="1" x14ac:dyDescent="0.25">
      <c r="B363" s="29">
        <f t="shared" si="23"/>
        <v>3.8019486081370077</v>
      </c>
      <c r="C363" s="30">
        <f t="shared" si="22"/>
        <v>6.6807846759523268E-2</v>
      </c>
      <c r="D363" s="30">
        <f t="shared" si="20"/>
        <v>0.65516451081661675</v>
      </c>
      <c r="E363" s="30">
        <f t="shared" si="21"/>
        <v>0.23988501075257596</v>
      </c>
    </row>
    <row r="364" spans="2:5" ht="13.9" customHeight="1" x14ac:dyDescent="0.25">
      <c r="B364" s="29">
        <f t="shared" si="23"/>
        <v>3.8119486081370075</v>
      </c>
      <c r="C364" s="30">
        <f t="shared" si="22"/>
        <v>6.6632587715849609E-2</v>
      </c>
      <c r="D364" s="30">
        <f t="shared" si="20"/>
        <v>0.65344579795302227</v>
      </c>
      <c r="E364" s="30">
        <f t="shared" si="21"/>
        <v>0.24051596354935798</v>
      </c>
    </row>
    <row r="365" spans="2:5" ht="13.9" customHeight="1" x14ac:dyDescent="0.25">
      <c r="B365" s="29">
        <f t="shared" si="23"/>
        <v>3.8219486081370073</v>
      </c>
      <c r="C365" s="30">
        <f t="shared" si="22"/>
        <v>6.6458245790963488E-2</v>
      </c>
      <c r="D365" s="30">
        <f t="shared" si="20"/>
        <v>0.6517360789982416</v>
      </c>
      <c r="E365" s="30">
        <f t="shared" si="21"/>
        <v>0.24114691634614011</v>
      </c>
    </row>
    <row r="366" spans="2:5" ht="13.9" customHeight="1" x14ac:dyDescent="0.25">
      <c r="B366" s="29">
        <f t="shared" si="23"/>
        <v>3.8319486081370071</v>
      </c>
      <c r="C366" s="30">
        <f t="shared" si="22"/>
        <v>6.628481380481982E-2</v>
      </c>
      <c r="D366" s="30">
        <f t="shared" si="20"/>
        <v>0.6500352835397265</v>
      </c>
      <c r="E366" s="30">
        <f t="shared" si="21"/>
        <v>0.24177786914292215</v>
      </c>
    </row>
    <row r="367" spans="2:5" ht="13.9" customHeight="1" x14ac:dyDescent="0.25">
      <c r="B367" s="29">
        <f t="shared" si="23"/>
        <v>3.8419486081370069</v>
      </c>
      <c r="C367" s="30">
        <f t="shared" si="22"/>
        <v>6.6112284652127803E-2</v>
      </c>
      <c r="D367" s="30">
        <f t="shared" si="20"/>
        <v>0.64834334189802167</v>
      </c>
      <c r="E367" s="30">
        <f t="shared" si="21"/>
        <v>0.24240882193970423</v>
      </c>
    </row>
    <row r="368" spans="2:5" ht="13.9" customHeight="1" x14ac:dyDescent="0.25">
      <c r="B368" s="29">
        <f t="shared" si="23"/>
        <v>3.8519486081370067</v>
      </c>
      <c r="C368" s="30">
        <f t="shared" si="22"/>
        <v>6.5940651301380424E-2</v>
      </c>
      <c r="D368" s="30">
        <f t="shared" si="20"/>
        <v>0.64666018511724732</v>
      </c>
      <c r="E368" s="30">
        <f t="shared" si="21"/>
        <v>0.24303977473648627</v>
      </c>
    </row>
    <row r="369" spans="2:5" ht="13.9" customHeight="1" x14ac:dyDescent="0.25">
      <c r="B369" s="29">
        <f t="shared" si="23"/>
        <v>3.8619486081370065</v>
      </c>
      <c r="C369" s="30">
        <f t="shared" si="22"/>
        <v>6.5769906793899283E-2</v>
      </c>
      <c r="D369" s="30">
        <f t="shared" si="20"/>
        <v>0.64498574495573202</v>
      </c>
      <c r="E369" s="30">
        <f t="shared" si="21"/>
        <v>0.24367072753326829</v>
      </c>
    </row>
    <row r="370" spans="2:5" ht="13.9" customHeight="1" x14ac:dyDescent="0.25">
      <c r="B370" s="29">
        <f t="shared" si="23"/>
        <v>3.8719486081370063</v>
      </c>
      <c r="C370" s="30">
        <f t="shared" si="22"/>
        <v>6.5600044242894145E-2</v>
      </c>
      <c r="D370" s="30">
        <f t="shared" si="20"/>
        <v>0.64331995387678997</v>
      </c>
      <c r="E370" s="30">
        <f t="shared" si="21"/>
        <v>0.2443016803300504</v>
      </c>
    </row>
    <row r="371" spans="2:5" ht="13.9" customHeight="1" x14ac:dyDescent="0.25">
      <c r="B371" s="29">
        <f t="shared" si="23"/>
        <v>3.881948608137006</v>
      </c>
      <c r="C371" s="30">
        <f t="shared" si="22"/>
        <v>6.5431056832536916E-2</v>
      </c>
      <c r="D371" s="30">
        <f t="shared" si="20"/>
        <v>0.64166274503963971</v>
      </c>
      <c r="E371" s="30">
        <f t="shared" si="21"/>
        <v>0.24493263312683247</v>
      </c>
    </row>
    <row r="372" spans="2:5" ht="13.9" customHeight="1" x14ac:dyDescent="0.25">
      <c r="B372" s="29">
        <f t="shared" si="23"/>
        <v>3.8919486081370058</v>
      </c>
      <c r="C372" s="30">
        <f t="shared" si="22"/>
        <v>6.5262937817050073E-2</v>
      </c>
      <c r="D372" s="30">
        <f t="shared" si="20"/>
        <v>0.64001405229046493</v>
      </c>
      <c r="E372" s="30">
        <f t="shared" si="21"/>
        <v>0.24556358592361449</v>
      </c>
    </row>
    <row r="373" spans="2:5" ht="13.9" customHeight="1" x14ac:dyDescent="0.25">
      <c r="B373" s="29">
        <f t="shared" si="23"/>
        <v>3.9019486081370056</v>
      </c>
      <c r="C373" s="30">
        <f t="shared" si="22"/>
        <v>6.5095680519809018E-2</v>
      </c>
      <c r="D373" s="30">
        <f t="shared" si="20"/>
        <v>0.63837381015361105</v>
      </c>
      <c r="E373" s="30">
        <f t="shared" si="21"/>
        <v>0.24619453872039657</v>
      </c>
    </row>
    <row r="374" spans="2:5" ht="13.9" customHeight="1" x14ac:dyDescent="0.25">
      <c r="B374" s="29">
        <f t="shared" si="23"/>
        <v>3.9119486081370054</v>
      </c>
      <c r="C374" s="30">
        <f t="shared" si="22"/>
        <v>6.4929278332458179E-2</v>
      </c>
      <c r="D374" s="30">
        <f t="shared" si="20"/>
        <v>0.63674195382291754</v>
      </c>
      <c r="E374" s="30">
        <f t="shared" si="21"/>
        <v>0.24682549151717861</v>
      </c>
    </row>
    <row r="375" spans="2:5" ht="13.9" customHeight="1" x14ac:dyDescent="0.25">
      <c r="B375" s="29">
        <f t="shared" si="23"/>
        <v>3.9219486081370052</v>
      </c>
      <c r="C375" s="30">
        <f t="shared" si="22"/>
        <v>6.4763724714040682E-2</v>
      </c>
      <c r="D375" s="30">
        <f t="shared" si="20"/>
        <v>0.63511841915318268</v>
      </c>
      <c r="E375" s="30">
        <f t="shared" si="21"/>
        <v>0.24745644431396072</v>
      </c>
    </row>
    <row r="376" spans="2:5" ht="13.9" customHeight="1" x14ac:dyDescent="0.25">
      <c r="B376" s="29">
        <f t="shared" si="23"/>
        <v>3.931948608137005</v>
      </c>
      <c r="C376" s="30">
        <f t="shared" si="22"/>
        <v>6.4599013190141275E-2</v>
      </c>
      <c r="D376" s="30">
        <f t="shared" si="20"/>
        <v>0.63350314265175844</v>
      </c>
      <c r="E376" s="30">
        <f t="shared" si="21"/>
        <v>0.24808739711074279</v>
      </c>
    </row>
    <row r="377" spans="2:5" ht="13.9" customHeight="1" x14ac:dyDescent="0.25">
      <c r="B377" s="29">
        <f t="shared" si="23"/>
        <v>3.9419486081370048</v>
      </c>
      <c r="C377" s="30">
        <f t="shared" si="22"/>
        <v>6.4435137352042329E-2</v>
      </c>
      <c r="D377" s="30">
        <f t="shared" si="20"/>
        <v>0.63189606147027344</v>
      </c>
      <c r="E377" s="30">
        <f t="shared" si="21"/>
        <v>0.24871834990752478</v>
      </c>
    </row>
    <row r="378" spans="2:5" ht="13.9" customHeight="1" x14ac:dyDescent="0.25">
      <c r="B378" s="29">
        <f t="shared" si="23"/>
        <v>3.9519486081370045</v>
      </c>
      <c r="C378" s="30">
        <f t="shared" si="22"/>
        <v>6.4272090855892638E-2</v>
      </c>
      <c r="D378" s="30">
        <f t="shared" si="20"/>
        <v>0.63029711339648231</v>
      </c>
      <c r="E378" s="30">
        <f t="shared" si="21"/>
        <v>0.24934930270430691</v>
      </c>
    </row>
    <row r="379" spans="2:5" ht="13.9" customHeight="1" x14ac:dyDescent="0.25">
      <c r="B379" s="29">
        <f t="shared" si="23"/>
        <v>3.9619486081370043</v>
      </c>
      <c r="C379" s="30">
        <f t="shared" si="22"/>
        <v>6.4109867421888747E-2</v>
      </c>
      <c r="D379" s="30">
        <f t="shared" si="20"/>
        <v>0.62870623684623628</v>
      </c>
      <c r="E379" s="30">
        <f t="shared" si="21"/>
        <v>0.2499802555010889</v>
      </c>
    </row>
    <row r="380" spans="2:5" ht="13.9" customHeight="1" x14ac:dyDescent="0.25">
      <c r="B380" s="29">
        <f t="shared" si="23"/>
        <v>3.9719486081370041</v>
      </c>
      <c r="C380" s="30">
        <f t="shared" si="22"/>
        <v>6.3948460833468765E-2</v>
      </c>
      <c r="D380" s="30">
        <f t="shared" si="20"/>
        <v>0.62712337085557812</v>
      </c>
      <c r="E380" s="30">
        <f t="shared" si="21"/>
        <v>0.25061120829787098</v>
      </c>
    </row>
    <row r="381" spans="2:5" ht="13.9" customHeight="1" x14ac:dyDescent="0.25">
      <c r="B381" s="29">
        <f t="shared" si="23"/>
        <v>3.9819486081370039</v>
      </c>
      <c r="C381" s="30">
        <f t="shared" si="22"/>
        <v>6.3787864936518238E-2</v>
      </c>
      <c r="D381" s="30">
        <f t="shared" si="20"/>
        <v>0.62554845507295331</v>
      </c>
      <c r="E381" s="30">
        <f t="shared" si="21"/>
        <v>0.25124216109465303</v>
      </c>
    </row>
    <row r="382" spans="2:5" ht="13.9" customHeight="1" x14ac:dyDescent="0.25">
      <c r="B382" s="29">
        <f t="shared" si="23"/>
        <v>3.9919486081370037</v>
      </c>
      <c r="C382" s="30">
        <f t="shared" si="22"/>
        <v>6.3628073638587967E-2</v>
      </c>
      <c r="D382" s="30">
        <f t="shared" si="20"/>
        <v>0.62398142975154058</v>
      </c>
      <c r="E382" s="30">
        <f t="shared" si="21"/>
        <v>0.25187311389143507</v>
      </c>
    </row>
    <row r="383" spans="2:5" ht="13.9" customHeight="1" x14ac:dyDescent="0.25">
      <c r="B383" s="29">
        <f t="shared" si="23"/>
        <v>4.0019486081370035</v>
      </c>
      <c r="C383" s="30">
        <f t="shared" si="22"/>
        <v>6.3469080908123574E-2</v>
      </c>
      <c r="D383" s="30">
        <f t="shared" si="20"/>
        <v>0.62242223574169542</v>
      </c>
      <c r="E383" s="30">
        <f t="shared" si="21"/>
        <v>0.25250406668821718</v>
      </c>
    </row>
    <row r="384" spans="2:5" ht="13.9" customHeight="1" x14ac:dyDescent="0.25">
      <c r="B384" s="29">
        <f t="shared" si="23"/>
        <v>4.0119486081370033</v>
      </c>
      <c r="C384" s="30">
        <f t="shared" si="22"/>
        <v>6.3310880773706613E-2</v>
      </c>
      <c r="D384" s="30">
        <f t="shared" si="20"/>
        <v>0.62087081448350856</v>
      </c>
      <c r="E384" s="30">
        <f t="shared" si="21"/>
        <v>0.25313501948499922</v>
      </c>
    </row>
    <row r="385" spans="2:5" ht="13.9" customHeight="1" x14ac:dyDescent="0.25">
      <c r="B385" s="29">
        <f t="shared" si="23"/>
        <v>4.0219486081370031</v>
      </c>
      <c r="C385" s="30">
        <f t="shared" si="22"/>
        <v>6.3153467323306928E-2</v>
      </c>
      <c r="D385" s="30">
        <f t="shared" si="20"/>
        <v>0.61932710799947399</v>
      </c>
      <c r="E385" s="30">
        <f t="shared" si="21"/>
        <v>0.25376597228178127</v>
      </c>
    </row>
    <row r="386" spans="2:5" ht="13.9" customHeight="1" x14ac:dyDescent="0.25">
      <c r="B386" s="29">
        <f t="shared" si="23"/>
        <v>4.0319486081370028</v>
      </c>
      <c r="C386" s="30">
        <f t="shared" si="22"/>
        <v>6.2996834703546223E-2</v>
      </c>
      <c r="D386" s="30">
        <f t="shared" si="20"/>
        <v>0.61779105888726671</v>
      </c>
      <c r="E386" s="30">
        <f t="shared" si="21"/>
        <v>0.25439692507856337</v>
      </c>
    </row>
    <row r="387" spans="2:5" ht="13.9" customHeight="1" x14ac:dyDescent="0.25">
      <c r="B387" s="29">
        <f t="shared" si="23"/>
        <v>4.0419486081370026</v>
      </c>
      <c r="C387" s="30">
        <f t="shared" si="22"/>
        <v>6.2840977118972463E-2</v>
      </c>
      <c r="D387" s="30">
        <f t="shared" si="20"/>
        <v>0.61626261031262719</v>
      </c>
      <c r="E387" s="30">
        <f t="shared" si="21"/>
        <v>0.25502787787534542</v>
      </c>
    </row>
    <row r="388" spans="2:5" ht="13.9" customHeight="1" x14ac:dyDescent="0.25">
      <c r="B388" s="29">
        <f t="shared" si="23"/>
        <v>4.0519486081370024</v>
      </c>
      <c r="C388" s="30">
        <f t="shared" si="22"/>
        <v>6.2685888831345182E-2</v>
      </c>
      <c r="D388" s="30">
        <f t="shared" si="20"/>
        <v>0.61474170600235278</v>
      </c>
      <c r="E388" s="30">
        <f t="shared" si="21"/>
        <v>0.25565883067212747</v>
      </c>
    </row>
    <row r="389" spans="2:5" ht="13.9" customHeight="1" x14ac:dyDescent="0.25">
      <c r="B389" s="29">
        <f t="shared" si="23"/>
        <v>4.0619486081370022</v>
      </c>
      <c r="C389" s="30">
        <f t="shared" si="22"/>
        <v>6.2531564158931144E-2</v>
      </c>
      <c r="D389" s="30">
        <f t="shared" si="20"/>
        <v>0.61322829023739001</v>
      </c>
      <c r="E389" s="30">
        <f t="shared" si="21"/>
        <v>0.25628978346890957</v>
      </c>
    </row>
    <row r="390" spans="2:5" ht="13.9" customHeight="1" x14ac:dyDescent="0.25">
      <c r="B390" s="29">
        <f t="shared" si="23"/>
        <v>4.071948608137002</v>
      </c>
      <c r="C390" s="30">
        <f t="shared" si="22"/>
        <v>6.2377997475810507E-2</v>
      </c>
      <c r="D390" s="30">
        <f t="shared" si="20"/>
        <v>0.61172230784603088</v>
      </c>
      <c r="E390" s="30">
        <f t="shared" si="21"/>
        <v>0.25692073626569162</v>
      </c>
    </row>
    <row r="391" spans="2:5" ht="13.9" customHeight="1" x14ac:dyDescent="0.25">
      <c r="B391" s="29">
        <f t="shared" si="23"/>
        <v>4.0819486081370018</v>
      </c>
      <c r="C391" s="30">
        <f t="shared" si="22"/>
        <v>6.2225183211193198E-2</v>
      </c>
      <c r="D391" s="30">
        <f t="shared" si="20"/>
        <v>0.61022370419720828</v>
      </c>
      <c r="E391" s="30">
        <f t="shared" si="21"/>
        <v>0.25755168906247361</v>
      </c>
    </row>
    <row r="392" spans="2:5" ht="13.9" customHeight="1" x14ac:dyDescent="0.25">
      <c r="B392" s="29">
        <f t="shared" si="23"/>
        <v>4.0919486081370016</v>
      </c>
      <c r="C392" s="30">
        <f t="shared" si="22"/>
        <v>6.2073115848745253E-2</v>
      </c>
      <c r="D392" s="30">
        <f t="shared" si="20"/>
        <v>0.60873242519389004</v>
      </c>
      <c r="E392" s="30">
        <f t="shared" si="21"/>
        <v>0.25818264185925571</v>
      </c>
    </row>
    <row r="393" spans="2:5" ht="13.9" customHeight="1" x14ac:dyDescent="0.25">
      <c r="B393" s="29">
        <f t="shared" si="23"/>
        <v>4.1019486081370014</v>
      </c>
      <c r="C393" s="30">
        <f t="shared" si="22"/>
        <v>6.1921789925925036E-2</v>
      </c>
      <c r="D393" s="30">
        <f t="shared" ref="D393:D456" si="24">C393*9.8067</f>
        <v>0.60724841726656897</v>
      </c>
      <c r="E393" s="30">
        <f t="shared" ref="E393:E456" si="25">((B393^2)/(4*PI()^2))*D393</f>
        <v>0.25881359465603776</v>
      </c>
    </row>
    <row r="394" spans="2:5" ht="13.9" customHeight="1" x14ac:dyDescent="0.25">
      <c r="B394" s="29">
        <f t="shared" si="23"/>
        <v>4.1119486081370011</v>
      </c>
      <c r="C394" s="30">
        <f t="shared" si="22"/>
        <v>6.1771200033329129E-2</v>
      </c>
      <c r="D394" s="30">
        <f t="shared" si="24"/>
        <v>0.60577162736684875</v>
      </c>
      <c r="E394" s="30">
        <f t="shared" si="25"/>
        <v>0.25944454745281986</v>
      </c>
    </row>
    <row r="395" spans="2:5" ht="13.9" customHeight="1" x14ac:dyDescent="0.25">
      <c r="B395" s="29">
        <f t="shared" si="23"/>
        <v>4.1219486081370009</v>
      </c>
      <c r="C395" s="30">
        <f t="shared" si="22"/>
        <v>6.1621340814047777E-2</v>
      </c>
      <c r="D395" s="30">
        <f t="shared" si="24"/>
        <v>0.60430200296112224</v>
      </c>
      <c r="E395" s="30">
        <f t="shared" si="25"/>
        <v>0.26007550024960185</v>
      </c>
    </row>
    <row r="396" spans="2:5" ht="13.9" customHeight="1" x14ac:dyDescent="0.25">
      <c r="B396" s="29">
        <f t="shared" si="23"/>
        <v>4.1319486081370007</v>
      </c>
      <c r="C396" s="30">
        <f t="shared" si="22"/>
        <v>6.1472206963029651E-2</v>
      </c>
      <c r="D396" s="30">
        <f t="shared" si="24"/>
        <v>0.60283949202434284</v>
      </c>
      <c r="E396" s="30">
        <f t="shared" si="25"/>
        <v>0.26070645304638396</v>
      </c>
    </row>
    <row r="397" spans="2:5" ht="13.9" customHeight="1" x14ac:dyDescent="0.25">
      <c r="B397" s="29">
        <f t="shared" si="23"/>
        <v>4.1419486081370005</v>
      </c>
      <c r="C397" s="30">
        <f t="shared" ref="C397:C460" si="26">IF(B397&lt;6,$C$5/B397,6*$C$5/B397^2)</f>
        <v>6.1323793226455842E-2</v>
      </c>
      <c r="D397" s="30">
        <f t="shared" si="24"/>
        <v>0.60138404303388449</v>
      </c>
      <c r="E397" s="30">
        <f t="shared" si="25"/>
        <v>0.26133740584316606</v>
      </c>
    </row>
    <row r="398" spans="2:5" ht="13.9" customHeight="1" x14ac:dyDescent="0.25">
      <c r="B398" s="29">
        <f t="shared" ref="B398:B461" si="27">B397+0.01</f>
        <v>4.1519486081370003</v>
      </c>
      <c r="C398" s="30">
        <f t="shared" si="26"/>
        <v>6.1176094401122913E-2</v>
      </c>
      <c r="D398" s="30">
        <f t="shared" si="24"/>
        <v>0.59993560496349208</v>
      </c>
      <c r="E398" s="30">
        <f t="shared" si="25"/>
        <v>0.26196835863994811</v>
      </c>
    </row>
    <row r="399" spans="2:5" ht="13.9" customHeight="1" x14ac:dyDescent="0.25">
      <c r="B399" s="29">
        <f t="shared" si="27"/>
        <v>4.1619486081370001</v>
      </c>
      <c r="C399" s="30">
        <f t="shared" si="26"/>
        <v>6.1029105333834772E-2</v>
      </c>
      <c r="D399" s="30">
        <f t="shared" si="24"/>
        <v>0.59849412727731743</v>
      </c>
      <c r="E399" s="30">
        <f t="shared" si="25"/>
        <v>0.26259931143673015</v>
      </c>
    </row>
    <row r="400" spans="2:5" ht="13.9" customHeight="1" x14ac:dyDescent="0.25">
      <c r="B400" s="29">
        <f t="shared" si="27"/>
        <v>4.1719486081369999</v>
      </c>
      <c r="C400" s="30">
        <f t="shared" si="26"/>
        <v>6.088282092080341E-2</v>
      </c>
      <c r="D400" s="30">
        <f t="shared" si="24"/>
        <v>0.5970595599240428</v>
      </c>
      <c r="E400" s="30">
        <f t="shared" si="25"/>
        <v>0.26323026423351226</v>
      </c>
    </row>
    <row r="401" spans="2:5" ht="13.9" customHeight="1" x14ac:dyDescent="0.25">
      <c r="B401" s="29">
        <f t="shared" si="27"/>
        <v>4.1819486081369996</v>
      </c>
      <c r="C401" s="30">
        <f t="shared" si="26"/>
        <v>6.0737236107058112E-2</v>
      </c>
      <c r="D401" s="30">
        <f t="shared" si="24"/>
        <v>0.5956318533310867</v>
      </c>
      <c r="E401" s="30">
        <f t="shared" si="25"/>
        <v>0.26386121703029425</v>
      </c>
    </row>
    <row r="402" spans="2:5" ht="13.9" customHeight="1" x14ac:dyDescent="0.25">
      <c r="B402" s="29">
        <f t="shared" si="27"/>
        <v>4.1919486081369994</v>
      </c>
      <c r="C402" s="30">
        <f t="shared" si="26"/>
        <v>6.0592345885863229E-2</v>
      </c>
      <c r="D402" s="30">
        <f t="shared" si="24"/>
        <v>0.59421095839889493</v>
      </c>
      <c r="E402" s="30">
        <f t="shared" si="25"/>
        <v>0.26449216982707635</v>
      </c>
    </row>
    <row r="403" spans="2:5" ht="13.9" customHeight="1" x14ac:dyDescent="0.25">
      <c r="B403" s="29">
        <f t="shared" si="27"/>
        <v>4.2019486081369992</v>
      </c>
      <c r="C403" s="30">
        <f t="shared" si="26"/>
        <v>6.0448145298144171E-2</v>
      </c>
      <c r="D403" s="30">
        <f t="shared" si="24"/>
        <v>0.5927968264953104</v>
      </c>
      <c r="E403" s="30">
        <f t="shared" si="25"/>
        <v>0.2651231226238584</v>
      </c>
    </row>
    <row r="404" spans="2:5" ht="13.9" customHeight="1" x14ac:dyDescent="0.25">
      <c r="B404" s="29">
        <f t="shared" si="27"/>
        <v>4.211948608136999</v>
      </c>
      <c r="C404" s="30">
        <f t="shared" si="26"/>
        <v>6.0304629431921677E-2</v>
      </c>
      <c r="D404" s="30">
        <f t="shared" si="24"/>
        <v>0.59138940945002627</v>
      </c>
      <c r="E404" s="30">
        <f t="shared" si="25"/>
        <v>0.2657540754206405</v>
      </c>
    </row>
    <row r="405" spans="2:5" ht="13.9" customHeight="1" x14ac:dyDescent="0.25">
      <c r="B405" s="29">
        <f t="shared" si="27"/>
        <v>4.2219486081369988</v>
      </c>
      <c r="C405" s="30">
        <f t="shared" si="26"/>
        <v>6.0161793421754012E-2</v>
      </c>
      <c r="D405" s="30">
        <f t="shared" si="24"/>
        <v>0.58998865954911506</v>
      </c>
      <c r="E405" s="30">
        <f t="shared" si="25"/>
        <v>0.26638502821742255</v>
      </c>
    </row>
    <row r="406" spans="2:5" ht="13.9" customHeight="1" x14ac:dyDescent="0.25">
      <c r="B406" s="29">
        <f t="shared" si="27"/>
        <v>4.2319486081369986</v>
      </c>
      <c r="C406" s="30">
        <f t="shared" si="26"/>
        <v>6.0019632448187185E-2</v>
      </c>
      <c r="D406" s="30">
        <f t="shared" si="24"/>
        <v>0.5885945295296372</v>
      </c>
      <c r="E406" s="30">
        <f t="shared" si="25"/>
        <v>0.26701598101420454</v>
      </c>
    </row>
    <row r="407" spans="2:5" ht="13.9" customHeight="1" x14ac:dyDescent="0.25">
      <c r="B407" s="29">
        <f t="shared" si="27"/>
        <v>4.2419486081369984</v>
      </c>
      <c r="C407" s="30">
        <f t="shared" si="26"/>
        <v>5.9878141737212863E-2</v>
      </c>
      <c r="D407" s="30">
        <f t="shared" si="24"/>
        <v>0.5872069725743253</v>
      </c>
      <c r="E407" s="30">
        <f t="shared" si="25"/>
        <v>0.26764693381098664</v>
      </c>
    </row>
    <row r="408" spans="2:5" ht="13.9" customHeight="1" x14ac:dyDescent="0.25">
      <c r="B408" s="29">
        <f t="shared" si="27"/>
        <v>4.2519486081369982</v>
      </c>
      <c r="C408" s="30">
        <f t="shared" si="26"/>
        <v>5.9737316559733945E-2</v>
      </c>
      <c r="D408" s="30">
        <f t="shared" si="24"/>
        <v>0.58582594230634288</v>
      </c>
      <c r="E408" s="30">
        <f t="shared" si="25"/>
        <v>0.26827788660776875</v>
      </c>
    </row>
    <row r="409" spans="2:5" ht="13.9" customHeight="1" x14ac:dyDescent="0.25">
      <c r="B409" s="29">
        <f t="shared" si="27"/>
        <v>4.2619486081369979</v>
      </c>
      <c r="C409" s="30">
        <f t="shared" si="26"/>
        <v>5.9597152231037724E-2</v>
      </c>
      <c r="D409" s="30">
        <f t="shared" si="24"/>
        <v>0.58445139278411762</v>
      </c>
      <c r="E409" s="30">
        <f t="shared" si="25"/>
        <v>0.26890883940455079</v>
      </c>
    </row>
    <row r="410" spans="2:5" ht="13.9" customHeight="1" x14ac:dyDescent="0.25">
      <c r="B410" s="29">
        <f t="shared" si="27"/>
        <v>4.2719486081369977</v>
      </c>
      <c r="C410" s="30">
        <f t="shared" si="26"/>
        <v>5.9457644110276348E-2</v>
      </c>
      <c r="D410" s="30">
        <f t="shared" si="24"/>
        <v>0.58308327849624697</v>
      </c>
      <c r="E410" s="30">
        <f t="shared" si="25"/>
        <v>0.26953979220133278</v>
      </c>
    </row>
    <row r="411" spans="2:5" ht="13.9" customHeight="1" x14ac:dyDescent="0.25">
      <c r="B411" s="29">
        <f t="shared" si="27"/>
        <v>4.2819486081369975</v>
      </c>
      <c r="C411" s="30">
        <f t="shared" si="26"/>
        <v>5.9318787599954653E-2</v>
      </c>
      <c r="D411" s="30">
        <f t="shared" si="24"/>
        <v>0.58172155435647521</v>
      </c>
      <c r="E411" s="30">
        <f t="shared" si="25"/>
        <v>0.27017074499811489</v>
      </c>
    </row>
    <row r="412" spans="2:5" ht="13.9" customHeight="1" x14ac:dyDescent="0.25">
      <c r="B412" s="29">
        <f t="shared" si="27"/>
        <v>4.2919486081369973</v>
      </c>
      <c r="C412" s="30">
        <f t="shared" si="26"/>
        <v>5.9180578145425086E-2</v>
      </c>
      <c r="D412" s="30">
        <f t="shared" si="24"/>
        <v>0.58036617569874016</v>
      </c>
      <c r="E412" s="30">
        <f t="shared" si="25"/>
        <v>0.27080169779489699</v>
      </c>
    </row>
    <row r="413" spans="2:5" ht="13.9" customHeight="1" x14ac:dyDescent="0.25">
      <c r="B413" s="29">
        <f t="shared" si="27"/>
        <v>4.3019486081369971</v>
      </c>
      <c r="C413" s="30">
        <f t="shared" si="26"/>
        <v>5.9043011234389736E-2</v>
      </c>
      <c r="D413" s="30">
        <f t="shared" si="24"/>
        <v>0.57901709827228975</v>
      </c>
      <c r="E413" s="30">
        <f t="shared" si="25"/>
        <v>0.27143265059167898</v>
      </c>
    </row>
    <row r="414" spans="2:5" ht="13.9" customHeight="1" x14ac:dyDescent="0.25">
      <c r="B414" s="29">
        <f t="shared" si="27"/>
        <v>4.3119486081369969</v>
      </c>
      <c r="C414" s="30">
        <f t="shared" si="26"/>
        <v>5.8906082396409223E-2</v>
      </c>
      <c r="D414" s="30">
        <f t="shared" si="24"/>
        <v>0.57767427823686635</v>
      </c>
      <c r="E414" s="30">
        <f t="shared" si="25"/>
        <v>0.27206360338846114</v>
      </c>
    </row>
    <row r="415" spans="2:5" ht="13.9" customHeight="1" x14ac:dyDescent="0.25">
      <c r="B415" s="29">
        <f t="shared" si="27"/>
        <v>4.3219486081369967</v>
      </c>
      <c r="C415" s="30">
        <f t="shared" si="26"/>
        <v>5.8769787202418475E-2</v>
      </c>
      <c r="D415" s="30">
        <f t="shared" si="24"/>
        <v>0.57633767215795717</v>
      </c>
      <c r="E415" s="30">
        <f t="shared" si="25"/>
        <v>0.27269455618524308</v>
      </c>
    </row>
    <row r="416" spans="2:5" ht="13.9" customHeight="1" x14ac:dyDescent="0.25">
      <c r="B416" s="29">
        <f t="shared" si="27"/>
        <v>4.3319486081369964</v>
      </c>
      <c r="C416" s="30">
        <f t="shared" si="26"/>
        <v>5.8634121264249155E-2</v>
      </c>
      <c r="D416" s="30">
        <f t="shared" si="24"/>
        <v>0.57500723700211209</v>
      </c>
      <c r="E416" s="30">
        <f t="shared" si="25"/>
        <v>0.27332550898202512</v>
      </c>
    </row>
    <row r="417" spans="2:5" ht="13.9" customHeight="1" x14ac:dyDescent="0.25">
      <c r="B417" s="29">
        <f t="shared" si="27"/>
        <v>4.3419486081369962</v>
      </c>
      <c r="C417" s="30">
        <f t="shared" si="26"/>
        <v>5.8499080234158736E-2</v>
      </c>
      <c r="D417" s="30">
        <f t="shared" si="24"/>
        <v>0.57368293013232441</v>
      </c>
      <c r="E417" s="30">
        <f t="shared" si="25"/>
        <v>0.27395646177880723</v>
      </c>
    </row>
    <row r="418" spans="2:5" ht="13.9" customHeight="1" x14ac:dyDescent="0.25">
      <c r="B418" s="29">
        <f t="shared" si="27"/>
        <v>4.351948608136996</v>
      </c>
      <c r="C418" s="30">
        <f t="shared" si="26"/>
        <v>5.8364659804366024E-2</v>
      </c>
      <c r="D418" s="30">
        <f t="shared" si="24"/>
        <v>0.57236470930347627</v>
      </c>
      <c r="E418" s="30">
        <f t="shared" si="25"/>
        <v>0.27458741457558927</v>
      </c>
    </row>
    <row r="419" spans="2:5" ht="13.9" customHeight="1" x14ac:dyDescent="0.25">
      <c r="B419" s="29">
        <f t="shared" si="27"/>
        <v>4.3619486081369958</v>
      </c>
      <c r="C419" s="30">
        <f t="shared" si="26"/>
        <v>5.8230855706593095E-2</v>
      </c>
      <c r="D419" s="30">
        <f t="shared" si="24"/>
        <v>0.5710525326578465</v>
      </c>
      <c r="E419" s="30">
        <f t="shared" si="25"/>
        <v>0.27521836737237138</v>
      </c>
    </row>
    <row r="420" spans="2:5" ht="13.9" customHeight="1" x14ac:dyDescent="0.25">
      <c r="B420" s="29">
        <f t="shared" si="27"/>
        <v>4.3719486081369956</v>
      </c>
      <c r="C420" s="30">
        <f t="shared" si="26"/>
        <v>5.8097663711613526E-2</v>
      </c>
      <c r="D420" s="30">
        <f t="shared" si="24"/>
        <v>0.56974635872068036</v>
      </c>
      <c r="E420" s="30">
        <f t="shared" si="25"/>
        <v>0.27584932016915348</v>
      </c>
    </row>
    <row r="421" spans="2:5" ht="13.9" customHeight="1" x14ac:dyDescent="0.25">
      <c r="B421" s="29">
        <f t="shared" si="27"/>
        <v>4.3819486081369954</v>
      </c>
      <c r="C421" s="30">
        <f t="shared" si="26"/>
        <v>5.7965079628806787E-2</v>
      </c>
      <c r="D421" s="30">
        <f t="shared" si="24"/>
        <v>0.56844614639581947</v>
      </c>
      <c r="E421" s="30">
        <f t="shared" si="25"/>
        <v>0.27648027296593547</v>
      </c>
    </row>
    <row r="422" spans="2:5" ht="13.9" customHeight="1" x14ac:dyDescent="0.25">
      <c r="B422" s="29">
        <f t="shared" si="27"/>
        <v>4.3919486081369952</v>
      </c>
      <c r="C422" s="30">
        <f t="shared" si="26"/>
        <v>5.7833099305718734E-2</v>
      </c>
      <c r="D422" s="30">
        <f t="shared" si="24"/>
        <v>0.56715185496139187</v>
      </c>
      <c r="E422" s="30">
        <f t="shared" si="25"/>
        <v>0.27711122576271757</v>
      </c>
    </row>
    <row r="423" spans="2:5" ht="13.9" customHeight="1" x14ac:dyDescent="0.25">
      <c r="B423" s="29">
        <f t="shared" si="27"/>
        <v>4.401948608136995</v>
      </c>
      <c r="C423" s="30">
        <f t="shared" si="26"/>
        <v>5.7701718627628094E-2</v>
      </c>
      <c r="D423" s="30">
        <f t="shared" si="24"/>
        <v>0.56586344406556044</v>
      </c>
      <c r="E423" s="30">
        <f t="shared" si="25"/>
        <v>0.27774217855949962</v>
      </c>
    </row>
    <row r="424" spans="2:5" ht="13.9" customHeight="1" x14ac:dyDescent="0.25">
      <c r="B424" s="29">
        <f t="shared" si="27"/>
        <v>4.4119486081369947</v>
      </c>
      <c r="C424" s="30">
        <f t="shared" si="26"/>
        <v>5.7570933517118859E-2</v>
      </c>
      <c r="D424" s="30">
        <f t="shared" si="24"/>
        <v>0.56458087372232946</v>
      </c>
      <c r="E424" s="30">
        <f t="shared" si="25"/>
        <v>0.27837313135628167</v>
      </c>
    </row>
    <row r="425" spans="2:5" ht="13.9" customHeight="1" x14ac:dyDescent="0.25">
      <c r="B425" s="29">
        <f t="shared" si="27"/>
        <v>4.4219486081369945</v>
      </c>
      <c r="C425" s="30">
        <f t="shared" si="26"/>
        <v>5.744073993365844E-2</v>
      </c>
      <c r="D425" s="30">
        <f t="shared" si="24"/>
        <v>0.56330410430740818</v>
      </c>
      <c r="E425" s="30">
        <f t="shared" si="25"/>
        <v>0.27900408415306377</v>
      </c>
    </row>
    <row r="426" spans="2:5" ht="13.9" customHeight="1" x14ac:dyDescent="0.25">
      <c r="B426" s="29">
        <f t="shared" si="27"/>
        <v>4.4319486081369943</v>
      </c>
      <c r="C426" s="30">
        <f t="shared" si="26"/>
        <v>5.7311133873181569E-2</v>
      </c>
      <c r="D426" s="30">
        <f t="shared" si="24"/>
        <v>0.5620330965541297</v>
      </c>
      <c r="E426" s="30">
        <f t="shared" si="25"/>
        <v>0.27963503694984582</v>
      </c>
    </row>
    <row r="427" spans="2:5" ht="13.9" customHeight="1" x14ac:dyDescent="0.25">
      <c r="B427" s="29">
        <f t="shared" si="27"/>
        <v>4.4419486081369941</v>
      </c>
      <c r="C427" s="30">
        <f t="shared" si="26"/>
        <v>5.7182111367679832E-2</v>
      </c>
      <c r="D427" s="30">
        <f t="shared" si="24"/>
        <v>0.56076781154942579</v>
      </c>
      <c r="E427" s="30">
        <f t="shared" si="25"/>
        <v>0.28026598974662786</v>
      </c>
    </row>
    <row r="428" spans="2:5" ht="13.9" customHeight="1" x14ac:dyDescent="0.25">
      <c r="B428" s="29">
        <f t="shared" si="27"/>
        <v>4.4519486081369939</v>
      </c>
      <c r="C428" s="30">
        <f t="shared" si="26"/>
        <v>5.705366848479667E-2</v>
      </c>
      <c r="D428" s="30">
        <f t="shared" si="24"/>
        <v>0.55950821072985546</v>
      </c>
      <c r="E428" s="30">
        <f t="shared" si="25"/>
        <v>0.28089694254340997</v>
      </c>
    </row>
    <row r="429" spans="2:5" ht="13.9" customHeight="1" x14ac:dyDescent="0.25">
      <c r="B429" s="29">
        <f t="shared" si="27"/>
        <v>4.4619486081369937</v>
      </c>
      <c r="C429" s="30">
        <f t="shared" si="26"/>
        <v>5.6925801327427916E-2</v>
      </c>
      <c r="D429" s="30">
        <f t="shared" si="24"/>
        <v>0.55825425587768729</v>
      </c>
      <c r="E429" s="30">
        <f t="shared" si="25"/>
        <v>0.28152789534019196</v>
      </c>
    </row>
    <row r="430" spans="2:5" ht="13.9" customHeight="1" x14ac:dyDescent="0.25">
      <c r="B430" s="29">
        <f t="shared" si="27"/>
        <v>4.4719486081369935</v>
      </c>
      <c r="C430" s="30">
        <f t="shared" si="26"/>
        <v>5.6798506033327603E-2</v>
      </c>
      <c r="D430" s="30">
        <f t="shared" si="24"/>
        <v>0.55700590911703374</v>
      </c>
      <c r="E430" s="30">
        <f t="shared" si="25"/>
        <v>0.28215884813697401</v>
      </c>
    </row>
    <row r="431" spans="2:5" ht="13.9" customHeight="1" x14ac:dyDescent="0.25">
      <c r="B431" s="29">
        <f t="shared" si="27"/>
        <v>4.4819486081369933</v>
      </c>
      <c r="C431" s="30">
        <f t="shared" si="26"/>
        <v>5.6671778774719128E-2</v>
      </c>
      <c r="D431" s="30">
        <f t="shared" si="24"/>
        <v>0.55576313291003798</v>
      </c>
      <c r="E431" s="30">
        <f t="shared" si="25"/>
        <v>0.28278980093375611</v>
      </c>
    </row>
    <row r="432" spans="2:5" ht="13.9" customHeight="1" x14ac:dyDescent="0.25">
      <c r="B432" s="29">
        <f t="shared" si="27"/>
        <v>4.491948608136993</v>
      </c>
      <c r="C432" s="30">
        <f t="shared" si="26"/>
        <v>5.6545615757911546E-2</v>
      </c>
      <c r="D432" s="30">
        <f t="shared" si="24"/>
        <v>0.55452589005311115</v>
      </c>
      <c r="E432" s="30">
        <f t="shared" si="25"/>
        <v>0.28342075373053816</v>
      </c>
    </row>
    <row r="433" spans="2:5" ht="13.9" customHeight="1" x14ac:dyDescent="0.25">
      <c r="B433" s="29">
        <f t="shared" si="27"/>
        <v>4.5019486081369928</v>
      </c>
      <c r="C433" s="30">
        <f t="shared" si="26"/>
        <v>5.642001322292102E-2</v>
      </c>
      <c r="D433" s="30">
        <f t="shared" si="24"/>
        <v>0.5532941436732195</v>
      </c>
      <c r="E433" s="30">
        <f t="shared" si="25"/>
        <v>0.2840517065273202</v>
      </c>
    </row>
    <row r="434" spans="2:5" ht="13.9" customHeight="1" x14ac:dyDescent="0.25">
      <c r="B434" s="29">
        <f t="shared" si="27"/>
        <v>4.5119486081369926</v>
      </c>
      <c r="C434" s="30">
        <f t="shared" si="26"/>
        <v>5.6294967443097262E-2</v>
      </c>
      <c r="D434" s="30">
        <f t="shared" si="24"/>
        <v>0.55206785722422191</v>
      </c>
      <c r="E434" s="30">
        <f t="shared" si="25"/>
        <v>0.28468265932410231</v>
      </c>
    </row>
    <row r="435" spans="2:5" ht="13.9" customHeight="1" x14ac:dyDescent="0.25">
      <c r="B435" s="29">
        <f t="shared" si="27"/>
        <v>4.5219486081369924</v>
      </c>
      <c r="C435" s="30">
        <f t="shared" si="26"/>
        <v>5.6170474724755004E-2</v>
      </c>
      <c r="D435" s="30">
        <f t="shared" si="24"/>
        <v>0.5508469944832548</v>
      </c>
      <c r="E435" s="30">
        <f t="shared" si="25"/>
        <v>0.2853136121208843</v>
      </c>
    </row>
    <row r="436" spans="2:5" ht="13.9" customHeight="1" x14ac:dyDescent="0.25">
      <c r="B436" s="29">
        <f t="shared" si="27"/>
        <v>4.5319486081369922</v>
      </c>
      <c r="C436" s="30">
        <f t="shared" si="26"/>
        <v>5.6046531406810263E-2</v>
      </c>
      <c r="D436" s="30">
        <f t="shared" si="24"/>
        <v>0.54963151954716616</v>
      </c>
      <c r="E436" s="30">
        <f t="shared" si="25"/>
        <v>0.28594456491766634</v>
      </c>
    </row>
    <row r="437" spans="2:5" ht="13.9" customHeight="1" x14ac:dyDescent="0.25">
      <c r="B437" s="29">
        <f t="shared" si="27"/>
        <v>4.541948608136992</v>
      </c>
      <c r="C437" s="30">
        <f t="shared" si="26"/>
        <v>5.5923133860421477E-2</v>
      </c>
      <c r="D437" s="30">
        <f t="shared" si="24"/>
        <v>0.54842139682899527</v>
      </c>
      <c r="E437" s="30">
        <f t="shared" si="25"/>
        <v>0.2865755177144485</v>
      </c>
    </row>
    <row r="438" spans="2:5" ht="13.9" customHeight="1" x14ac:dyDescent="0.25">
      <c r="B438" s="29">
        <f t="shared" si="27"/>
        <v>4.5519486081369918</v>
      </c>
      <c r="C438" s="30">
        <f t="shared" si="26"/>
        <v>5.5800278488635308E-2</v>
      </c>
      <c r="D438" s="30">
        <f t="shared" si="24"/>
        <v>0.54721659105449982</v>
      </c>
      <c r="E438" s="30">
        <f t="shared" si="25"/>
        <v>0.28720647051123049</v>
      </c>
    </row>
    <row r="439" spans="2:5" ht="13.9" customHeight="1" x14ac:dyDescent="0.25">
      <c r="B439" s="29">
        <f t="shared" si="27"/>
        <v>4.5619486081369915</v>
      </c>
      <c r="C439" s="30">
        <f t="shared" si="26"/>
        <v>5.567796172603718E-2</v>
      </c>
      <c r="D439" s="30">
        <f t="shared" si="24"/>
        <v>0.54601706725872878</v>
      </c>
      <c r="E439" s="30">
        <f t="shared" si="25"/>
        <v>0.2878374233080126</v>
      </c>
    </row>
    <row r="440" spans="2:5" ht="13.9" customHeight="1" x14ac:dyDescent="0.25">
      <c r="B440" s="29">
        <f t="shared" si="27"/>
        <v>4.5719486081369913</v>
      </c>
      <c r="C440" s="30">
        <f t="shared" si="26"/>
        <v>5.5556180038406351E-2</v>
      </c>
      <c r="D440" s="30">
        <f t="shared" si="24"/>
        <v>0.54482279078263951</v>
      </c>
      <c r="E440" s="30">
        <f t="shared" si="25"/>
        <v>0.28846837610479464</v>
      </c>
    </row>
    <row r="441" spans="2:5" ht="13.9" customHeight="1" x14ac:dyDescent="0.25">
      <c r="B441" s="29">
        <f t="shared" si="27"/>
        <v>4.5819486081369911</v>
      </c>
      <c r="C441" s="30">
        <f t="shared" si="26"/>
        <v>5.5434929922375489E-2</v>
      </c>
      <c r="D441" s="30">
        <f t="shared" si="24"/>
        <v>0.54363372726975967</v>
      </c>
      <c r="E441" s="30">
        <f t="shared" si="25"/>
        <v>0.28909932890157669</v>
      </c>
    </row>
    <row r="442" spans="2:5" ht="13.9" customHeight="1" x14ac:dyDescent="0.25">
      <c r="B442" s="29">
        <f t="shared" si="27"/>
        <v>4.5919486081369909</v>
      </c>
      <c r="C442" s="30">
        <f t="shared" si="26"/>
        <v>5.5314207905094753E-2</v>
      </c>
      <c r="D442" s="30">
        <f t="shared" si="24"/>
        <v>0.54244984266289265</v>
      </c>
      <c r="E442" s="30">
        <f t="shared" si="25"/>
        <v>0.28973028169835874</v>
      </c>
    </row>
    <row r="443" spans="2:5" ht="13.9" customHeight="1" x14ac:dyDescent="0.25">
      <c r="B443" s="29">
        <f t="shared" si="27"/>
        <v>4.6019486081369907</v>
      </c>
      <c r="C443" s="30">
        <f t="shared" si="26"/>
        <v>5.5194010543900218E-2</v>
      </c>
      <c r="D443" s="30">
        <f t="shared" si="24"/>
        <v>0.54127110320086624</v>
      </c>
      <c r="E443" s="30">
        <f t="shared" si="25"/>
        <v>0.29036123449514084</v>
      </c>
    </row>
    <row r="444" spans="2:5" ht="13.9" customHeight="1" x14ac:dyDescent="0.25">
      <c r="B444" s="29">
        <f t="shared" si="27"/>
        <v>4.6119486081369905</v>
      </c>
      <c r="C444" s="30">
        <f t="shared" si="26"/>
        <v>5.5074334425986596E-2</v>
      </c>
      <c r="D444" s="30">
        <f t="shared" si="24"/>
        <v>0.54009747541532271</v>
      </c>
      <c r="E444" s="30">
        <f t="shared" si="25"/>
        <v>0.29099218729192294</v>
      </c>
    </row>
    <row r="445" spans="2:5" ht="13.9" customHeight="1" x14ac:dyDescent="0.25">
      <c r="B445" s="29">
        <f t="shared" si="27"/>
        <v>4.6219486081369903</v>
      </c>
      <c r="C445" s="30">
        <f t="shared" si="26"/>
        <v>5.4955176168084229E-2</v>
      </c>
      <c r="D445" s="30">
        <f t="shared" si="24"/>
        <v>0.53892892612755161</v>
      </c>
      <c r="E445" s="30">
        <f t="shared" si="25"/>
        <v>0.29162314008870499</v>
      </c>
    </row>
    <row r="446" spans="2:5" ht="13.9" customHeight="1" x14ac:dyDescent="0.25">
      <c r="B446" s="29">
        <f t="shared" si="27"/>
        <v>4.6319486081369901</v>
      </c>
      <c r="C446" s="30">
        <f t="shared" si="26"/>
        <v>5.4836532416140303E-2</v>
      </c>
      <c r="D446" s="30">
        <f t="shared" si="24"/>
        <v>0.53776542244536307</v>
      </c>
      <c r="E446" s="30">
        <f t="shared" si="25"/>
        <v>0.29225409288548704</v>
      </c>
    </row>
    <row r="447" spans="2:5" ht="13.9" customHeight="1" x14ac:dyDescent="0.25">
      <c r="B447" s="29">
        <f t="shared" si="27"/>
        <v>4.6419486081369898</v>
      </c>
      <c r="C447" s="30">
        <f t="shared" si="26"/>
        <v>5.4718399845004088E-2</v>
      </c>
      <c r="D447" s="30">
        <f t="shared" si="24"/>
        <v>0.53660693176000152</v>
      </c>
      <c r="E447" s="30">
        <f t="shared" si="25"/>
        <v>0.29288504568226909</v>
      </c>
    </row>
    <row r="448" spans="2:5" ht="13.9" customHeight="1" x14ac:dyDescent="0.25">
      <c r="B448" s="29">
        <f t="shared" si="27"/>
        <v>4.6519486081369896</v>
      </c>
      <c r="C448" s="30">
        <f t="shared" si="26"/>
        <v>5.4600775158116337E-2</v>
      </c>
      <c r="D448" s="30">
        <f t="shared" si="24"/>
        <v>0.5354534217430994</v>
      </c>
      <c r="E448" s="30">
        <f t="shared" si="25"/>
        <v>0.29351599847905113</v>
      </c>
    </row>
    <row r="449" spans="2:5" ht="13.9" customHeight="1" x14ac:dyDescent="0.25">
      <c r="B449" s="29">
        <f t="shared" si="27"/>
        <v>4.6619486081369894</v>
      </c>
      <c r="C449" s="30">
        <f t="shared" si="26"/>
        <v>5.4483655087202605E-2</v>
      </c>
      <c r="D449" s="30">
        <f t="shared" si="24"/>
        <v>0.53430486034366975</v>
      </c>
      <c r="E449" s="30">
        <f t="shared" si="25"/>
        <v>0.29414695127583318</v>
      </c>
    </row>
    <row r="450" spans="2:5" ht="13.9" customHeight="1" x14ac:dyDescent="0.25">
      <c r="B450" s="29">
        <f t="shared" si="27"/>
        <v>4.6719486081369892</v>
      </c>
      <c r="C450" s="30">
        <f t="shared" si="26"/>
        <v>5.4367036391970582E-2</v>
      </c>
      <c r="D450" s="30">
        <f t="shared" si="24"/>
        <v>0.53316121578513787</v>
      </c>
      <c r="E450" s="30">
        <f t="shared" si="25"/>
        <v>0.29477790407261528</v>
      </c>
    </row>
    <row r="451" spans="2:5" ht="13.9" customHeight="1" x14ac:dyDescent="0.25">
      <c r="B451" s="29">
        <f t="shared" si="27"/>
        <v>4.681948608136989</v>
      </c>
      <c r="C451" s="30">
        <f t="shared" si="26"/>
        <v>5.4250915859811212E-2</v>
      </c>
      <c r="D451" s="30">
        <f t="shared" si="24"/>
        <v>0.53202245656241054</v>
      </c>
      <c r="E451" s="30">
        <f t="shared" si="25"/>
        <v>0.29540885686939733</v>
      </c>
    </row>
    <row r="452" spans="2:5" ht="13.9" customHeight="1" x14ac:dyDescent="0.25">
      <c r="B452" s="29">
        <f t="shared" si="27"/>
        <v>4.6919486081369888</v>
      </c>
      <c r="C452" s="30">
        <f t="shared" si="26"/>
        <v>5.4135290305503722E-2</v>
      </c>
      <c r="D452" s="30">
        <f t="shared" si="24"/>
        <v>0.53088855143898328</v>
      </c>
      <c r="E452" s="30">
        <f t="shared" si="25"/>
        <v>0.29603980966617938</v>
      </c>
    </row>
    <row r="453" spans="2:5" ht="13.9" customHeight="1" x14ac:dyDescent="0.25">
      <c r="B453" s="29">
        <f t="shared" si="27"/>
        <v>4.7019486081369886</v>
      </c>
      <c r="C453" s="30">
        <f t="shared" si="26"/>
        <v>5.4020156570924363E-2</v>
      </c>
      <c r="D453" s="30">
        <f t="shared" si="24"/>
        <v>0.52975946944408392</v>
      </c>
      <c r="E453" s="30">
        <f t="shared" si="25"/>
        <v>0.29667076246296148</v>
      </c>
    </row>
    <row r="454" spans="2:5" ht="13.9" customHeight="1" x14ac:dyDescent="0.25">
      <c r="B454" s="29">
        <f t="shared" si="27"/>
        <v>4.7119486081369883</v>
      </c>
      <c r="C454" s="30">
        <f t="shared" si="26"/>
        <v>5.3905511524758885E-2</v>
      </c>
      <c r="D454" s="30">
        <f t="shared" si="24"/>
        <v>0.52863517986985298</v>
      </c>
      <c r="E454" s="30">
        <f t="shared" si="25"/>
        <v>0.29730171525974353</v>
      </c>
    </row>
    <row r="455" spans="2:5" ht="13.9" customHeight="1" x14ac:dyDescent="0.25">
      <c r="B455" s="29">
        <f t="shared" si="27"/>
        <v>4.7219486081369881</v>
      </c>
      <c r="C455" s="30">
        <f t="shared" si="26"/>
        <v>5.3791352062218641E-2</v>
      </c>
      <c r="D455" s="30">
        <f t="shared" si="24"/>
        <v>0.52751565226855945</v>
      </c>
      <c r="E455" s="30">
        <f t="shared" si="25"/>
        <v>0.29793266805652552</v>
      </c>
    </row>
    <row r="456" spans="2:5" ht="13.9" customHeight="1" x14ac:dyDescent="0.25">
      <c r="B456" s="29">
        <f t="shared" si="27"/>
        <v>4.7319486081369879</v>
      </c>
      <c r="C456" s="30">
        <f t="shared" si="26"/>
        <v>5.3677675104760313E-2</v>
      </c>
      <c r="D456" s="30">
        <f t="shared" si="24"/>
        <v>0.52640085644985291</v>
      </c>
      <c r="E456" s="30">
        <f t="shared" si="25"/>
        <v>0.29856362085330762</v>
      </c>
    </row>
    <row r="457" spans="2:5" ht="13.9" customHeight="1" x14ac:dyDescent="0.25">
      <c r="B457" s="29">
        <f t="shared" si="27"/>
        <v>4.7419486081369877</v>
      </c>
      <c r="C457" s="30">
        <f t="shared" si="26"/>
        <v>5.3564477599809181E-2</v>
      </c>
      <c r="D457" s="30">
        <f t="shared" ref="D457:D520" si="28">C457*9.8067</f>
        <v>0.52529076247804862</v>
      </c>
      <c r="E457" s="30">
        <f t="shared" ref="E457:E520" si="29">((B457^2)/(4*PI()^2))*D457</f>
        <v>0.29919457365008961</v>
      </c>
    </row>
    <row r="458" spans="2:5" ht="13.9" customHeight="1" x14ac:dyDescent="0.25">
      <c r="B458" s="29">
        <f t="shared" si="27"/>
        <v>4.7519486081369875</v>
      </c>
      <c r="C458" s="30">
        <f t="shared" si="26"/>
        <v>5.3451756520485873E-2</v>
      </c>
      <c r="D458" s="30">
        <f t="shared" si="28"/>
        <v>0.52418534066944877</v>
      </c>
      <c r="E458" s="30">
        <f t="shared" si="29"/>
        <v>0.29982552644687172</v>
      </c>
    </row>
    <row r="459" spans="2:5" ht="13.9" customHeight="1" x14ac:dyDescent="0.25">
      <c r="B459" s="29">
        <f t="shared" si="27"/>
        <v>4.7619486081369873</v>
      </c>
      <c r="C459" s="30">
        <f t="shared" si="26"/>
        <v>5.3339508865336574E-2</v>
      </c>
      <c r="D459" s="30">
        <f t="shared" si="28"/>
        <v>0.52308456158969618</v>
      </c>
      <c r="E459" s="30">
        <f t="shared" si="29"/>
        <v>0.30045647924365382</v>
      </c>
    </row>
    <row r="460" spans="2:5" ht="13.9" customHeight="1" x14ac:dyDescent="0.25">
      <c r="B460" s="29">
        <f t="shared" si="27"/>
        <v>4.7719486081369871</v>
      </c>
      <c r="C460" s="30">
        <f t="shared" si="26"/>
        <v>5.3227731658066608E-2</v>
      </c>
      <c r="D460" s="30">
        <f t="shared" si="28"/>
        <v>0.52198839605116176</v>
      </c>
      <c r="E460" s="30">
        <f t="shared" si="29"/>
        <v>0.30108743204043581</v>
      </c>
    </row>
    <row r="461" spans="2:5" ht="13.9" customHeight="1" x14ac:dyDescent="0.25">
      <c r="B461" s="29">
        <f t="shared" si="27"/>
        <v>4.7819486081369869</v>
      </c>
      <c r="C461" s="30">
        <f t="shared" ref="C461:C524" si="30">IF(B461&lt;6,$C$5/B461,6*$C$5/B461^2)</f>
        <v>5.3116421947277385E-2</v>
      </c>
      <c r="D461" s="30">
        <f t="shared" si="28"/>
        <v>0.52089681511036512</v>
      </c>
      <c r="E461" s="30">
        <f t="shared" si="29"/>
        <v>0.30171838483721791</v>
      </c>
    </row>
    <row r="462" spans="2:5" ht="13.9" customHeight="1" x14ac:dyDescent="0.25">
      <c r="B462" s="29">
        <f t="shared" ref="B462:B525" si="31">B461+0.01</f>
        <v>4.7919486081369866</v>
      </c>
      <c r="C462" s="30">
        <f t="shared" si="30"/>
        <v>5.3005576806206628E-2</v>
      </c>
      <c r="D462" s="30">
        <f t="shared" si="28"/>
        <v>0.51980979006542649</v>
      </c>
      <c r="E462" s="30">
        <f t="shared" si="29"/>
        <v>0.30234933763399996</v>
      </c>
    </row>
    <row r="463" spans="2:5" ht="13.9" customHeight="1" x14ac:dyDescent="0.25">
      <c r="B463" s="29">
        <f t="shared" si="31"/>
        <v>4.8019486081369864</v>
      </c>
      <c r="C463" s="30">
        <f t="shared" si="30"/>
        <v>5.2895193332471849E-2</v>
      </c>
      <c r="D463" s="30">
        <f t="shared" si="28"/>
        <v>0.51872729245355165</v>
      </c>
      <c r="E463" s="30">
        <f t="shared" si="29"/>
        <v>0.30298029043078206</v>
      </c>
    </row>
    <row r="464" spans="2:5" ht="13.9" customHeight="1" x14ac:dyDescent="0.25">
      <c r="B464" s="29">
        <f t="shared" si="31"/>
        <v>4.8119486081369862</v>
      </c>
      <c r="C464" s="30">
        <f t="shared" si="30"/>
        <v>5.2785268647817019E-2</v>
      </c>
      <c r="D464" s="30">
        <f t="shared" si="28"/>
        <v>0.51764929404854709</v>
      </c>
      <c r="E464" s="30">
        <f t="shared" si="29"/>
        <v>0.30361124322756411</v>
      </c>
    </row>
    <row r="465" spans="2:5" ht="13.9" customHeight="1" x14ac:dyDescent="0.25">
      <c r="B465" s="29">
        <f t="shared" si="31"/>
        <v>4.821948608136986</v>
      </c>
      <c r="C465" s="30">
        <f t="shared" si="30"/>
        <v>5.2675799897862405E-2</v>
      </c>
      <c r="D465" s="30">
        <f t="shared" si="28"/>
        <v>0.51657576685836726</v>
      </c>
      <c r="E465" s="30">
        <f t="shared" si="29"/>
        <v>0.30424219602434621</v>
      </c>
    </row>
    <row r="466" spans="2:5" ht="13.9" customHeight="1" x14ac:dyDescent="0.25">
      <c r="B466" s="29">
        <f t="shared" si="31"/>
        <v>4.8319486081369858</v>
      </c>
      <c r="C466" s="30">
        <f t="shared" si="30"/>
        <v>5.2566784251857485E-2</v>
      </c>
      <c r="D466" s="30">
        <f t="shared" si="28"/>
        <v>0.51550668312269077</v>
      </c>
      <c r="E466" s="30">
        <f t="shared" si="29"/>
        <v>0.30487314882112826</v>
      </c>
    </row>
    <row r="467" spans="2:5" ht="13.9" customHeight="1" x14ac:dyDescent="0.25">
      <c r="B467" s="29">
        <f t="shared" si="31"/>
        <v>4.8419486081369856</v>
      </c>
      <c r="C467" s="30">
        <f t="shared" si="30"/>
        <v>5.2458218902436973E-2</v>
      </c>
      <c r="D467" s="30">
        <f t="shared" si="28"/>
        <v>0.51444201531052858</v>
      </c>
      <c r="E467" s="30">
        <f t="shared" si="29"/>
        <v>0.30550410161791025</v>
      </c>
    </row>
    <row r="468" spans="2:5" ht="13.9" customHeight="1" x14ac:dyDescent="0.25">
      <c r="B468" s="29">
        <f t="shared" si="31"/>
        <v>4.8519486081369854</v>
      </c>
      <c r="C468" s="30">
        <f t="shared" si="30"/>
        <v>5.2350101065379795E-2</v>
      </c>
      <c r="D468" s="30">
        <f t="shared" si="28"/>
        <v>0.51338173611785998</v>
      </c>
      <c r="E468" s="30">
        <f t="shared" si="29"/>
        <v>0.30613505441469235</v>
      </c>
    </row>
    <row r="469" spans="2:5" ht="13.9" customHeight="1" x14ac:dyDescent="0.25">
      <c r="B469" s="29">
        <f t="shared" si="31"/>
        <v>4.8619486081369852</v>
      </c>
      <c r="C469" s="30">
        <f t="shared" si="30"/>
        <v>5.2242427979371099E-2</v>
      </c>
      <c r="D469" s="30">
        <f t="shared" si="28"/>
        <v>0.51232581846529857</v>
      </c>
      <c r="E469" s="30">
        <f t="shared" si="29"/>
        <v>0.3067660072114744</v>
      </c>
    </row>
    <row r="470" spans="2:5" ht="13.9" customHeight="1" x14ac:dyDescent="0.25">
      <c r="B470" s="29">
        <f t="shared" si="31"/>
        <v>4.8719486081369849</v>
      </c>
      <c r="C470" s="30">
        <f t="shared" si="30"/>
        <v>5.2135196905767171E-2</v>
      </c>
      <c r="D470" s="30">
        <f t="shared" si="28"/>
        <v>0.51127423549578688</v>
      </c>
      <c r="E470" s="30">
        <f t="shared" si="29"/>
        <v>0.30739696000825645</v>
      </c>
    </row>
    <row r="471" spans="2:5" ht="13.9" customHeight="1" x14ac:dyDescent="0.25">
      <c r="B471" s="29">
        <f t="shared" si="31"/>
        <v>4.8819486081369847</v>
      </c>
      <c r="C471" s="30">
        <f t="shared" si="30"/>
        <v>5.2028405128363223E-2</v>
      </c>
      <c r="D471" s="30">
        <f t="shared" si="28"/>
        <v>0.51022696057231953</v>
      </c>
      <c r="E471" s="30">
        <f t="shared" si="29"/>
        <v>0.3080279128050385</v>
      </c>
    </row>
    <row r="472" spans="2:5" ht="13.9" customHeight="1" x14ac:dyDescent="0.25">
      <c r="B472" s="29">
        <f t="shared" si="31"/>
        <v>4.8919486081369845</v>
      </c>
      <c r="C472" s="30">
        <f t="shared" si="30"/>
        <v>5.192204995316408E-2</v>
      </c>
      <c r="D472" s="30">
        <f t="shared" si="28"/>
        <v>0.50918396727569415</v>
      </c>
      <c r="E472" s="30">
        <f t="shared" si="29"/>
        <v>0.3086588656018206</v>
      </c>
    </row>
    <row r="473" spans="2:5" ht="13.9" customHeight="1" x14ac:dyDescent="0.25">
      <c r="B473" s="29">
        <f t="shared" si="31"/>
        <v>4.9019486081369843</v>
      </c>
      <c r="C473" s="30">
        <f t="shared" si="30"/>
        <v>5.1816128708157605E-2</v>
      </c>
      <c r="D473" s="30">
        <f t="shared" si="28"/>
        <v>0.50814522940228912</v>
      </c>
      <c r="E473" s="30">
        <f t="shared" si="29"/>
        <v>0.30928981839860265</v>
      </c>
    </row>
    <row r="474" spans="2:5" ht="13.9" customHeight="1" x14ac:dyDescent="0.25">
      <c r="B474" s="29">
        <f t="shared" si="31"/>
        <v>4.9119486081369841</v>
      </c>
      <c r="C474" s="30">
        <f t="shared" si="30"/>
        <v>5.1710638743090953E-2</v>
      </c>
      <c r="D474" s="30">
        <f t="shared" si="28"/>
        <v>0.50711072096187004</v>
      </c>
      <c r="E474" s="30">
        <f t="shared" si="29"/>
        <v>0.30992077119538475</v>
      </c>
    </row>
    <row r="475" spans="2:5" ht="13.9" customHeight="1" x14ac:dyDescent="0.25">
      <c r="B475" s="29">
        <f t="shared" si="31"/>
        <v>4.9219486081369839</v>
      </c>
      <c r="C475" s="30">
        <f t="shared" si="30"/>
        <v>5.1605577429249518E-2</v>
      </c>
      <c r="D475" s="30">
        <f t="shared" si="28"/>
        <v>0.50608041617542121</v>
      </c>
      <c r="E475" s="30">
        <f t="shared" si="29"/>
        <v>0.31055172399216679</v>
      </c>
    </row>
    <row r="476" spans="2:5" ht="13.9" customHeight="1" x14ac:dyDescent="0.25">
      <c r="B476" s="29">
        <f t="shared" si="31"/>
        <v>4.9319486081369837</v>
      </c>
      <c r="C476" s="30">
        <f t="shared" si="30"/>
        <v>5.1500942159238575E-2</v>
      </c>
      <c r="D476" s="30">
        <f t="shared" si="28"/>
        <v>0.5050542894730049</v>
      </c>
      <c r="E476" s="30">
        <f t="shared" si="29"/>
        <v>0.31118267678894879</v>
      </c>
    </row>
    <row r="477" spans="2:5" ht="13.9" customHeight="1" x14ac:dyDescent="0.25">
      <c r="B477" s="29">
        <f t="shared" si="31"/>
        <v>4.9419486081369834</v>
      </c>
      <c r="C477" s="30">
        <f t="shared" si="30"/>
        <v>5.1396730346767602E-2</v>
      </c>
      <c r="D477" s="30">
        <f t="shared" si="28"/>
        <v>0.50403231549164584</v>
      </c>
      <c r="E477" s="30">
        <f t="shared" si="29"/>
        <v>0.31181362958573094</v>
      </c>
    </row>
    <row r="478" spans="2:5" ht="13.9" customHeight="1" x14ac:dyDescent="0.25">
      <c r="B478" s="29">
        <f t="shared" si="31"/>
        <v>4.9519486081369832</v>
      </c>
      <c r="C478" s="30">
        <f t="shared" si="30"/>
        <v>5.1292939426437145E-2</v>
      </c>
      <c r="D478" s="30">
        <f t="shared" si="28"/>
        <v>0.5030144690732411</v>
      </c>
      <c r="E478" s="30">
        <f t="shared" si="29"/>
        <v>0.31244458238251299</v>
      </c>
    </row>
    <row r="479" spans="2:5" ht="13.9" customHeight="1" x14ac:dyDescent="0.25">
      <c r="B479" s="29">
        <f t="shared" si="31"/>
        <v>4.961948608136983</v>
      </c>
      <c r="C479" s="30">
        <f t="shared" si="30"/>
        <v>5.1189566853528344E-2</v>
      </c>
      <c r="D479" s="30">
        <f t="shared" si="28"/>
        <v>0.50200072526249639</v>
      </c>
      <c r="E479" s="30">
        <f t="shared" si="29"/>
        <v>0.31307553517929504</v>
      </c>
    </row>
    <row r="480" spans="2:5" ht="13.9" customHeight="1" x14ac:dyDescent="0.25">
      <c r="B480" s="29">
        <f t="shared" si="31"/>
        <v>4.9719486081369828</v>
      </c>
      <c r="C480" s="30">
        <f t="shared" si="30"/>
        <v>5.1086610103794942E-2</v>
      </c>
      <c r="D480" s="30">
        <f t="shared" si="28"/>
        <v>0.50099105930488586</v>
      </c>
      <c r="E480" s="30">
        <f t="shared" si="29"/>
        <v>0.31370648797607709</v>
      </c>
    </row>
    <row r="481" spans="2:5" ht="13.9" customHeight="1" x14ac:dyDescent="0.25">
      <c r="B481" s="29">
        <f t="shared" si="31"/>
        <v>4.9819486081369826</v>
      </c>
      <c r="C481" s="30">
        <f t="shared" si="30"/>
        <v>5.098406667325784E-2</v>
      </c>
      <c r="D481" s="30">
        <f t="shared" si="28"/>
        <v>0.49998544664463762</v>
      </c>
      <c r="E481" s="30">
        <f t="shared" si="29"/>
        <v>0.31433744077285919</v>
      </c>
    </row>
    <row r="482" spans="2:5" ht="13.9" customHeight="1" x14ac:dyDescent="0.25">
      <c r="B482" s="29">
        <f t="shared" si="31"/>
        <v>4.9919486081369824</v>
      </c>
      <c r="C482" s="30">
        <f t="shared" si="30"/>
        <v>5.0881934078002046E-2</v>
      </c>
      <c r="D482" s="30">
        <f t="shared" si="28"/>
        <v>0.4989838629227426</v>
      </c>
      <c r="E482" s="30">
        <f t="shared" si="29"/>
        <v>0.31496839356964118</v>
      </c>
    </row>
    <row r="483" spans="2:5" ht="13.9" customHeight="1" x14ac:dyDescent="0.25">
      <c r="B483" s="29">
        <f t="shared" si="31"/>
        <v>5.0019486081369822</v>
      </c>
      <c r="C483" s="30">
        <f t="shared" si="30"/>
        <v>5.0780209853976174E-2</v>
      </c>
      <c r="D483" s="30">
        <f t="shared" si="28"/>
        <v>0.49798628397498812</v>
      </c>
      <c r="E483" s="30">
        <f t="shared" si="29"/>
        <v>0.31559934636642328</v>
      </c>
    </row>
    <row r="484" spans="2:5" ht="13.9" customHeight="1" x14ac:dyDescent="0.25">
      <c r="B484" s="29">
        <f t="shared" si="31"/>
        <v>5.011948608136982</v>
      </c>
      <c r="C484" s="30">
        <f t="shared" si="30"/>
        <v>5.0678891556794253E-2</v>
      </c>
      <c r="D484" s="30">
        <f t="shared" si="28"/>
        <v>0.49699268583001416</v>
      </c>
      <c r="E484" s="30">
        <f t="shared" si="29"/>
        <v>0.31623029916320528</v>
      </c>
    </row>
    <row r="485" spans="2:5" ht="13.9" customHeight="1" x14ac:dyDescent="0.25">
      <c r="B485" s="29">
        <f t="shared" si="31"/>
        <v>5.0219486081369817</v>
      </c>
      <c r="C485" s="30">
        <f t="shared" si="30"/>
        <v>5.0577976761539918E-2</v>
      </c>
      <c r="D485" s="30">
        <f t="shared" si="28"/>
        <v>0.49600304470739348</v>
      </c>
      <c r="E485" s="30">
        <f t="shared" si="29"/>
        <v>0.31686125195998738</v>
      </c>
    </row>
    <row r="486" spans="2:5" ht="13.9" customHeight="1" x14ac:dyDescent="0.25">
      <c r="B486" s="29">
        <f t="shared" si="31"/>
        <v>5.0319486081369815</v>
      </c>
      <c r="C486" s="30">
        <f t="shared" si="30"/>
        <v>5.0477463062572982E-2</v>
      </c>
      <c r="D486" s="30">
        <f t="shared" si="28"/>
        <v>0.49501733701573442</v>
      </c>
      <c r="E486" s="30">
        <f t="shared" si="29"/>
        <v>0.31749220475676942</v>
      </c>
    </row>
    <row r="487" spans="2:5" ht="13.9" customHeight="1" x14ac:dyDescent="0.25">
      <c r="B487" s="29">
        <f t="shared" si="31"/>
        <v>5.0419486081369813</v>
      </c>
      <c r="C487" s="30">
        <f t="shared" si="30"/>
        <v>5.0377348073338248E-2</v>
      </c>
      <c r="D487" s="30">
        <f t="shared" si="28"/>
        <v>0.49403553935080613</v>
      </c>
      <c r="E487" s="30">
        <f t="shared" si="29"/>
        <v>0.31812315755355153</v>
      </c>
    </row>
    <row r="488" spans="2:5" ht="13.9" customHeight="1" x14ac:dyDescent="0.25">
      <c r="B488" s="29">
        <f t="shared" si="31"/>
        <v>5.0519486081369811</v>
      </c>
      <c r="C488" s="30">
        <f t="shared" si="30"/>
        <v>5.027762942617664E-2</v>
      </c>
      <c r="D488" s="30">
        <f t="shared" si="28"/>
        <v>0.4930576284936864</v>
      </c>
      <c r="E488" s="30">
        <f t="shared" si="29"/>
        <v>0.31875411035033357</v>
      </c>
    </row>
    <row r="489" spans="2:5" ht="13.9" customHeight="1" x14ac:dyDescent="0.25">
      <c r="B489" s="29">
        <f t="shared" si="31"/>
        <v>5.0619486081369809</v>
      </c>
      <c r="C489" s="30">
        <f t="shared" si="30"/>
        <v>5.0178304772138561E-2</v>
      </c>
      <c r="D489" s="30">
        <f t="shared" si="28"/>
        <v>0.49208358140893121</v>
      </c>
      <c r="E489" s="30">
        <f t="shared" si="29"/>
        <v>0.31938506314711562</v>
      </c>
    </row>
    <row r="490" spans="2:5" ht="13.9" customHeight="1" x14ac:dyDescent="0.25">
      <c r="B490" s="29">
        <f t="shared" si="31"/>
        <v>5.0719486081369807</v>
      </c>
      <c r="C490" s="30">
        <f t="shared" si="30"/>
        <v>5.0079371780799423E-2</v>
      </c>
      <c r="D490" s="30">
        <f t="shared" si="28"/>
        <v>0.49111337524276566</v>
      </c>
      <c r="E490" s="30">
        <f t="shared" si="29"/>
        <v>0.32001601594389772</v>
      </c>
    </row>
    <row r="491" spans="2:5" ht="13.9" customHeight="1" x14ac:dyDescent="0.25">
      <c r="B491" s="29">
        <f t="shared" si="31"/>
        <v>5.0819486081369805</v>
      </c>
      <c r="C491" s="30">
        <f t="shared" si="30"/>
        <v>4.9980828140077406E-2</v>
      </c>
      <c r="D491" s="30">
        <f t="shared" si="28"/>
        <v>0.49014698732129708</v>
      </c>
      <c r="E491" s="30">
        <f t="shared" si="29"/>
        <v>0.32064696874067977</v>
      </c>
    </row>
    <row r="492" spans="2:5" ht="13.9" customHeight="1" x14ac:dyDescent="0.25">
      <c r="B492" s="29">
        <f t="shared" si="31"/>
        <v>5.0919486081369802</v>
      </c>
      <c r="C492" s="30">
        <f t="shared" si="30"/>
        <v>4.9882671556053353E-2</v>
      </c>
      <c r="D492" s="30">
        <f t="shared" si="28"/>
        <v>0.4891843951487484</v>
      </c>
      <c r="E492" s="30">
        <f t="shared" si="29"/>
        <v>0.32127792153746182</v>
      </c>
    </row>
    <row r="493" spans="2:5" ht="13.9" customHeight="1" x14ac:dyDescent="0.25">
      <c r="B493" s="29">
        <f t="shared" si="31"/>
        <v>5.10194860813698</v>
      </c>
      <c r="C493" s="30">
        <f t="shared" si="30"/>
        <v>4.9784899752792738E-2</v>
      </c>
      <c r="D493" s="30">
        <f t="shared" si="28"/>
        <v>0.48822557640571251</v>
      </c>
      <c r="E493" s="30">
        <f t="shared" si="29"/>
        <v>0.32190887433424387</v>
      </c>
    </row>
    <row r="494" spans="2:5" ht="13.9" customHeight="1" x14ac:dyDescent="0.25">
      <c r="B494" s="29">
        <f t="shared" si="31"/>
        <v>5.1119486081369798</v>
      </c>
      <c r="C494" s="30">
        <f t="shared" si="30"/>
        <v>4.96875104721698E-2</v>
      </c>
      <c r="D494" s="30">
        <f t="shared" si="28"/>
        <v>0.48727050894742757</v>
      </c>
      <c r="E494" s="30">
        <f t="shared" si="29"/>
        <v>0.32253982713102597</v>
      </c>
    </row>
    <row r="495" spans="2:5" ht="13.9" customHeight="1" x14ac:dyDescent="0.25">
      <c r="B495" s="29">
        <f t="shared" si="31"/>
        <v>5.1219486081369796</v>
      </c>
      <c r="C495" s="30">
        <f t="shared" si="30"/>
        <v>4.9590501473693649E-2</v>
      </c>
      <c r="D495" s="30">
        <f t="shared" si="28"/>
        <v>0.48631917080207149</v>
      </c>
      <c r="E495" s="30">
        <f t="shared" si="29"/>
        <v>0.32317077992780802</v>
      </c>
    </row>
    <row r="496" spans="2:5" ht="13.9" customHeight="1" x14ac:dyDescent="0.25">
      <c r="B496" s="29">
        <f t="shared" si="31"/>
        <v>5.1319486081369794</v>
      </c>
      <c r="C496" s="30">
        <f t="shared" si="30"/>
        <v>4.9493870534336487E-2</v>
      </c>
      <c r="D496" s="30">
        <f t="shared" si="28"/>
        <v>0.48537154016907758</v>
      </c>
      <c r="E496" s="30">
        <f t="shared" si="29"/>
        <v>0.32380173272459001</v>
      </c>
    </row>
    <row r="497" spans="2:5" ht="13.9" customHeight="1" x14ac:dyDescent="0.25">
      <c r="B497" s="29">
        <f t="shared" si="31"/>
        <v>5.1419486081369792</v>
      </c>
      <c r="C497" s="30">
        <f t="shared" si="30"/>
        <v>4.9397615448363803E-2</v>
      </c>
      <c r="D497" s="30">
        <f t="shared" si="28"/>
        <v>0.48442759541746927</v>
      </c>
      <c r="E497" s="30">
        <f t="shared" si="29"/>
        <v>0.32443268552137211</v>
      </c>
    </row>
    <row r="498" spans="2:5" ht="13.9" customHeight="1" x14ac:dyDescent="0.25">
      <c r="B498" s="29">
        <f t="shared" si="31"/>
        <v>5.151948608136979</v>
      </c>
      <c r="C498" s="30">
        <f t="shared" si="30"/>
        <v>4.9301734027166505E-2</v>
      </c>
      <c r="D498" s="30">
        <f t="shared" si="28"/>
        <v>0.48348731508421372</v>
      </c>
      <c r="E498" s="30">
        <f t="shared" si="29"/>
        <v>0.32506363831815421</v>
      </c>
    </row>
    <row r="499" spans="2:5" ht="13.9" customHeight="1" x14ac:dyDescent="0.25">
      <c r="B499" s="29">
        <f t="shared" si="31"/>
        <v>5.1619486081369788</v>
      </c>
      <c r="C499" s="30">
        <f t="shared" si="30"/>
        <v>4.9206224099095058E-2</v>
      </c>
      <c r="D499" s="30">
        <f t="shared" si="28"/>
        <v>0.48255067787259548</v>
      </c>
      <c r="E499" s="30">
        <f t="shared" si="29"/>
        <v>0.3256945911149362</v>
      </c>
    </row>
    <row r="500" spans="2:5" ht="13.9" customHeight="1" x14ac:dyDescent="0.25">
      <c r="B500" s="29">
        <f t="shared" si="31"/>
        <v>5.1719486081369785</v>
      </c>
      <c r="C500" s="30">
        <f t="shared" si="30"/>
        <v>4.9111083509295543E-2</v>
      </c>
      <c r="D500" s="30">
        <f t="shared" si="28"/>
        <v>0.48161766265060857</v>
      </c>
      <c r="E500" s="30">
        <f t="shared" si="29"/>
        <v>0.32632554391171825</v>
      </c>
    </row>
    <row r="501" spans="2:5" ht="13.9" customHeight="1" x14ac:dyDescent="0.25">
      <c r="B501" s="29">
        <f t="shared" si="31"/>
        <v>5.1819486081369783</v>
      </c>
      <c r="C501" s="30">
        <f t="shared" si="30"/>
        <v>4.9016310119547567E-2</v>
      </c>
      <c r="D501" s="30">
        <f t="shared" si="28"/>
        <v>0.48068824844936708</v>
      </c>
      <c r="E501" s="30">
        <f t="shared" si="29"/>
        <v>0.32695649670850035</v>
      </c>
    </row>
    <row r="502" spans="2:5" ht="13.9" customHeight="1" x14ac:dyDescent="0.25">
      <c r="B502" s="29">
        <f t="shared" si="31"/>
        <v>5.1919486081369781</v>
      </c>
      <c r="C502" s="30">
        <f t="shared" si="30"/>
        <v>4.8921901808104101E-2</v>
      </c>
      <c r="D502" s="30">
        <f t="shared" si="28"/>
        <v>0.47976241446153445</v>
      </c>
      <c r="E502" s="30">
        <f t="shared" si="29"/>
        <v>0.3275874495052824</v>
      </c>
    </row>
    <row r="503" spans="2:5" ht="13.9" customHeight="1" x14ac:dyDescent="0.25">
      <c r="B503" s="29">
        <f t="shared" si="31"/>
        <v>5.2019486081369779</v>
      </c>
      <c r="C503" s="30">
        <f t="shared" si="30"/>
        <v>4.882785646953313E-2</v>
      </c>
      <c r="D503" s="30">
        <f t="shared" si="28"/>
        <v>0.47884014003977049</v>
      </c>
      <c r="E503" s="30">
        <f t="shared" si="29"/>
        <v>0.3282184023020645</v>
      </c>
    </row>
    <row r="504" spans="2:5" ht="13.9" customHeight="1" x14ac:dyDescent="0.25">
      <c r="B504" s="29">
        <f t="shared" si="31"/>
        <v>5.2119486081369777</v>
      </c>
      <c r="C504" s="30">
        <f t="shared" si="30"/>
        <v>4.8734172014561143E-2</v>
      </c>
      <c r="D504" s="30">
        <f t="shared" si="28"/>
        <v>0.47792140469519673</v>
      </c>
      <c r="E504" s="30">
        <f t="shared" si="29"/>
        <v>0.32884935509884655</v>
      </c>
    </row>
    <row r="505" spans="2:5" ht="13.9" customHeight="1" x14ac:dyDescent="0.25">
      <c r="B505" s="29">
        <f t="shared" si="31"/>
        <v>5.2219486081369775</v>
      </c>
      <c r="C505" s="30">
        <f t="shared" si="30"/>
        <v>4.864084636991841E-2</v>
      </c>
      <c r="D505" s="30">
        <f t="shared" si="28"/>
        <v>0.47700618809587886</v>
      </c>
      <c r="E505" s="30">
        <f t="shared" si="29"/>
        <v>0.3294803078956286</v>
      </c>
    </row>
    <row r="506" spans="2:5" ht="13.9" customHeight="1" x14ac:dyDescent="0.25">
      <c r="B506" s="29">
        <f t="shared" si="31"/>
        <v>5.2319486081369773</v>
      </c>
      <c r="C506" s="30">
        <f t="shared" si="30"/>
        <v>4.8547877478186049E-2</v>
      </c>
      <c r="D506" s="30">
        <f t="shared" si="28"/>
        <v>0.47609447006532712</v>
      </c>
      <c r="E506" s="30">
        <f t="shared" si="29"/>
        <v>0.3301112606924107</v>
      </c>
    </row>
    <row r="507" spans="2:5" ht="13.9" customHeight="1" x14ac:dyDescent="0.25">
      <c r="B507" s="29">
        <f t="shared" si="31"/>
        <v>5.2419486081369771</v>
      </c>
      <c r="C507" s="30">
        <f t="shared" si="30"/>
        <v>4.8455263297644817E-2</v>
      </c>
      <c r="D507" s="30">
        <f t="shared" si="28"/>
        <v>0.47518623058101339</v>
      </c>
      <c r="E507" s="30">
        <f t="shared" si="29"/>
        <v>0.33074221348919269</v>
      </c>
    </row>
    <row r="508" spans="2:5" ht="13.9" customHeight="1" x14ac:dyDescent="0.25">
      <c r="B508" s="29">
        <f t="shared" si="31"/>
        <v>5.2519486081369768</v>
      </c>
      <c r="C508" s="30">
        <f t="shared" si="30"/>
        <v>4.8363001802125667E-2</v>
      </c>
      <c r="D508" s="30">
        <f t="shared" si="28"/>
        <v>0.47428144977290576</v>
      </c>
      <c r="E508" s="30">
        <f t="shared" si="29"/>
        <v>0.3313731662859748</v>
      </c>
    </row>
    <row r="509" spans="2:5" ht="13.9" customHeight="1" x14ac:dyDescent="0.25">
      <c r="B509" s="29">
        <f t="shared" si="31"/>
        <v>5.2619486081369766</v>
      </c>
      <c r="C509" s="30">
        <f t="shared" si="30"/>
        <v>4.8271090980861971E-2</v>
      </c>
      <c r="D509" s="30">
        <f t="shared" si="28"/>
        <v>0.47338010792201907</v>
      </c>
      <c r="E509" s="30">
        <f t="shared" si="29"/>
        <v>0.33200411908275684</v>
      </c>
    </row>
    <row r="510" spans="2:5" ht="13.9" customHeight="1" x14ac:dyDescent="0.25">
      <c r="B510" s="29">
        <f t="shared" si="31"/>
        <v>5.2719486081369764</v>
      </c>
      <c r="C510" s="30">
        <f t="shared" si="30"/>
        <v>4.8179528838343436E-2</v>
      </c>
      <c r="D510" s="30">
        <f t="shared" si="28"/>
        <v>0.47248218545898252</v>
      </c>
      <c r="E510" s="30">
        <f t="shared" si="29"/>
        <v>0.33263507187953884</v>
      </c>
    </row>
    <row r="511" spans="2:5" ht="13.9" customHeight="1" x14ac:dyDescent="0.25">
      <c r="B511" s="29">
        <f t="shared" si="31"/>
        <v>5.2819486081369762</v>
      </c>
      <c r="C511" s="30">
        <f t="shared" si="30"/>
        <v>4.8088313394171717E-2</v>
      </c>
      <c r="D511" s="30">
        <f t="shared" si="28"/>
        <v>0.47158766296262372</v>
      </c>
      <c r="E511" s="30">
        <f t="shared" si="29"/>
        <v>0.33326602467632094</v>
      </c>
    </row>
    <row r="512" spans="2:5" ht="13.9" customHeight="1" x14ac:dyDescent="0.25">
      <c r="B512" s="29">
        <f t="shared" si="31"/>
        <v>5.291948608136976</v>
      </c>
      <c r="C512" s="30">
        <f t="shared" si="30"/>
        <v>4.7997442682917585E-2</v>
      </c>
      <c r="D512" s="30">
        <f t="shared" si="28"/>
        <v>0.47069652115856786</v>
      </c>
      <c r="E512" s="30">
        <f t="shared" si="29"/>
        <v>0.33389697747310304</v>
      </c>
    </row>
    <row r="513" spans="2:5" ht="13.9" customHeight="1" x14ac:dyDescent="0.25">
      <c r="B513" s="29">
        <f t="shared" si="31"/>
        <v>5.3019486081369758</v>
      </c>
      <c r="C513" s="30">
        <f t="shared" si="30"/>
        <v>4.7906914753979811E-2</v>
      </c>
      <c r="D513" s="30">
        <f t="shared" si="28"/>
        <v>0.4698087409178538</v>
      </c>
      <c r="E513" s="30">
        <f t="shared" si="29"/>
        <v>0.33452793026988514</v>
      </c>
    </row>
    <row r="514" spans="2:5" ht="13.9" customHeight="1" x14ac:dyDescent="0.25">
      <c r="B514" s="29">
        <f t="shared" si="31"/>
        <v>5.3119486081369756</v>
      </c>
      <c r="C514" s="30">
        <f t="shared" si="30"/>
        <v>4.7816727671445555E-2</v>
      </c>
      <c r="D514" s="30">
        <f t="shared" si="28"/>
        <v>0.46892430325556511</v>
      </c>
      <c r="E514" s="30">
        <f t="shared" si="29"/>
        <v>0.33515888306666719</v>
      </c>
    </row>
    <row r="515" spans="2:5" ht="13.9" customHeight="1" x14ac:dyDescent="0.25">
      <c r="B515" s="29">
        <f t="shared" si="31"/>
        <v>5.3219486081369753</v>
      </c>
      <c r="C515" s="30">
        <f t="shared" si="30"/>
        <v>4.772687951395238E-2</v>
      </c>
      <c r="D515" s="30">
        <f t="shared" si="28"/>
        <v>0.46804318932947675</v>
      </c>
      <c r="E515" s="30">
        <f t="shared" si="29"/>
        <v>0.33578983586344918</v>
      </c>
    </row>
    <row r="516" spans="2:5" ht="13.9" customHeight="1" x14ac:dyDescent="0.25">
      <c r="B516" s="29">
        <f t="shared" si="31"/>
        <v>5.3319486081369751</v>
      </c>
      <c r="C516" s="30">
        <f t="shared" si="30"/>
        <v>4.7637368374551833E-2</v>
      </c>
      <c r="D516" s="30">
        <f t="shared" si="28"/>
        <v>0.46716538043871741</v>
      </c>
      <c r="E516" s="30">
        <f t="shared" si="29"/>
        <v>0.33642078866023128</v>
      </c>
    </row>
    <row r="517" spans="2:5" ht="13.9" customHeight="1" x14ac:dyDescent="0.25">
      <c r="B517" s="29">
        <f t="shared" si="31"/>
        <v>5.3419486081369749</v>
      </c>
      <c r="C517" s="30">
        <f t="shared" si="30"/>
        <v>4.7548192360574483E-2</v>
      </c>
      <c r="D517" s="30">
        <f t="shared" si="28"/>
        <v>0.46629085802244574</v>
      </c>
      <c r="E517" s="30">
        <f t="shared" si="29"/>
        <v>0.33705174145701328</v>
      </c>
    </row>
    <row r="518" spans="2:5" ht="13.9" customHeight="1" x14ac:dyDescent="0.25">
      <c r="B518" s="29">
        <f t="shared" si="31"/>
        <v>5.3519486081369747</v>
      </c>
      <c r="C518" s="30">
        <f t="shared" si="30"/>
        <v>4.7459349593496555E-2</v>
      </c>
      <c r="D518" s="30">
        <f t="shared" si="28"/>
        <v>0.46541960365854262</v>
      </c>
      <c r="E518" s="30">
        <f t="shared" si="29"/>
        <v>0.33768269425379538</v>
      </c>
    </row>
    <row r="519" spans="2:5" ht="13.9" customHeight="1" x14ac:dyDescent="0.25">
      <c r="B519" s="29">
        <f t="shared" si="31"/>
        <v>5.3619486081369745</v>
      </c>
      <c r="C519" s="30">
        <f t="shared" si="30"/>
        <v>4.7370838208808025E-2</v>
      </c>
      <c r="D519" s="30">
        <f t="shared" si="28"/>
        <v>0.46455159906231763</v>
      </c>
      <c r="E519" s="30">
        <f t="shared" si="29"/>
        <v>0.33831364705057743</v>
      </c>
    </row>
    <row r="520" spans="2:5" ht="13.9" customHeight="1" x14ac:dyDescent="0.25">
      <c r="B520" s="29">
        <f t="shared" si="31"/>
        <v>5.3719486081369743</v>
      </c>
      <c r="C520" s="30">
        <f t="shared" si="30"/>
        <v>4.7282656355882156E-2</v>
      </c>
      <c r="D520" s="30">
        <f t="shared" si="28"/>
        <v>0.46368682608522949</v>
      </c>
      <c r="E520" s="30">
        <f t="shared" si="29"/>
        <v>0.33894459984735953</v>
      </c>
    </row>
    <row r="521" spans="2:5" ht="13.9" customHeight="1" x14ac:dyDescent="0.25">
      <c r="B521" s="29">
        <f t="shared" si="31"/>
        <v>5.3819486081369741</v>
      </c>
      <c r="C521" s="30">
        <f t="shared" si="30"/>
        <v>4.7194802197846546E-2</v>
      </c>
      <c r="D521" s="30">
        <f t="shared" ref="D521:D584" si="32">C521*9.8067</f>
        <v>0.46282526671362167</v>
      </c>
      <c r="E521" s="30">
        <f t="shared" ref="E521:E584" si="33">((B521^2)/(4*PI()^2))*D521</f>
        <v>0.33957555264414158</v>
      </c>
    </row>
    <row r="522" spans="2:5" ht="13.9" customHeight="1" x14ac:dyDescent="0.25">
      <c r="B522" s="29">
        <f t="shared" si="31"/>
        <v>5.3919486081369739</v>
      </c>
      <c r="C522" s="30">
        <f t="shared" si="30"/>
        <v>4.7107273911455562E-2</v>
      </c>
      <c r="D522" s="30">
        <f t="shared" si="32"/>
        <v>0.46196690306747124</v>
      </c>
      <c r="E522" s="30">
        <f t="shared" si="33"/>
        <v>0.34020650544092357</v>
      </c>
    </row>
    <row r="523" spans="2:5" ht="13.9" customHeight="1" x14ac:dyDescent="0.25">
      <c r="B523" s="29">
        <f t="shared" si="31"/>
        <v>5.4019486081369736</v>
      </c>
      <c r="C523" s="30">
        <f t="shared" si="30"/>
        <v>4.7020069686964247E-2</v>
      </c>
      <c r="D523" s="30">
        <f t="shared" si="32"/>
        <v>0.46111171739915224</v>
      </c>
      <c r="E523" s="30">
        <f t="shared" si="33"/>
        <v>0.34083745823770573</v>
      </c>
    </row>
    <row r="524" spans="2:5" ht="13.9" customHeight="1" x14ac:dyDescent="0.25">
      <c r="B524" s="29">
        <f t="shared" si="31"/>
        <v>5.4119486081369734</v>
      </c>
      <c r="C524" s="30">
        <f t="shared" si="30"/>
        <v>4.6933187728003534E-2</v>
      </c>
      <c r="D524" s="30">
        <f t="shared" si="32"/>
        <v>0.46025969209221224</v>
      </c>
      <c r="E524" s="30">
        <f t="shared" si="33"/>
        <v>0.34146841103448777</v>
      </c>
    </row>
    <row r="525" spans="2:5" ht="13.9" customHeight="1" x14ac:dyDescent="0.25">
      <c r="B525" s="29">
        <f t="shared" si="31"/>
        <v>5.4219486081369732</v>
      </c>
      <c r="C525" s="30">
        <f t="shared" ref="C525:C588" si="34">IF(B525&lt;6,$C$5/B525,6*$C$5/B525^2)</f>
        <v>4.6846626251456948E-2</v>
      </c>
      <c r="D525" s="30">
        <f t="shared" si="32"/>
        <v>0.45941080966016284</v>
      </c>
      <c r="E525" s="30">
        <f t="shared" si="33"/>
        <v>0.34209936383126982</v>
      </c>
    </row>
    <row r="526" spans="2:5" ht="13.9" customHeight="1" x14ac:dyDescent="0.25">
      <c r="B526" s="29">
        <f t="shared" ref="B526:B589" si="35">B525+0.01</f>
        <v>5.431948608136973</v>
      </c>
      <c r="C526" s="30">
        <f t="shared" si="34"/>
        <v>4.6760383487338603E-2</v>
      </c>
      <c r="D526" s="30">
        <f t="shared" si="32"/>
        <v>0.45856505274528342</v>
      </c>
      <c r="E526" s="30">
        <f t="shared" si="33"/>
        <v>0.34273031662805187</v>
      </c>
    </row>
    <row r="527" spans="2:5" ht="13.9" customHeight="1" x14ac:dyDescent="0.25">
      <c r="B527" s="29">
        <f t="shared" si="35"/>
        <v>5.4419486081369728</v>
      </c>
      <c r="C527" s="30">
        <f t="shared" si="34"/>
        <v>4.667445767867253E-2</v>
      </c>
      <c r="D527" s="30">
        <f t="shared" si="32"/>
        <v>0.45772240411743786</v>
      </c>
      <c r="E527" s="30">
        <f t="shared" si="33"/>
        <v>0.34336126942483397</v>
      </c>
    </row>
    <row r="528" spans="2:5" ht="13.9" customHeight="1" x14ac:dyDescent="0.25">
      <c r="B528" s="29">
        <f t="shared" si="35"/>
        <v>5.4519486081369726</v>
      </c>
      <c r="C528" s="30">
        <f t="shared" si="34"/>
        <v>4.6588847081373404E-2</v>
      </c>
      <c r="D528" s="30">
        <f t="shared" si="32"/>
        <v>0.45688284667290452</v>
      </c>
      <c r="E528" s="30">
        <f t="shared" si="33"/>
        <v>0.34399222222161596</v>
      </c>
    </row>
    <row r="529" spans="2:5" ht="13.9" customHeight="1" x14ac:dyDescent="0.25">
      <c r="B529" s="29">
        <f t="shared" si="35"/>
        <v>5.4619486081369724</v>
      </c>
      <c r="C529" s="30">
        <f t="shared" si="34"/>
        <v>4.6503549964128532E-2</v>
      </c>
      <c r="D529" s="30">
        <f t="shared" si="32"/>
        <v>0.45604636343321925</v>
      </c>
      <c r="E529" s="30">
        <f t="shared" si="33"/>
        <v>0.34462317501839801</v>
      </c>
    </row>
    <row r="530" spans="2:5" ht="13.9" customHeight="1" x14ac:dyDescent="0.25">
      <c r="B530" s="29">
        <f t="shared" si="35"/>
        <v>5.4719486081369721</v>
      </c>
      <c r="C530" s="30">
        <f t="shared" si="34"/>
        <v>4.6418564608281122E-2</v>
      </c>
      <c r="D530" s="30">
        <f t="shared" si="32"/>
        <v>0.45521293754403047</v>
      </c>
      <c r="E530" s="30">
        <f t="shared" si="33"/>
        <v>0.34525412781518011</v>
      </c>
    </row>
    <row r="531" spans="2:5" ht="13.9" customHeight="1" x14ac:dyDescent="0.25">
      <c r="B531" s="29">
        <f t="shared" si="35"/>
        <v>5.4819486081369719</v>
      </c>
      <c r="C531" s="30">
        <f t="shared" si="34"/>
        <v>4.6333889307714857E-2</v>
      </c>
      <c r="D531" s="30">
        <f t="shared" si="32"/>
        <v>0.45438255227396723</v>
      </c>
      <c r="E531" s="30">
        <f t="shared" si="33"/>
        <v>0.3458850806119621</v>
      </c>
    </row>
    <row r="532" spans="2:5" ht="13.9" customHeight="1" x14ac:dyDescent="0.25">
      <c r="B532" s="29">
        <f t="shared" si="35"/>
        <v>5.4919486081369717</v>
      </c>
      <c r="C532" s="30">
        <f t="shared" si="34"/>
        <v>4.6249522368739748E-2</v>
      </c>
      <c r="D532" s="30">
        <f t="shared" si="32"/>
        <v>0.45355519101352004</v>
      </c>
      <c r="E532" s="30">
        <f t="shared" si="33"/>
        <v>0.34651603340874421</v>
      </c>
    </row>
    <row r="533" spans="2:5" ht="13.9" customHeight="1" x14ac:dyDescent="0.25">
      <c r="B533" s="29">
        <f t="shared" si="35"/>
        <v>5.5019486081369715</v>
      </c>
      <c r="C533" s="30">
        <f t="shared" si="34"/>
        <v>4.6165462109979169E-2</v>
      </c>
      <c r="D533" s="30">
        <f t="shared" si="32"/>
        <v>0.45273083727393271</v>
      </c>
      <c r="E533" s="30">
        <f t="shared" si="33"/>
        <v>0.34714698620552631</v>
      </c>
    </row>
    <row r="534" spans="2:5" ht="13.9" customHeight="1" x14ac:dyDescent="0.25">
      <c r="B534" s="29">
        <f t="shared" si="35"/>
        <v>5.5119486081369713</v>
      </c>
      <c r="C534" s="30">
        <f t="shared" si="34"/>
        <v>4.6081706862258202E-2</v>
      </c>
      <c r="D534" s="30">
        <f t="shared" si="32"/>
        <v>0.45190947468610748</v>
      </c>
      <c r="E534" s="30">
        <f t="shared" si="33"/>
        <v>0.34777793900230836</v>
      </c>
    </row>
    <row r="535" spans="2:5" ht="13.9" customHeight="1" x14ac:dyDescent="0.25">
      <c r="B535" s="29">
        <f t="shared" si="35"/>
        <v>5.5219486081369711</v>
      </c>
      <c r="C535" s="30">
        <f t="shared" si="34"/>
        <v>4.5998254968493101E-2</v>
      </c>
      <c r="D535" s="30">
        <f t="shared" si="32"/>
        <v>0.45109108699952127</v>
      </c>
      <c r="E535" s="30">
        <f t="shared" si="33"/>
        <v>0.3484088917990904</v>
      </c>
    </row>
    <row r="536" spans="2:5" ht="13.9" customHeight="1" x14ac:dyDescent="0.25">
      <c r="B536" s="29">
        <f t="shared" si="35"/>
        <v>5.5319486081369709</v>
      </c>
      <c r="C536" s="30">
        <f t="shared" si="34"/>
        <v>4.5915104783582072E-2</v>
      </c>
      <c r="D536" s="30">
        <f t="shared" si="32"/>
        <v>0.45027565808115427</v>
      </c>
      <c r="E536" s="30">
        <f t="shared" si="33"/>
        <v>0.34903984459587251</v>
      </c>
    </row>
    <row r="537" spans="2:5" ht="13.9" customHeight="1" x14ac:dyDescent="0.25">
      <c r="B537" s="29">
        <f t="shared" si="35"/>
        <v>5.5419486081369707</v>
      </c>
      <c r="C537" s="30">
        <f t="shared" si="34"/>
        <v>4.5832254674297107E-2</v>
      </c>
      <c r="D537" s="30">
        <f t="shared" si="32"/>
        <v>0.44946317191442942</v>
      </c>
      <c r="E537" s="30">
        <f t="shared" si="33"/>
        <v>0.34967079739265455</v>
      </c>
    </row>
    <row r="538" spans="2:5" ht="13.9" customHeight="1" x14ac:dyDescent="0.25">
      <c r="B538" s="29">
        <f t="shared" si="35"/>
        <v>5.5519486081369704</v>
      </c>
      <c r="C538" s="30">
        <f t="shared" si="34"/>
        <v>4.5749703019177093E-2</v>
      </c>
      <c r="D538" s="30">
        <f t="shared" si="32"/>
        <v>0.44865361259816394</v>
      </c>
      <c r="E538" s="30">
        <f t="shared" si="33"/>
        <v>0.3503017501894366</v>
      </c>
    </row>
    <row r="539" spans="2:5" ht="13.9" customHeight="1" x14ac:dyDescent="0.25">
      <c r="B539" s="29">
        <f t="shared" si="35"/>
        <v>5.5619486081369702</v>
      </c>
      <c r="C539" s="30">
        <f t="shared" si="34"/>
        <v>4.5667448208422015E-2</v>
      </c>
      <c r="D539" s="30">
        <f t="shared" si="32"/>
        <v>0.44784696434553212</v>
      </c>
      <c r="E539" s="30">
        <f t="shared" si="33"/>
        <v>0.35093270298621865</v>
      </c>
    </row>
    <row r="540" spans="2:5" ht="13.9" customHeight="1" x14ac:dyDescent="0.25">
      <c r="B540" s="29">
        <f t="shared" si="35"/>
        <v>5.57194860813697</v>
      </c>
      <c r="C540" s="30">
        <f t="shared" si="34"/>
        <v>4.5585488643788322E-2</v>
      </c>
      <c r="D540" s="30">
        <f t="shared" si="32"/>
        <v>0.44704321148303888</v>
      </c>
      <c r="E540" s="30">
        <f t="shared" si="33"/>
        <v>0.35156365578300069</v>
      </c>
    </row>
    <row r="541" spans="2:5" ht="13.9" customHeight="1" x14ac:dyDescent="0.25">
      <c r="B541" s="29">
        <f t="shared" si="35"/>
        <v>5.5819486081369698</v>
      </c>
      <c r="C541" s="30">
        <f t="shared" si="34"/>
        <v>4.5503822738485404E-2</v>
      </c>
      <c r="D541" s="30">
        <f t="shared" si="32"/>
        <v>0.44624233844950478</v>
      </c>
      <c r="E541" s="30">
        <f t="shared" si="33"/>
        <v>0.3521946085797828</v>
      </c>
    </row>
    <row r="542" spans="2:5" ht="13.9" customHeight="1" x14ac:dyDescent="0.25">
      <c r="B542" s="29">
        <f t="shared" si="35"/>
        <v>5.5919486081369696</v>
      </c>
      <c r="C542" s="30">
        <f t="shared" si="34"/>
        <v>4.5422448917073185E-2</v>
      </c>
      <c r="D542" s="30">
        <f t="shared" si="32"/>
        <v>0.4454443297950616</v>
      </c>
      <c r="E542" s="30">
        <f t="shared" si="33"/>
        <v>0.3528255613765649</v>
      </c>
    </row>
    <row r="543" spans="2:5" ht="13.9" customHeight="1" x14ac:dyDescent="0.25">
      <c r="B543" s="29">
        <f t="shared" si="35"/>
        <v>5.6019486081369694</v>
      </c>
      <c r="C543" s="30">
        <f t="shared" si="34"/>
        <v>4.5341365615360819E-2</v>
      </c>
      <c r="D543" s="30">
        <f t="shared" si="32"/>
        <v>0.44464917018015893</v>
      </c>
      <c r="E543" s="30">
        <f t="shared" si="33"/>
        <v>0.35345651417334689</v>
      </c>
    </row>
    <row r="544" spans="2:5" ht="13.9" customHeight="1" x14ac:dyDescent="0.25">
      <c r="B544" s="29">
        <f t="shared" si="35"/>
        <v>5.6119486081369692</v>
      </c>
      <c r="C544" s="30">
        <f t="shared" si="34"/>
        <v>4.5260571280306472E-2</v>
      </c>
      <c r="D544" s="30">
        <f t="shared" si="32"/>
        <v>0.44385684437458145</v>
      </c>
      <c r="E544" s="30">
        <f t="shared" si="33"/>
        <v>0.35408746697012894</v>
      </c>
    </row>
    <row r="545" spans="2:5" ht="13.9" customHeight="1" x14ac:dyDescent="0.25">
      <c r="B545" s="29">
        <f t="shared" si="35"/>
        <v>5.621948608136969</v>
      </c>
      <c r="C545" s="30">
        <f t="shared" si="34"/>
        <v>4.5180064369918151E-2</v>
      </c>
      <c r="D545" s="30">
        <f t="shared" si="32"/>
        <v>0.44306733725647629</v>
      </c>
      <c r="E545" s="30">
        <f t="shared" si="33"/>
        <v>0.35471841976691104</v>
      </c>
    </row>
    <row r="546" spans="2:5" ht="13.9" customHeight="1" x14ac:dyDescent="0.25">
      <c r="B546" s="29">
        <f t="shared" si="35"/>
        <v>5.6319486081369687</v>
      </c>
      <c r="C546" s="30">
        <f t="shared" si="34"/>
        <v>4.5099843353155603E-2</v>
      </c>
      <c r="D546" s="30">
        <f t="shared" si="32"/>
        <v>0.44228063381139104</v>
      </c>
      <c r="E546" s="30">
        <f t="shared" si="33"/>
        <v>0.35534937256369309</v>
      </c>
    </row>
    <row r="547" spans="2:5" ht="13.9" customHeight="1" x14ac:dyDescent="0.25">
      <c r="B547" s="29">
        <f t="shared" si="35"/>
        <v>5.6419486081369685</v>
      </c>
      <c r="C547" s="30">
        <f t="shared" si="34"/>
        <v>4.5019906709833274E-2</v>
      </c>
      <c r="D547" s="30">
        <f t="shared" si="32"/>
        <v>0.44149671913132194</v>
      </c>
      <c r="E547" s="30">
        <f t="shared" si="33"/>
        <v>0.35598032536047514</v>
      </c>
    </row>
    <row r="548" spans="2:5" ht="13.9" customHeight="1" x14ac:dyDescent="0.25">
      <c r="B548" s="29">
        <f t="shared" si="35"/>
        <v>5.6519486081369683</v>
      </c>
      <c r="C548" s="30">
        <f t="shared" si="34"/>
        <v>4.4940252930524276E-2</v>
      </c>
      <c r="D548" s="30">
        <f t="shared" si="32"/>
        <v>0.4407155784137724</v>
      </c>
      <c r="E548" s="30">
        <f t="shared" si="33"/>
        <v>0.35661127815725724</v>
      </c>
    </row>
    <row r="549" spans="2:5" ht="13.9" customHeight="1" x14ac:dyDescent="0.25">
      <c r="B549" s="29">
        <f t="shared" si="35"/>
        <v>5.6619486081369681</v>
      </c>
      <c r="C549" s="30">
        <f t="shared" si="34"/>
        <v>4.4860880516465383E-2</v>
      </c>
      <c r="D549" s="30">
        <f t="shared" si="32"/>
        <v>0.43993719696082106</v>
      </c>
      <c r="E549" s="30">
        <f t="shared" si="33"/>
        <v>0.35724223095403929</v>
      </c>
    </row>
    <row r="550" spans="2:5" ht="13.9" customHeight="1" x14ac:dyDescent="0.25">
      <c r="B550" s="29">
        <f t="shared" si="35"/>
        <v>5.6719486081369679</v>
      </c>
      <c r="C550" s="30">
        <f t="shared" si="34"/>
        <v>4.4781787979463007E-2</v>
      </c>
      <c r="D550" s="30">
        <f t="shared" si="32"/>
        <v>0.43916156017819985</v>
      </c>
      <c r="E550" s="30">
        <f t="shared" si="33"/>
        <v>0.35787318375082139</v>
      </c>
    </row>
    <row r="551" spans="2:5" ht="13.9" customHeight="1" x14ac:dyDescent="0.25">
      <c r="B551" s="29">
        <f t="shared" si="35"/>
        <v>5.6819486081369677</v>
      </c>
      <c r="C551" s="30">
        <f t="shared" si="34"/>
        <v>4.4702973841800213E-2</v>
      </c>
      <c r="D551" s="30">
        <f t="shared" si="32"/>
        <v>0.43838865357438211</v>
      </c>
      <c r="E551" s="30">
        <f t="shared" si="33"/>
        <v>0.35850413654760338</v>
      </c>
    </row>
    <row r="552" spans="2:5" ht="13.9" customHeight="1" x14ac:dyDescent="0.25">
      <c r="B552" s="29">
        <f t="shared" si="35"/>
        <v>5.6919486081369675</v>
      </c>
      <c r="C552" s="30">
        <f t="shared" si="34"/>
        <v>4.4624436636144682E-2</v>
      </c>
      <c r="D552" s="30">
        <f t="shared" si="32"/>
        <v>0.43761846275968003</v>
      </c>
      <c r="E552" s="30">
        <f t="shared" si="33"/>
        <v>0.35913508934438548</v>
      </c>
    </row>
    <row r="553" spans="2:5" ht="13.9" customHeight="1" x14ac:dyDescent="0.25">
      <c r="B553" s="29">
        <f t="shared" si="35"/>
        <v>5.7019486081369672</v>
      </c>
      <c r="C553" s="30">
        <f t="shared" si="34"/>
        <v>4.4546174905457626E-2</v>
      </c>
      <c r="D553" s="30">
        <f t="shared" si="32"/>
        <v>0.43685097344535129</v>
      </c>
      <c r="E553" s="30">
        <f t="shared" si="33"/>
        <v>0.35976604214116747</v>
      </c>
    </row>
    <row r="554" spans="2:5" ht="13.9" customHeight="1" x14ac:dyDescent="0.25">
      <c r="B554" s="29">
        <f t="shared" si="35"/>
        <v>5.711948608136967</v>
      </c>
      <c r="C554" s="30">
        <f t="shared" si="34"/>
        <v>4.4468187202903721E-2</v>
      </c>
      <c r="D554" s="30">
        <f t="shared" si="32"/>
        <v>0.43608617144271589</v>
      </c>
      <c r="E554" s="30">
        <f t="shared" si="33"/>
        <v>0.36039699493794958</v>
      </c>
    </row>
    <row r="555" spans="2:5" ht="13.9" customHeight="1" x14ac:dyDescent="0.25">
      <c r="B555" s="29">
        <f t="shared" si="35"/>
        <v>5.7219486081369668</v>
      </c>
      <c r="C555" s="30">
        <f t="shared" si="34"/>
        <v>4.4390472091761925E-2</v>
      </c>
      <c r="D555" s="30">
        <f t="shared" si="32"/>
        <v>0.43532404266228164</v>
      </c>
      <c r="E555" s="30">
        <f t="shared" si="33"/>
        <v>0.36102794773473168</v>
      </c>
    </row>
    <row r="556" spans="2:5" ht="13.9" customHeight="1" x14ac:dyDescent="0.25">
      <c r="B556" s="29">
        <f t="shared" si="35"/>
        <v>5.7319486081369666</v>
      </c>
      <c r="C556" s="30">
        <f t="shared" si="34"/>
        <v>4.431302814533724E-2</v>
      </c>
      <c r="D556" s="30">
        <f t="shared" si="32"/>
        <v>0.43456457311287866</v>
      </c>
      <c r="E556" s="30">
        <f t="shared" si="33"/>
        <v>0.36165890053151367</v>
      </c>
    </row>
    <row r="557" spans="2:5" ht="13.9" customHeight="1" x14ac:dyDescent="0.25">
      <c r="B557" s="29">
        <f t="shared" si="35"/>
        <v>5.7419486081369664</v>
      </c>
      <c r="C557" s="30">
        <f t="shared" si="34"/>
        <v>4.4235853946873425E-2</v>
      </c>
      <c r="D557" s="30">
        <f t="shared" si="32"/>
        <v>0.43380774890080359</v>
      </c>
      <c r="E557" s="30">
        <f t="shared" si="33"/>
        <v>0.36228985332829577</v>
      </c>
    </row>
    <row r="558" spans="2:5" ht="13.9" customHeight="1" x14ac:dyDescent="0.25">
      <c r="B558" s="29">
        <f t="shared" si="35"/>
        <v>5.7519486081369662</v>
      </c>
      <c r="C558" s="30">
        <f t="shared" si="34"/>
        <v>4.4158948089466611E-2</v>
      </c>
      <c r="D558" s="30">
        <f t="shared" si="32"/>
        <v>0.43305355622897218</v>
      </c>
      <c r="E558" s="30">
        <f t="shared" si="33"/>
        <v>0.36292080612507777</v>
      </c>
    </row>
    <row r="559" spans="2:5" ht="13.9" customHeight="1" x14ac:dyDescent="0.25">
      <c r="B559" s="29">
        <f t="shared" si="35"/>
        <v>5.761948608136966</v>
      </c>
      <c r="C559" s="30">
        <f t="shared" si="34"/>
        <v>4.4082309175979766E-2</v>
      </c>
      <c r="D559" s="30">
        <f t="shared" si="32"/>
        <v>0.43230198139608073</v>
      </c>
      <c r="E559" s="30">
        <f t="shared" si="33"/>
        <v>0.36355175892185987</v>
      </c>
    </row>
    <row r="560" spans="2:5" ht="13.9" customHeight="1" x14ac:dyDescent="0.25">
      <c r="B560" s="29">
        <f t="shared" si="35"/>
        <v>5.7719486081369658</v>
      </c>
      <c r="C560" s="30">
        <f t="shared" si="34"/>
        <v>4.4005935818958127E-2</v>
      </c>
      <c r="D560" s="30">
        <f t="shared" si="32"/>
        <v>0.43155301079577663</v>
      </c>
      <c r="E560" s="30">
        <f t="shared" si="33"/>
        <v>0.36418271171864197</v>
      </c>
    </row>
    <row r="561" spans="2:5" ht="13.9" customHeight="1" x14ac:dyDescent="0.25">
      <c r="B561" s="29">
        <f t="shared" si="35"/>
        <v>5.7819486081369655</v>
      </c>
      <c r="C561" s="30">
        <f t="shared" si="34"/>
        <v>4.3929826640545462E-2</v>
      </c>
      <c r="D561" s="30">
        <f t="shared" si="32"/>
        <v>0.43080663091583715</v>
      </c>
      <c r="E561" s="30">
        <f t="shared" si="33"/>
        <v>0.36481366451542402</v>
      </c>
    </row>
    <row r="562" spans="2:5" ht="13.9" customHeight="1" x14ac:dyDescent="0.25">
      <c r="B562" s="29">
        <f t="shared" si="35"/>
        <v>5.7919486081369653</v>
      </c>
      <c r="C562" s="30">
        <f t="shared" si="34"/>
        <v>4.3853980272401193E-2</v>
      </c>
      <c r="D562" s="30">
        <f t="shared" si="32"/>
        <v>0.43006282833735676</v>
      </c>
      <c r="E562" s="30">
        <f t="shared" si="33"/>
        <v>0.36544461731220607</v>
      </c>
    </row>
    <row r="563" spans="2:5" ht="13.9" customHeight="1" x14ac:dyDescent="0.25">
      <c r="B563" s="29">
        <f t="shared" si="35"/>
        <v>5.8019486081369651</v>
      </c>
      <c r="C563" s="30">
        <f t="shared" si="34"/>
        <v>4.3778395355618407E-2</v>
      </c>
      <c r="D563" s="30">
        <f t="shared" si="32"/>
        <v>0.42932158973394302</v>
      </c>
      <c r="E563" s="30">
        <f t="shared" si="33"/>
        <v>0.36607557010898811</v>
      </c>
    </row>
    <row r="564" spans="2:5" ht="13.9" customHeight="1" x14ac:dyDescent="0.25">
      <c r="B564" s="29">
        <f t="shared" si="35"/>
        <v>5.8119486081369649</v>
      </c>
      <c r="C564" s="30">
        <f t="shared" si="34"/>
        <v>4.3703070540642715E-2</v>
      </c>
      <c r="D564" s="30">
        <f t="shared" si="32"/>
        <v>0.42858290187092091</v>
      </c>
      <c r="E564" s="30">
        <f t="shared" si="33"/>
        <v>0.36670652290577027</v>
      </c>
    </row>
    <row r="565" spans="2:5" ht="13.9" customHeight="1" x14ac:dyDescent="0.25">
      <c r="B565" s="29">
        <f t="shared" si="35"/>
        <v>5.8219486081369647</v>
      </c>
      <c r="C565" s="30">
        <f t="shared" si="34"/>
        <v>4.3628004487191875E-2</v>
      </c>
      <c r="D565" s="30">
        <f t="shared" si="32"/>
        <v>0.42784675160454455</v>
      </c>
      <c r="E565" s="30">
        <f t="shared" si="33"/>
        <v>0.36733747570255226</v>
      </c>
    </row>
    <row r="566" spans="2:5" ht="13.9" customHeight="1" x14ac:dyDescent="0.25">
      <c r="B566" s="29">
        <f t="shared" si="35"/>
        <v>5.8319486081369645</v>
      </c>
      <c r="C566" s="30">
        <f t="shared" si="34"/>
        <v>4.3553195864176372E-2</v>
      </c>
      <c r="D566" s="30">
        <f t="shared" si="32"/>
        <v>0.42711312588121841</v>
      </c>
      <c r="E566" s="30">
        <f t="shared" si="33"/>
        <v>0.36796842849933431</v>
      </c>
    </row>
    <row r="567" spans="2:5" ht="13.9" customHeight="1" x14ac:dyDescent="0.25">
      <c r="B567" s="29">
        <f t="shared" si="35"/>
        <v>5.8419486081369643</v>
      </c>
      <c r="C567" s="30">
        <f t="shared" si="34"/>
        <v>4.3478643349620677E-2</v>
      </c>
      <c r="D567" s="30">
        <f t="shared" si="32"/>
        <v>0.42638201173672508</v>
      </c>
      <c r="E567" s="30">
        <f t="shared" si="33"/>
        <v>0.36859938129611636</v>
      </c>
    </row>
    <row r="568" spans="2:5" ht="13.9" customHeight="1" x14ac:dyDescent="0.25">
      <c r="B568" s="29">
        <f t="shared" si="35"/>
        <v>5.851948608136964</v>
      </c>
      <c r="C568" s="30">
        <f t="shared" si="34"/>
        <v>4.3404345630585407E-2</v>
      </c>
      <c r="D568" s="30">
        <f t="shared" si="32"/>
        <v>0.42565339629546189</v>
      </c>
      <c r="E568" s="30">
        <f t="shared" si="33"/>
        <v>0.3692303340928984</v>
      </c>
    </row>
    <row r="569" spans="2:5" ht="13.9" customHeight="1" x14ac:dyDescent="0.25">
      <c r="B569" s="29">
        <f t="shared" si="35"/>
        <v>5.8619486081369638</v>
      </c>
      <c r="C569" s="30">
        <f t="shared" si="34"/>
        <v>4.333030140309025E-2</v>
      </c>
      <c r="D569" s="30">
        <f t="shared" si="32"/>
        <v>0.42492726676968512</v>
      </c>
      <c r="E569" s="30">
        <f t="shared" si="33"/>
        <v>0.36986128688968056</v>
      </c>
    </row>
    <row r="570" spans="2:5" ht="13.9" customHeight="1" x14ac:dyDescent="0.25">
      <c r="B570" s="29">
        <f t="shared" si="35"/>
        <v>5.8719486081369636</v>
      </c>
      <c r="C570" s="30">
        <f t="shared" si="34"/>
        <v>4.3256509372037649E-2</v>
      </c>
      <c r="D570" s="30">
        <f t="shared" si="32"/>
        <v>0.42420361045876159</v>
      </c>
      <c r="E570" s="30">
        <f t="shared" si="33"/>
        <v>0.37049223968646255</v>
      </c>
    </row>
    <row r="571" spans="2:5" ht="13.9" customHeight="1" x14ac:dyDescent="0.25">
      <c r="B571" s="29">
        <f t="shared" si="35"/>
        <v>5.8819486081369634</v>
      </c>
      <c r="C571" s="30">
        <f t="shared" si="34"/>
        <v>4.3182968251137349E-2</v>
      </c>
      <c r="D571" s="30">
        <f t="shared" si="32"/>
        <v>0.42348241474842863</v>
      </c>
      <c r="E571" s="30">
        <f t="shared" si="33"/>
        <v>0.3711231924832446</v>
      </c>
    </row>
    <row r="572" spans="2:5" ht="13.9" customHeight="1" x14ac:dyDescent="0.25">
      <c r="B572" s="29">
        <f t="shared" si="35"/>
        <v>5.8919486081369632</v>
      </c>
      <c r="C572" s="30">
        <f t="shared" si="34"/>
        <v>4.3109676762831596E-2</v>
      </c>
      <c r="D572" s="30">
        <f t="shared" si="32"/>
        <v>0.42276366711006058</v>
      </c>
      <c r="E572" s="30">
        <f t="shared" si="33"/>
        <v>0.3717541452800267</v>
      </c>
    </row>
    <row r="573" spans="2:5" ht="13.9" customHeight="1" x14ac:dyDescent="0.25">
      <c r="B573" s="29">
        <f t="shared" si="35"/>
        <v>5.901948608136963</v>
      </c>
      <c r="C573" s="30">
        <f t="shared" si="34"/>
        <v>4.3036633638221196E-2</v>
      </c>
      <c r="D573" s="30">
        <f t="shared" si="32"/>
        <v>0.42204735509994379</v>
      </c>
      <c r="E573" s="30">
        <f t="shared" si="33"/>
        <v>0.3723850980768087</v>
      </c>
    </row>
    <row r="574" spans="2:5" ht="13.9" customHeight="1" x14ac:dyDescent="0.25">
      <c r="B574" s="29">
        <f t="shared" si="35"/>
        <v>5.9119486081369628</v>
      </c>
      <c r="C574" s="30">
        <f t="shared" si="34"/>
        <v>4.2963837616992281E-2</v>
      </c>
      <c r="D574" s="30">
        <f t="shared" si="32"/>
        <v>0.42133346635855817</v>
      </c>
      <c r="E574" s="30">
        <f t="shared" si="33"/>
        <v>0.3730160508735908</v>
      </c>
    </row>
    <row r="575" spans="2:5" ht="13.9" customHeight="1" x14ac:dyDescent="0.25">
      <c r="B575" s="29">
        <f t="shared" si="35"/>
        <v>5.9219486081369626</v>
      </c>
      <c r="C575" s="30">
        <f t="shared" si="34"/>
        <v>4.2891287447343801E-2</v>
      </c>
      <c r="D575" s="30">
        <f t="shared" si="32"/>
        <v>0.42062198860986644</v>
      </c>
      <c r="E575" s="30">
        <f t="shared" si="33"/>
        <v>0.3736470036703729</v>
      </c>
    </row>
    <row r="576" spans="2:5" ht="13.9" customHeight="1" x14ac:dyDescent="0.25">
      <c r="B576" s="29">
        <f t="shared" si="35"/>
        <v>5.9319486081369623</v>
      </c>
      <c r="C576" s="30">
        <f t="shared" si="34"/>
        <v>4.2818981885915798E-2</v>
      </c>
      <c r="D576" s="30">
        <f t="shared" si="32"/>
        <v>0.4199129096606104</v>
      </c>
      <c r="E576" s="30">
        <f t="shared" si="33"/>
        <v>0.37427795646715489</v>
      </c>
    </row>
    <row r="577" spans="2:5" ht="13.9" customHeight="1" x14ac:dyDescent="0.25">
      <c r="B577" s="29">
        <f t="shared" si="35"/>
        <v>5.9419486081369621</v>
      </c>
      <c r="C577" s="30">
        <f t="shared" si="34"/>
        <v>4.2746919697718343E-2</v>
      </c>
      <c r="D577" s="30">
        <f t="shared" si="32"/>
        <v>0.41920621739961444</v>
      </c>
      <c r="E577" s="30">
        <f t="shared" si="33"/>
        <v>0.37490890926393694</v>
      </c>
    </row>
    <row r="578" spans="2:5" ht="13.9" customHeight="1" x14ac:dyDescent="0.25">
      <c r="B578" s="29">
        <f t="shared" si="35"/>
        <v>5.9519486081369619</v>
      </c>
      <c r="C578" s="30">
        <f t="shared" si="34"/>
        <v>4.2675099656061269E-2</v>
      </c>
      <c r="D578" s="30">
        <f t="shared" si="32"/>
        <v>0.41850189979709601</v>
      </c>
      <c r="E578" s="30">
        <f t="shared" si="33"/>
        <v>0.37553986206071904</v>
      </c>
    </row>
    <row r="579" spans="2:5" ht="13.9" customHeight="1" x14ac:dyDescent="0.25">
      <c r="B579" s="29">
        <f t="shared" si="35"/>
        <v>5.9619486081369617</v>
      </c>
      <c r="C579" s="30">
        <f t="shared" si="34"/>
        <v>4.2603520542484515E-2</v>
      </c>
      <c r="D579" s="30">
        <f t="shared" si="32"/>
        <v>0.41779994490398287</v>
      </c>
      <c r="E579" s="30">
        <f t="shared" si="33"/>
        <v>0.37617081485750115</v>
      </c>
    </row>
    <row r="580" spans="2:5" ht="13.9" customHeight="1" x14ac:dyDescent="0.25">
      <c r="B580" s="29">
        <f t="shared" si="35"/>
        <v>5.9719486081369615</v>
      </c>
      <c r="C580" s="30">
        <f t="shared" si="34"/>
        <v>4.2532181146689253E-2</v>
      </c>
      <c r="D580" s="30">
        <f t="shared" si="32"/>
        <v>0.41710034085123748</v>
      </c>
      <c r="E580" s="30">
        <f t="shared" si="33"/>
        <v>0.37680176765428319</v>
      </c>
    </row>
    <row r="581" spans="2:5" ht="13.9" customHeight="1" x14ac:dyDescent="0.25">
      <c r="B581" s="29">
        <f t="shared" si="35"/>
        <v>5.9819486081369613</v>
      </c>
      <c r="C581" s="30">
        <f t="shared" si="34"/>
        <v>4.2461080266469664E-2</v>
      </c>
      <c r="D581" s="30">
        <f t="shared" si="32"/>
        <v>0.41640307584918801</v>
      </c>
      <c r="E581" s="30">
        <f t="shared" si="33"/>
        <v>0.37743272045106518</v>
      </c>
    </row>
    <row r="582" spans="2:5" ht="13.9" customHeight="1" x14ac:dyDescent="0.25">
      <c r="B582" s="29">
        <f t="shared" si="35"/>
        <v>5.9919486081369611</v>
      </c>
      <c r="C582" s="30">
        <f t="shared" si="34"/>
        <v>4.2390216707645402E-2</v>
      </c>
      <c r="D582" s="30">
        <f t="shared" si="32"/>
        <v>0.41570813818686614</v>
      </c>
      <c r="E582" s="30">
        <f t="shared" si="33"/>
        <v>0.37806367324784734</v>
      </c>
    </row>
    <row r="583" spans="2:5" ht="13.9" customHeight="1" x14ac:dyDescent="0.25">
      <c r="B583" s="29">
        <f t="shared" si="35"/>
        <v>6.0019486081369608</v>
      </c>
      <c r="C583" s="30">
        <f t="shared" si="34"/>
        <v>4.230584969683468E-2</v>
      </c>
      <c r="D583" s="30">
        <f t="shared" si="32"/>
        <v>0.41488077622194863</v>
      </c>
      <c r="E583" s="30">
        <f t="shared" si="33"/>
        <v>0.37857167806924458</v>
      </c>
    </row>
    <row r="584" spans="2:5" ht="13.9" customHeight="1" x14ac:dyDescent="0.25">
      <c r="B584" s="29">
        <f t="shared" si="35"/>
        <v>6.0119486081369606</v>
      </c>
      <c r="C584" s="30">
        <f t="shared" si="34"/>
        <v>4.2165227520413816E-2</v>
      </c>
      <c r="D584" s="30">
        <f t="shared" si="32"/>
        <v>0.41350173672444213</v>
      </c>
      <c r="E584" s="30">
        <f t="shared" si="33"/>
        <v>0.37857167806924458</v>
      </c>
    </row>
    <row r="585" spans="2:5" ht="13.9" customHeight="1" x14ac:dyDescent="0.25">
      <c r="B585" s="29">
        <f t="shared" si="35"/>
        <v>6.0219486081369604</v>
      </c>
      <c r="C585" s="30">
        <f t="shared" si="34"/>
        <v>4.2025305310374933E-2</v>
      </c>
      <c r="D585" s="30">
        <f t="shared" ref="D585:D648" si="36">C585*9.8067</f>
        <v>0.41212956158725383</v>
      </c>
      <c r="E585" s="30">
        <f t="shared" ref="E585:E648" si="37">((B585^2)/(4*PI()^2))*D585</f>
        <v>0.37857167806924463</v>
      </c>
    </row>
    <row r="586" spans="2:5" ht="13.9" customHeight="1" x14ac:dyDescent="0.25">
      <c r="B586" s="29">
        <f t="shared" si="35"/>
        <v>6.0319486081369602</v>
      </c>
      <c r="C586" s="30">
        <f t="shared" si="34"/>
        <v>4.1886078428841358E-2</v>
      </c>
      <c r="D586" s="30">
        <f t="shared" si="36"/>
        <v>0.41076420532811853</v>
      </c>
      <c r="E586" s="30">
        <f t="shared" si="37"/>
        <v>0.37857167806924458</v>
      </c>
    </row>
    <row r="587" spans="2:5" ht="13.9" customHeight="1" x14ac:dyDescent="0.25">
      <c r="B587" s="29">
        <f t="shared" si="35"/>
        <v>6.04194860813696</v>
      </c>
      <c r="C587" s="30">
        <f t="shared" si="34"/>
        <v>4.1747542276285264E-2</v>
      </c>
      <c r="D587" s="30">
        <f t="shared" si="36"/>
        <v>0.40940562284084669</v>
      </c>
      <c r="E587" s="30">
        <f t="shared" si="37"/>
        <v>0.37857167806924463</v>
      </c>
    </row>
    <row r="588" spans="2:5" ht="13.9" customHeight="1" x14ac:dyDescent="0.25">
      <c r="B588" s="29">
        <f t="shared" si="35"/>
        <v>6.0519486081369598</v>
      </c>
      <c r="C588" s="30">
        <f t="shared" si="34"/>
        <v>4.1609692291147769E-2</v>
      </c>
      <c r="D588" s="30">
        <f t="shared" si="36"/>
        <v>0.40805376939159882</v>
      </c>
      <c r="E588" s="30">
        <f t="shared" si="37"/>
        <v>0.37857167806924458</v>
      </c>
    </row>
    <row r="589" spans="2:5" ht="13.9" customHeight="1" x14ac:dyDescent="0.25">
      <c r="B589" s="29">
        <f t="shared" si="35"/>
        <v>6.0619486081369596</v>
      </c>
      <c r="C589" s="30">
        <f t="shared" ref="C589:C652" si="38">IF(B589&lt;6,$C$5/B589,6*$C$5/B589^2)</f>
        <v>4.1472523949463505E-2</v>
      </c>
      <c r="D589" s="30">
        <f t="shared" si="36"/>
        <v>0.40670860061520375</v>
      </c>
      <c r="E589" s="30">
        <f t="shared" si="37"/>
        <v>0.37857167806924458</v>
      </c>
    </row>
    <row r="590" spans="2:5" ht="13.9" customHeight="1" x14ac:dyDescent="0.25">
      <c r="B590" s="29">
        <f t="shared" ref="B590:B653" si="39">B589+0.01</f>
        <v>6.0719486081369594</v>
      </c>
      <c r="C590" s="30">
        <f t="shared" si="38"/>
        <v>4.1336032764489335E-2</v>
      </c>
      <c r="D590" s="30">
        <f t="shared" si="36"/>
        <v>0.40537007251151752</v>
      </c>
      <c r="E590" s="30">
        <f t="shared" si="37"/>
        <v>0.37857167806924458</v>
      </c>
    </row>
    <row r="591" spans="2:5" ht="13.9" customHeight="1" x14ac:dyDescent="0.25">
      <c r="B591" s="29">
        <f t="shared" si="39"/>
        <v>6.0819486081369591</v>
      </c>
      <c r="C591" s="30">
        <f t="shared" si="38"/>
        <v>4.1200214286337557E-2</v>
      </c>
      <c r="D591" s="30">
        <f t="shared" si="36"/>
        <v>0.40403814144182648</v>
      </c>
      <c r="E591" s="30">
        <f t="shared" si="37"/>
        <v>0.37857167806924452</v>
      </c>
    </row>
    <row r="592" spans="2:5" ht="13.9" customHeight="1" x14ac:dyDescent="0.25">
      <c r="B592" s="29">
        <f t="shared" si="39"/>
        <v>6.0919486081369589</v>
      </c>
      <c r="C592" s="30">
        <f t="shared" si="38"/>
        <v>4.1065064101613161E-2</v>
      </c>
      <c r="D592" s="30">
        <f t="shared" si="36"/>
        <v>0.40271276412528978</v>
      </c>
      <c r="E592" s="30">
        <f t="shared" si="37"/>
        <v>0.37857167806924458</v>
      </c>
    </row>
    <row r="593" spans="2:5" ht="13.9" customHeight="1" x14ac:dyDescent="0.25">
      <c r="B593" s="29">
        <f t="shared" si="39"/>
        <v>6.1019486081369587</v>
      </c>
      <c r="C593" s="30">
        <f t="shared" si="38"/>
        <v>4.0930577833055266E-2</v>
      </c>
      <c r="D593" s="30">
        <f t="shared" si="36"/>
        <v>0.40139389763542305</v>
      </c>
      <c r="E593" s="30">
        <f t="shared" si="37"/>
        <v>0.37857167806924458</v>
      </c>
    </row>
    <row r="594" spans="2:5" ht="13.9" customHeight="1" x14ac:dyDescent="0.25">
      <c r="B594" s="29">
        <f t="shared" si="39"/>
        <v>6.1119486081369585</v>
      </c>
      <c r="C594" s="30">
        <f t="shared" si="38"/>
        <v>4.0796751139182748E-2</v>
      </c>
      <c r="D594" s="30">
        <f t="shared" si="36"/>
        <v>0.40008149939662341</v>
      </c>
      <c r="E594" s="30">
        <f t="shared" si="37"/>
        <v>0.37857167806924458</v>
      </c>
    </row>
    <row r="595" spans="2:5" ht="13.9" customHeight="1" x14ac:dyDescent="0.25">
      <c r="B595" s="29">
        <f t="shared" si="39"/>
        <v>6.1219486081369583</v>
      </c>
      <c r="C595" s="30">
        <f t="shared" si="38"/>
        <v>4.0663579713943805E-2</v>
      </c>
      <c r="D595" s="30">
        <f t="shared" si="36"/>
        <v>0.39877552718073267</v>
      </c>
      <c r="E595" s="30">
        <f t="shared" si="37"/>
        <v>0.37857167806924458</v>
      </c>
    </row>
    <row r="596" spans="2:5" ht="13.9" customHeight="1" x14ac:dyDescent="0.25">
      <c r="B596" s="29">
        <f t="shared" si="39"/>
        <v>6.1319486081369581</v>
      </c>
      <c r="C596" s="30">
        <f t="shared" si="38"/>
        <v>4.0531059286369603E-2</v>
      </c>
      <c r="D596" s="30">
        <f t="shared" si="36"/>
        <v>0.39747593910364076</v>
      </c>
      <c r="E596" s="30">
        <f t="shared" si="37"/>
        <v>0.37857167806924452</v>
      </c>
    </row>
    <row r="597" spans="2:5" ht="13.9" customHeight="1" x14ac:dyDescent="0.25">
      <c r="B597" s="29">
        <f t="shared" si="39"/>
        <v>6.1419486081369579</v>
      </c>
      <c r="C597" s="30">
        <f t="shared" si="38"/>
        <v>4.0399185620231835E-2</v>
      </c>
      <c r="D597" s="30">
        <f t="shared" si="36"/>
        <v>0.39618269362192748</v>
      </c>
      <c r="E597" s="30">
        <f t="shared" si="37"/>
        <v>0.37857167806924458</v>
      </c>
    </row>
    <row r="598" spans="2:5" ht="13.9" customHeight="1" x14ac:dyDescent="0.25">
      <c r="B598" s="29">
        <f t="shared" si="39"/>
        <v>6.1519486081369577</v>
      </c>
      <c r="C598" s="30">
        <f t="shared" si="38"/>
        <v>4.0267954513704129E-2</v>
      </c>
      <c r="D598" s="30">
        <f t="shared" si="36"/>
        <v>0.39489574952954226</v>
      </c>
      <c r="E598" s="30">
        <f t="shared" si="37"/>
        <v>0.37857167806924458</v>
      </c>
    </row>
    <row r="599" spans="2:5" ht="13.9" customHeight="1" x14ac:dyDescent="0.25">
      <c r="B599" s="29">
        <f t="shared" si="39"/>
        <v>6.1619486081369574</v>
      </c>
      <c r="C599" s="30">
        <f t="shared" si="38"/>
        <v>4.0137361799027403E-2</v>
      </c>
      <c r="D599" s="30">
        <f t="shared" si="36"/>
        <v>0.393615065954522</v>
      </c>
      <c r="E599" s="30">
        <f t="shared" si="37"/>
        <v>0.37857167806924463</v>
      </c>
    </row>
    <row r="600" spans="2:5" ht="13.9" customHeight="1" x14ac:dyDescent="0.25">
      <c r="B600" s="29">
        <f t="shared" si="39"/>
        <v>6.1719486081369572</v>
      </c>
      <c r="C600" s="30">
        <f t="shared" si="38"/>
        <v>4.0007403342178886E-2</v>
      </c>
      <c r="D600" s="30">
        <f t="shared" si="36"/>
        <v>0.39234060235574564</v>
      </c>
      <c r="E600" s="30">
        <f t="shared" si="37"/>
        <v>0.37857167806924452</v>
      </c>
    </row>
    <row r="601" spans="2:5" ht="13.9" customHeight="1" x14ac:dyDescent="0.25">
      <c r="B601" s="29">
        <f t="shared" si="39"/>
        <v>6.181948608136957</v>
      </c>
      <c r="C601" s="30">
        <f t="shared" si="38"/>
        <v>3.9878075042545036E-2</v>
      </c>
      <c r="D601" s="30">
        <f t="shared" si="36"/>
        <v>0.3910723185197264</v>
      </c>
      <c r="E601" s="30">
        <f t="shared" si="37"/>
        <v>0.37857167806924458</v>
      </c>
    </row>
    <row r="602" spans="2:5" ht="13.9" customHeight="1" x14ac:dyDescent="0.25">
      <c r="B602" s="29">
        <f t="shared" si="39"/>
        <v>6.1919486081369568</v>
      </c>
      <c r="C602" s="30">
        <f t="shared" si="38"/>
        <v>3.9749372832597975E-2</v>
      </c>
      <c r="D602" s="30">
        <f t="shared" si="36"/>
        <v>0.38981017455743855</v>
      </c>
      <c r="E602" s="30">
        <f t="shared" si="37"/>
        <v>0.37857167806924458</v>
      </c>
    </row>
    <row r="603" spans="2:5" ht="13.9" customHeight="1" x14ac:dyDescent="0.25">
      <c r="B603" s="29">
        <f t="shared" si="39"/>
        <v>6.2019486081369566</v>
      </c>
      <c r="C603" s="30">
        <f t="shared" si="38"/>
        <v>3.9621292677575706E-2</v>
      </c>
      <c r="D603" s="30">
        <f t="shared" si="36"/>
        <v>0.38855413090118163</v>
      </c>
      <c r="E603" s="30">
        <f t="shared" si="37"/>
        <v>0.37857167806924452</v>
      </c>
    </row>
    <row r="604" spans="2:5" ht="13.9" customHeight="1" x14ac:dyDescent="0.25">
      <c r="B604" s="29">
        <f t="shared" si="39"/>
        <v>6.2119486081369564</v>
      </c>
      <c r="C604" s="30">
        <f t="shared" si="38"/>
        <v>3.9493830575165922E-2</v>
      </c>
      <c r="D604" s="30">
        <f t="shared" si="36"/>
        <v>0.38730414830147963</v>
      </c>
      <c r="E604" s="30">
        <f t="shared" si="37"/>
        <v>0.37857167806924463</v>
      </c>
    </row>
    <row r="605" spans="2:5" ht="13.9" customHeight="1" x14ac:dyDescent="0.25">
      <c r="B605" s="29">
        <f t="shared" si="39"/>
        <v>6.2219486081369562</v>
      </c>
      <c r="C605" s="30">
        <f t="shared" si="38"/>
        <v>3.9366982555193247E-2</v>
      </c>
      <c r="D605" s="30">
        <f t="shared" si="36"/>
        <v>0.38606018782401358</v>
      </c>
      <c r="E605" s="30">
        <f t="shared" si="37"/>
        <v>0.37857167806924458</v>
      </c>
    </row>
    <row r="606" spans="2:5" ht="13.9" customHeight="1" x14ac:dyDescent="0.25">
      <c r="B606" s="29">
        <f t="shared" si="39"/>
        <v>6.2319486081369559</v>
      </c>
      <c r="C606" s="30">
        <f t="shared" si="38"/>
        <v>3.9240744679310172E-2</v>
      </c>
      <c r="D606" s="30">
        <f t="shared" si="36"/>
        <v>0.38482221084659102</v>
      </c>
      <c r="E606" s="30">
        <f t="shared" si="37"/>
        <v>0.37857167806924458</v>
      </c>
    </row>
    <row r="607" spans="2:5" ht="13.9" customHeight="1" x14ac:dyDescent="0.25">
      <c r="B607" s="29">
        <f t="shared" si="39"/>
        <v>6.2419486081369557</v>
      </c>
      <c r="C607" s="30">
        <f t="shared" si="38"/>
        <v>3.9115113040691318E-2</v>
      </c>
      <c r="D607" s="30">
        <f t="shared" si="36"/>
        <v>0.38359017905614751</v>
      </c>
      <c r="E607" s="30">
        <f t="shared" si="37"/>
        <v>0.37857167806924452</v>
      </c>
    </row>
    <row r="608" spans="2:5" ht="13.9" customHeight="1" x14ac:dyDescent="0.25">
      <c r="B608" s="29">
        <f t="shared" si="39"/>
        <v>6.2519486081369555</v>
      </c>
      <c r="C608" s="30">
        <f t="shared" si="38"/>
        <v>3.8990083763731129E-2</v>
      </c>
      <c r="D608" s="30">
        <f t="shared" si="36"/>
        <v>0.38236405444578203</v>
      </c>
      <c r="E608" s="30">
        <f t="shared" si="37"/>
        <v>0.37857167806924458</v>
      </c>
    </row>
    <row r="609" spans="2:5" ht="13.9" customHeight="1" x14ac:dyDescent="0.25">
      <c r="B609" s="29">
        <f t="shared" si="39"/>
        <v>6.2619486081369553</v>
      </c>
      <c r="C609" s="30">
        <f t="shared" si="38"/>
        <v>3.8865653003745032E-2</v>
      </c>
      <c r="D609" s="30">
        <f t="shared" si="36"/>
        <v>0.3811437993118264</v>
      </c>
      <c r="E609" s="30">
        <f t="shared" si="37"/>
        <v>0.37857167806924463</v>
      </c>
    </row>
    <row r="610" spans="2:5" ht="13.9" customHeight="1" x14ac:dyDescent="0.25">
      <c r="B610" s="29">
        <f t="shared" si="39"/>
        <v>6.2719486081369551</v>
      </c>
      <c r="C610" s="30">
        <f t="shared" si="38"/>
        <v>3.8741816946673821E-2</v>
      </c>
      <c r="D610" s="30">
        <f t="shared" si="36"/>
        <v>0.37992937625094614</v>
      </c>
      <c r="E610" s="30">
        <f t="shared" si="37"/>
        <v>0.37857167806924458</v>
      </c>
    </row>
    <row r="611" spans="2:5" ht="13.9" customHeight="1" x14ac:dyDescent="0.25">
      <c r="B611" s="29">
        <f t="shared" si="39"/>
        <v>6.2819486081369549</v>
      </c>
      <c r="C611" s="30">
        <f t="shared" si="38"/>
        <v>3.861857180879142E-2</v>
      </c>
      <c r="D611" s="30">
        <f t="shared" si="36"/>
        <v>0.3787207481572748</v>
      </c>
      <c r="E611" s="30">
        <f t="shared" si="37"/>
        <v>0.37857167806924458</v>
      </c>
    </row>
    <row r="612" spans="2:5" ht="13.9" customHeight="1" x14ac:dyDescent="0.25">
      <c r="B612" s="29">
        <f t="shared" si="39"/>
        <v>6.2919486081369547</v>
      </c>
      <c r="C612" s="30">
        <f t="shared" si="38"/>
        <v>3.8495913836415825E-2</v>
      </c>
      <c r="D612" s="30">
        <f t="shared" si="36"/>
        <v>0.37751787821957905</v>
      </c>
      <c r="E612" s="30">
        <f t="shared" si="37"/>
        <v>0.37857167806924452</v>
      </c>
    </row>
    <row r="613" spans="2:5" ht="13.9" customHeight="1" x14ac:dyDescent="0.25">
      <c r="B613" s="29">
        <f t="shared" si="39"/>
        <v>6.3019486081369545</v>
      </c>
      <c r="C613" s="30">
        <f t="shared" si="38"/>
        <v>3.8373839305623318E-2</v>
      </c>
      <c r="D613" s="30">
        <f t="shared" si="36"/>
        <v>0.37632072991845616</v>
      </c>
      <c r="E613" s="30">
        <f t="shared" si="37"/>
        <v>0.37857167806924458</v>
      </c>
    </row>
    <row r="614" spans="2:5" ht="13.9" customHeight="1" x14ac:dyDescent="0.25">
      <c r="B614" s="29">
        <f t="shared" si="39"/>
        <v>6.3119486081369542</v>
      </c>
      <c r="C614" s="30">
        <f t="shared" si="38"/>
        <v>3.8252344521965763E-2</v>
      </c>
      <c r="D614" s="30">
        <f t="shared" si="36"/>
        <v>0.37512926702356164</v>
      </c>
      <c r="E614" s="30">
        <f t="shared" si="37"/>
        <v>0.37857167806924458</v>
      </c>
    </row>
    <row r="615" spans="2:5" ht="13.9" customHeight="1" x14ac:dyDescent="0.25">
      <c r="B615" s="29">
        <f t="shared" si="39"/>
        <v>6.321948608136954</v>
      </c>
      <c r="C615" s="30">
        <f t="shared" si="38"/>
        <v>3.8131425820191155E-2</v>
      </c>
      <c r="D615" s="30">
        <f t="shared" si="36"/>
        <v>0.37394345359086856</v>
      </c>
      <c r="E615" s="30">
        <f t="shared" si="37"/>
        <v>0.37857167806924458</v>
      </c>
    </row>
    <row r="616" spans="2:5" ht="13.9" customHeight="1" x14ac:dyDescent="0.25">
      <c r="B616" s="29">
        <f t="shared" si="39"/>
        <v>6.3319486081369538</v>
      </c>
      <c r="C616" s="30">
        <f t="shared" si="38"/>
        <v>3.8011079563967112E-2</v>
      </c>
      <c r="D616" s="30">
        <f t="shared" si="36"/>
        <v>0.37276325395995624</v>
      </c>
      <c r="E616" s="30">
        <f t="shared" si="37"/>
        <v>0.37857167806924452</v>
      </c>
    </row>
    <row r="617" spans="2:5" ht="13.9" customHeight="1" x14ac:dyDescent="0.25">
      <c r="B617" s="29">
        <f t="shared" si="39"/>
        <v>6.3419486081369536</v>
      </c>
      <c r="C617" s="30">
        <f t="shared" si="38"/>
        <v>3.7891302145607555E-2</v>
      </c>
      <c r="D617" s="30">
        <f t="shared" si="36"/>
        <v>0.37158863275132958</v>
      </c>
      <c r="E617" s="30">
        <f t="shared" si="37"/>
        <v>0.37857167806924458</v>
      </c>
    </row>
    <row r="618" spans="2:5" ht="13.9" customHeight="1" x14ac:dyDescent="0.25">
      <c r="B618" s="29">
        <f t="shared" si="39"/>
        <v>6.3519486081369534</v>
      </c>
      <c r="C618" s="30">
        <f t="shared" si="38"/>
        <v>3.7772089985802261E-2</v>
      </c>
      <c r="D618" s="30">
        <f t="shared" si="36"/>
        <v>0.37041955486376699</v>
      </c>
      <c r="E618" s="30">
        <f t="shared" si="37"/>
        <v>0.37857167806924452</v>
      </c>
    </row>
    <row r="619" spans="2:5" ht="13.9" customHeight="1" x14ac:dyDescent="0.25">
      <c r="B619" s="29">
        <f t="shared" si="39"/>
        <v>6.3619486081369532</v>
      </c>
      <c r="C619" s="30">
        <f t="shared" si="38"/>
        <v>3.7653439533349507E-2</v>
      </c>
      <c r="D619" s="30">
        <f t="shared" si="36"/>
        <v>0.36925598547169858</v>
      </c>
      <c r="E619" s="30">
        <f t="shared" si="37"/>
        <v>0.37857167806924463</v>
      </c>
    </row>
    <row r="620" spans="2:5" ht="13.9" customHeight="1" x14ac:dyDescent="0.25">
      <c r="B620" s="29">
        <f t="shared" si="39"/>
        <v>6.371948608136953</v>
      </c>
      <c r="C620" s="30">
        <f t="shared" si="38"/>
        <v>3.7535347264891598E-2</v>
      </c>
      <c r="D620" s="30">
        <f t="shared" si="36"/>
        <v>0.3680978900226124</v>
      </c>
      <c r="E620" s="30">
        <f t="shared" si="37"/>
        <v>0.37857167806924452</v>
      </c>
    </row>
    <row r="621" spans="2:5" ht="13.9" customHeight="1" x14ac:dyDescent="0.25">
      <c r="B621" s="29">
        <f t="shared" si="39"/>
        <v>6.3819486081369527</v>
      </c>
      <c r="C621" s="30">
        <f t="shared" si="38"/>
        <v>3.7417809684653268E-2</v>
      </c>
      <c r="D621" s="30">
        <f t="shared" si="36"/>
        <v>0.36694523423448916</v>
      </c>
      <c r="E621" s="30">
        <f t="shared" si="37"/>
        <v>0.37857167806924452</v>
      </c>
    </row>
    <row r="622" spans="2:5" ht="13.9" customHeight="1" x14ac:dyDescent="0.25">
      <c r="B622" s="29">
        <f t="shared" si="39"/>
        <v>6.3919486081369525</v>
      </c>
      <c r="C622" s="30">
        <f t="shared" si="38"/>
        <v>3.7300823324182997E-2</v>
      </c>
      <c r="D622" s="30">
        <f t="shared" si="36"/>
        <v>0.36579798409326536</v>
      </c>
      <c r="E622" s="30">
        <f t="shared" si="37"/>
        <v>0.37857167806924452</v>
      </c>
    </row>
    <row r="623" spans="2:5" ht="13.9" customHeight="1" x14ac:dyDescent="0.25">
      <c r="B623" s="29">
        <f t="shared" si="39"/>
        <v>6.4019486081369523</v>
      </c>
      <c r="C623" s="30">
        <f t="shared" si="38"/>
        <v>3.7184384742097142E-2</v>
      </c>
      <c r="D623" s="30">
        <f t="shared" si="36"/>
        <v>0.36465610585032399</v>
      </c>
      <c r="E623" s="30">
        <f t="shared" si="37"/>
        <v>0.37857167806924458</v>
      </c>
    </row>
    <row r="624" spans="2:5" ht="13.9" customHeight="1" x14ac:dyDescent="0.25">
      <c r="B624" s="29">
        <f t="shared" si="39"/>
        <v>6.4119486081369521</v>
      </c>
      <c r="C624" s="30">
        <f t="shared" si="38"/>
        <v>3.7068490523826776E-2</v>
      </c>
      <c r="D624" s="30">
        <f t="shared" si="36"/>
        <v>0.36351956602001201</v>
      </c>
      <c r="E624" s="30">
        <f t="shared" si="37"/>
        <v>0.37857167806924452</v>
      </c>
    </row>
    <row r="625" spans="2:5" ht="13.9" customHeight="1" x14ac:dyDescent="0.25">
      <c r="B625" s="29">
        <f t="shared" si="39"/>
        <v>6.4219486081369519</v>
      </c>
      <c r="C625" s="30">
        <f t="shared" si="38"/>
        <v>3.6953137281367447E-2</v>
      </c>
      <c r="D625" s="30">
        <f t="shared" si="36"/>
        <v>0.36238833137718612</v>
      </c>
      <c r="E625" s="30">
        <f t="shared" si="37"/>
        <v>0.37857167806924458</v>
      </c>
    </row>
    <row r="626" spans="2:5" ht="13.9" customHeight="1" x14ac:dyDescent="0.25">
      <c r="B626" s="29">
        <f t="shared" si="39"/>
        <v>6.4319486081369517</v>
      </c>
      <c r="C626" s="30">
        <f t="shared" si="38"/>
        <v>3.6838321653031511E-2</v>
      </c>
      <c r="D626" s="30">
        <f t="shared" si="36"/>
        <v>0.36126236895478409</v>
      </c>
      <c r="E626" s="30">
        <f t="shared" si="37"/>
        <v>0.37857167806924458</v>
      </c>
    </row>
    <row r="627" spans="2:5" ht="13.9" customHeight="1" x14ac:dyDescent="0.25">
      <c r="B627" s="29">
        <f t="shared" si="39"/>
        <v>6.4419486081369515</v>
      </c>
      <c r="C627" s="30">
        <f t="shared" si="38"/>
        <v>3.6724040303203219E-2</v>
      </c>
      <c r="D627" s="30">
        <f t="shared" si="36"/>
        <v>0.36014164604142296</v>
      </c>
      <c r="E627" s="30">
        <f t="shared" si="37"/>
        <v>0.37857167806924452</v>
      </c>
    </row>
    <row r="628" spans="2:5" ht="13.9" customHeight="1" x14ac:dyDescent="0.25">
      <c r="B628" s="29">
        <f t="shared" si="39"/>
        <v>6.4519486081369513</v>
      </c>
      <c r="C628" s="30">
        <f t="shared" si="38"/>
        <v>3.6610289922096445E-2</v>
      </c>
      <c r="D628" s="30">
        <f t="shared" si="36"/>
        <v>0.35902613017902318</v>
      </c>
      <c r="E628" s="30">
        <f t="shared" si="37"/>
        <v>0.37857167806924458</v>
      </c>
    </row>
    <row r="629" spans="2:5" ht="13.9" customHeight="1" x14ac:dyDescent="0.25">
      <c r="B629" s="29">
        <f t="shared" si="39"/>
        <v>6.461948608136951</v>
      </c>
      <c r="C629" s="30">
        <f t="shared" si="38"/>
        <v>3.6497067225515059E-2</v>
      </c>
      <c r="D629" s="30">
        <f t="shared" si="36"/>
        <v>0.35791578916045852</v>
      </c>
      <c r="E629" s="30">
        <f t="shared" si="37"/>
        <v>0.37857167806924458</v>
      </c>
    </row>
    <row r="630" spans="2:5" ht="13.9" customHeight="1" x14ac:dyDescent="0.25">
      <c r="B630" s="29">
        <f t="shared" si="39"/>
        <v>6.4719486081369508</v>
      </c>
      <c r="C630" s="30">
        <f t="shared" si="38"/>
        <v>3.6384368954615852E-2</v>
      </c>
      <c r="D630" s="30">
        <f t="shared" si="36"/>
        <v>0.35681059102723123</v>
      </c>
      <c r="E630" s="30">
        <f t="shared" si="37"/>
        <v>0.37857167806924458</v>
      </c>
    </row>
    <row r="631" spans="2:5" ht="13.9" customHeight="1" x14ac:dyDescent="0.25">
      <c r="B631" s="29">
        <f t="shared" si="39"/>
        <v>6.4819486081369506</v>
      </c>
      <c r="C631" s="30">
        <f t="shared" si="38"/>
        <v>3.6272191875674029E-2</v>
      </c>
      <c r="D631" s="30">
        <f t="shared" si="36"/>
        <v>0.35571050406717247</v>
      </c>
      <c r="E631" s="30">
        <f t="shared" si="37"/>
        <v>0.37857167806924452</v>
      </c>
    </row>
    <row r="632" spans="2:5" ht="13.9" customHeight="1" x14ac:dyDescent="0.25">
      <c r="B632" s="29">
        <f t="shared" si="39"/>
        <v>6.4919486081369504</v>
      </c>
      <c r="C632" s="30">
        <f t="shared" si="38"/>
        <v>3.6160532779851297E-2</v>
      </c>
      <c r="D632" s="30">
        <f t="shared" si="36"/>
        <v>0.3546154968121677</v>
      </c>
      <c r="E632" s="30">
        <f t="shared" si="37"/>
        <v>0.37857167806924458</v>
      </c>
    </row>
    <row r="633" spans="2:5" ht="13.9" customHeight="1" x14ac:dyDescent="0.25">
      <c r="B633" s="29">
        <f t="shared" si="39"/>
        <v>6.5019486081369502</v>
      </c>
      <c r="C633" s="30">
        <f t="shared" si="38"/>
        <v>3.6049388482966307E-2</v>
      </c>
      <c r="D633" s="30">
        <f t="shared" si="36"/>
        <v>0.35352553803590564</v>
      </c>
      <c r="E633" s="30">
        <f t="shared" si="37"/>
        <v>0.37857167806924458</v>
      </c>
    </row>
    <row r="634" spans="2:5" ht="13.9" customHeight="1" x14ac:dyDescent="0.25">
      <c r="B634" s="29">
        <f t="shared" si="39"/>
        <v>6.51194860813695</v>
      </c>
      <c r="C634" s="30">
        <f t="shared" si="38"/>
        <v>3.5938755825267683E-2</v>
      </c>
      <c r="D634" s="30">
        <f t="shared" si="36"/>
        <v>0.35244059675165257</v>
      </c>
      <c r="E634" s="30">
        <f t="shared" si="37"/>
        <v>0.37857167806924452</v>
      </c>
    </row>
    <row r="635" spans="2:5" ht="13.9" customHeight="1" x14ac:dyDescent="0.25">
      <c r="B635" s="29">
        <f t="shared" si="39"/>
        <v>6.5219486081369498</v>
      </c>
      <c r="C635" s="30">
        <f t="shared" si="38"/>
        <v>3.582863167120949E-2</v>
      </c>
      <c r="D635" s="30">
        <f t="shared" si="36"/>
        <v>0.35136064221005009</v>
      </c>
      <c r="E635" s="30">
        <f t="shared" si="37"/>
        <v>0.37857167806924463</v>
      </c>
    </row>
    <row r="636" spans="2:5" ht="13.9" customHeight="1" x14ac:dyDescent="0.25">
      <c r="B636" s="29">
        <f t="shared" si="39"/>
        <v>6.5319486081369496</v>
      </c>
      <c r="C636" s="30">
        <f t="shared" si="38"/>
        <v>3.5719012909228957E-2</v>
      </c>
      <c r="D636" s="30">
        <f t="shared" si="36"/>
        <v>0.35028564389693562</v>
      </c>
      <c r="E636" s="30">
        <f t="shared" si="37"/>
        <v>0.37857167806924458</v>
      </c>
    </row>
    <row r="637" spans="2:5" ht="13.9" customHeight="1" x14ac:dyDescent="0.25">
      <c r="B637" s="29">
        <f t="shared" si="39"/>
        <v>6.5419486081369493</v>
      </c>
      <c r="C637" s="30">
        <f t="shared" si="38"/>
        <v>3.5609896451526797E-2</v>
      </c>
      <c r="D637" s="30">
        <f t="shared" si="36"/>
        <v>0.34921557153118782</v>
      </c>
      <c r="E637" s="30">
        <f t="shared" si="37"/>
        <v>0.37857167806924458</v>
      </c>
    </row>
    <row r="638" spans="2:5" ht="13.9" customHeight="1" x14ac:dyDescent="0.25">
      <c r="B638" s="29">
        <f t="shared" si="39"/>
        <v>6.5519486081369491</v>
      </c>
      <c r="C638" s="30">
        <f t="shared" si="38"/>
        <v>3.5501279233849665E-2</v>
      </c>
      <c r="D638" s="30">
        <f t="shared" si="36"/>
        <v>0.34815039506259349</v>
      </c>
      <c r="E638" s="30">
        <f t="shared" si="37"/>
        <v>0.37857167806924458</v>
      </c>
    </row>
    <row r="639" spans="2:5" ht="13.9" customHeight="1" x14ac:dyDescent="0.25">
      <c r="B639" s="29">
        <f t="shared" si="39"/>
        <v>6.5619486081369489</v>
      </c>
      <c r="C639" s="30">
        <f t="shared" si="38"/>
        <v>3.539315821527509E-2</v>
      </c>
      <c r="D639" s="30">
        <f t="shared" si="36"/>
        <v>0.34709008466973823</v>
      </c>
      <c r="E639" s="30">
        <f t="shared" si="37"/>
        <v>0.37857167806924458</v>
      </c>
    </row>
    <row r="640" spans="2:5" ht="13.9" customHeight="1" x14ac:dyDescent="0.25">
      <c r="B640" s="29">
        <f t="shared" si="39"/>
        <v>6.5719486081369487</v>
      </c>
      <c r="C640" s="30">
        <f t="shared" si="38"/>
        <v>3.5285530377998593E-2</v>
      </c>
      <c r="D640" s="30">
        <f t="shared" si="36"/>
        <v>0.3460346107579188</v>
      </c>
      <c r="E640" s="30">
        <f t="shared" si="37"/>
        <v>0.37857167806924463</v>
      </c>
    </row>
    <row r="641" spans="2:5" ht="13.9" customHeight="1" x14ac:dyDescent="0.25">
      <c r="B641" s="29">
        <f t="shared" si="39"/>
        <v>6.5819486081369485</v>
      </c>
      <c r="C641" s="30">
        <f t="shared" si="38"/>
        <v>3.5178392727123135E-2</v>
      </c>
      <c r="D641" s="30">
        <f t="shared" si="36"/>
        <v>0.34498394395707843</v>
      </c>
      <c r="E641" s="30">
        <f t="shared" si="37"/>
        <v>0.37857167806924458</v>
      </c>
    </row>
    <row r="642" spans="2:5" ht="13.9" customHeight="1" x14ac:dyDescent="0.25">
      <c r="B642" s="29">
        <f t="shared" si="39"/>
        <v>6.5919486081369483</v>
      </c>
      <c r="C642" s="30">
        <f t="shared" si="38"/>
        <v>3.507174229045075E-2</v>
      </c>
      <c r="D642" s="30">
        <f t="shared" si="36"/>
        <v>0.34393805511976333</v>
      </c>
      <c r="E642" s="30">
        <f t="shared" si="37"/>
        <v>0.37857167806924452</v>
      </c>
    </row>
    <row r="643" spans="2:5" ht="13.9" customHeight="1" x14ac:dyDescent="0.25">
      <c r="B643" s="29">
        <f t="shared" si="39"/>
        <v>6.6019486081369481</v>
      </c>
      <c r="C643" s="30">
        <f t="shared" si="38"/>
        <v>3.4965576118276422E-2</v>
      </c>
      <c r="D643" s="30">
        <f t="shared" si="36"/>
        <v>0.34289691531910138</v>
      </c>
      <c r="E643" s="30">
        <f t="shared" si="37"/>
        <v>0.37857167806924458</v>
      </c>
    </row>
    <row r="644" spans="2:5" ht="13.9" customHeight="1" x14ac:dyDescent="0.25">
      <c r="B644" s="29">
        <f t="shared" si="39"/>
        <v>6.6119486081369478</v>
      </c>
      <c r="C644" s="30">
        <f t="shared" si="38"/>
        <v>3.4859891283184126E-2</v>
      </c>
      <c r="D644" s="30">
        <f t="shared" si="36"/>
        <v>0.34186049584680173</v>
      </c>
      <c r="E644" s="30">
        <f t="shared" si="37"/>
        <v>0.37857167806924458</v>
      </c>
    </row>
    <row r="645" spans="2:5" ht="13.9" customHeight="1" x14ac:dyDescent="0.25">
      <c r="B645" s="29">
        <f t="shared" si="39"/>
        <v>6.6219486081369476</v>
      </c>
      <c r="C645" s="30">
        <f t="shared" si="38"/>
        <v>3.4754684879844996E-2</v>
      </c>
      <c r="D645" s="30">
        <f t="shared" si="36"/>
        <v>0.34082876821117591</v>
      </c>
      <c r="E645" s="30">
        <f t="shared" si="37"/>
        <v>0.37857167806924452</v>
      </c>
    </row>
    <row r="646" spans="2:5" ht="13.9" customHeight="1" x14ac:dyDescent="0.25">
      <c r="B646" s="29">
        <f t="shared" si="39"/>
        <v>6.6319486081369474</v>
      </c>
      <c r="C646" s="30">
        <f t="shared" si="38"/>
        <v>3.4649954024817721E-2</v>
      </c>
      <c r="D646" s="30">
        <f t="shared" si="36"/>
        <v>0.33980170413517991</v>
      </c>
      <c r="E646" s="30">
        <f t="shared" si="37"/>
        <v>0.37857167806924458</v>
      </c>
    </row>
    <row r="647" spans="2:5" ht="13.9" customHeight="1" x14ac:dyDescent="0.25">
      <c r="B647" s="29">
        <f t="shared" si="39"/>
        <v>6.6419486081369472</v>
      </c>
      <c r="C647" s="30">
        <f t="shared" si="38"/>
        <v>3.454569585635088E-2</v>
      </c>
      <c r="D647" s="30">
        <f t="shared" si="36"/>
        <v>0.33877927555447618</v>
      </c>
      <c r="E647" s="30">
        <f t="shared" si="37"/>
        <v>0.37857167806924463</v>
      </c>
    </row>
    <row r="648" spans="2:5" ht="13.9" customHeight="1" x14ac:dyDescent="0.25">
      <c r="B648" s="29">
        <f t="shared" si="39"/>
        <v>6.651948608136947</v>
      </c>
      <c r="C648" s="30">
        <f t="shared" si="38"/>
        <v>3.4441907534187514E-2</v>
      </c>
      <c r="D648" s="30">
        <f t="shared" si="36"/>
        <v>0.33776145461551665</v>
      </c>
      <c r="E648" s="30">
        <f t="shared" si="37"/>
        <v>0.37857167806924452</v>
      </c>
    </row>
    <row r="649" spans="2:5" ht="13.9" customHeight="1" x14ac:dyDescent="0.25">
      <c r="B649" s="29">
        <f t="shared" si="39"/>
        <v>6.6619486081369468</v>
      </c>
      <c r="C649" s="30">
        <f t="shared" si="38"/>
        <v>3.4338586239371693E-2</v>
      </c>
      <c r="D649" s="30">
        <f t="shared" ref="D649:D712" si="40">C649*9.8067</f>
        <v>0.33674821367364638</v>
      </c>
      <c r="E649" s="30">
        <f t="shared" ref="E649:E712" si="41">((B649^2)/(4*PI()^2))*D649</f>
        <v>0.37857167806924458</v>
      </c>
    </row>
    <row r="650" spans="2:5" ht="13.9" customHeight="1" x14ac:dyDescent="0.25">
      <c r="B650" s="29">
        <f t="shared" si="39"/>
        <v>6.6719486081369466</v>
      </c>
      <c r="C650" s="30">
        <f t="shared" si="38"/>
        <v>3.4235729174057039E-2</v>
      </c>
      <c r="D650" s="30">
        <f t="shared" si="40"/>
        <v>0.33573952529122514</v>
      </c>
      <c r="E650" s="30">
        <f t="shared" si="41"/>
        <v>0.37857167806924458</v>
      </c>
    </row>
    <row r="651" spans="2:5" ht="13.9" customHeight="1" x14ac:dyDescent="0.25">
      <c r="B651" s="29">
        <f t="shared" si="39"/>
        <v>6.6819486081369464</v>
      </c>
      <c r="C651" s="30">
        <f t="shared" si="38"/>
        <v>3.4133333561317369E-2</v>
      </c>
      <c r="D651" s="30">
        <f t="shared" si="40"/>
        <v>0.33473536223577105</v>
      </c>
      <c r="E651" s="30">
        <f t="shared" si="41"/>
        <v>0.37857167806924463</v>
      </c>
    </row>
    <row r="652" spans="2:5" ht="13.9" customHeight="1" x14ac:dyDescent="0.25">
      <c r="B652" s="29">
        <f t="shared" si="39"/>
        <v>6.6919486081369461</v>
      </c>
      <c r="C652" s="30">
        <f t="shared" si="38"/>
        <v>3.4031396644959244E-2</v>
      </c>
      <c r="D652" s="30">
        <f t="shared" si="40"/>
        <v>0.33373569747812182</v>
      </c>
      <c r="E652" s="30">
        <f t="shared" si="41"/>
        <v>0.37857167806924463</v>
      </c>
    </row>
    <row r="653" spans="2:5" ht="13.9" customHeight="1" x14ac:dyDescent="0.25">
      <c r="B653" s="29">
        <f t="shared" si="39"/>
        <v>6.7019486081369459</v>
      </c>
      <c r="C653" s="30">
        <f t="shared" ref="C653:C716" si="42">IF(B653&lt;6,$C$5/B653,6*$C$5/B653^2)</f>
        <v>3.3929915689336503E-2</v>
      </c>
      <c r="D653" s="30">
        <f t="shared" si="40"/>
        <v>0.33274050419061624</v>
      </c>
      <c r="E653" s="30">
        <f t="shared" si="41"/>
        <v>0.37857167806924458</v>
      </c>
    </row>
    <row r="654" spans="2:5" ht="13.9" customHeight="1" x14ac:dyDescent="0.25">
      <c r="B654" s="29">
        <f t="shared" ref="B654:B717" si="43">B653+0.01</f>
        <v>6.7119486081369457</v>
      </c>
      <c r="C654" s="30">
        <f t="shared" si="42"/>
        <v>3.3828887979166715E-2</v>
      </c>
      <c r="D654" s="30">
        <f t="shared" si="40"/>
        <v>0.33174975574529419</v>
      </c>
      <c r="E654" s="30">
        <f t="shared" si="41"/>
        <v>0.37857167806924458</v>
      </c>
    </row>
    <row r="655" spans="2:5" ht="13.9" customHeight="1" x14ac:dyDescent="0.25">
      <c r="B655" s="29">
        <f t="shared" si="43"/>
        <v>6.7219486081369455</v>
      </c>
      <c r="C655" s="30">
        <f t="shared" si="42"/>
        <v>3.3728310819349565E-2</v>
      </c>
      <c r="D655" s="30">
        <f t="shared" si="40"/>
        <v>0.33076342571211537</v>
      </c>
      <c r="E655" s="30">
        <f t="shared" si="41"/>
        <v>0.37857167806924458</v>
      </c>
    </row>
    <row r="656" spans="2:5" ht="13.9" customHeight="1" x14ac:dyDescent="0.25">
      <c r="B656" s="29">
        <f t="shared" si="43"/>
        <v>6.7319486081369453</v>
      </c>
      <c r="C656" s="30">
        <f t="shared" si="42"/>
        <v>3.3628181534787076E-2</v>
      </c>
      <c r="D656" s="30">
        <f t="shared" si="40"/>
        <v>0.32978148785719641</v>
      </c>
      <c r="E656" s="30">
        <f t="shared" si="41"/>
        <v>0.37857167806924458</v>
      </c>
    </row>
    <row r="657" spans="2:5" ht="13.9" customHeight="1" x14ac:dyDescent="0.25">
      <c r="B657" s="29">
        <f t="shared" si="43"/>
        <v>6.7419486081369451</v>
      </c>
      <c r="C657" s="30">
        <f t="shared" si="42"/>
        <v>3.3528497470205774E-2</v>
      </c>
      <c r="D657" s="30">
        <f t="shared" si="40"/>
        <v>0.32880391614106697</v>
      </c>
      <c r="E657" s="30">
        <f t="shared" si="41"/>
        <v>0.37857167806924458</v>
      </c>
    </row>
    <row r="658" spans="2:5" ht="13.9" customHeight="1" x14ac:dyDescent="0.25">
      <c r="B658" s="29">
        <f t="shared" si="43"/>
        <v>6.7519486081369449</v>
      </c>
      <c r="C658" s="30">
        <f t="shared" si="42"/>
        <v>3.3429255989980616E-2</v>
      </c>
      <c r="D658" s="30">
        <f t="shared" si="40"/>
        <v>0.32783068471694288</v>
      </c>
      <c r="E658" s="30">
        <f t="shared" si="41"/>
        <v>0.37857167806924452</v>
      </c>
    </row>
    <row r="659" spans="2:5" ht="13.9" customHeight="1" x14ac:dyDescent="0.25">
      <c r="B659" s="29">
        <f t="shared" si="43"/>
        <v>6.7619486081369446</v>
      </c>
      <c r="C659" s="30">
        <f t="shared" si="42"/>
        <v>3.3330454477960791E-2</v>
      </c>
      <c r="D659" s="30">
        <f t="shared" si="40"/>
        <v>0.32686176792901805</v>
      </c>
      <c r="E659" s="30">
        <f t="shared" si="41"/>
        <v>0.37857167806924452</v>
      </c>
    </row>
    <row r="660" spans="2:5" ht="13.9" customHeight="1" x14ac:dyDescent="0.25">
      <c r="B660" s="29">
        <f t="shared" si="43"/>
        <v>6.7719486081369444</v>
      </c>
      <c r="C660" s="30">
        <f t="shared" si="42"/>
        <v>3.3232090337297307E-2</v>
      </c>
      <c r="D660" s="30">
        <f t="shared" si="40"/>
        <v>0.32589714031077349</v>
      </c>
      <c r="E660" s="30">
        <f t="shared" si="41"/>
        <v>0.37857167806924458</v>
      </c>
    </row>
    <row r="661" spans="2:5" ht="13.9" customHeight="1" x14ac:dyDescent="0.25">
      <c r="B661" s="29">
        <f t="shared" si="43"/>
        <v>6.7819486081369442</v>
      </c>
      <c r="C661" s="30">
        <f t="shared" si="42"/>
        <v>3.3134160990272325E-2</v>
      </c>
      <c r="D661" s="30">
        <f t="shared" si="40"/>
        <v>0.32493677658330361</v>
      </c>
      <c r="E661" s="30">
        <f t="shared" si="41"/>
        <v>0.37857167806924458</v>
      </c>
    </row>
    <row r="662" spans="2:5" ht="13.9" customHeight="1" x14ac:dyDescent="0.25">
      <c r="B662" s="29">
        <f t="shared" si="43"/>
        <v>6.791948608136944</v>
      </c>
      <c r="C662" s="30">
        <f t="shared" si="42"/>
        <v>3.303666387813034E-2</v>
      </c>
      <c r="D662" s="30">
        <f t="shared" si="40"/>
        <v>0.3239806516536608</v>
      </c>
      <c r="E662" s="30">
        <f t="shared" si="41"/>
        <v>0.37857167806924463</v>
      </c>
    </row>
    <row r="663" spans="2:5" ht="13.9" customHeight="1" x14ac:dyDescent="0.25">
      <c r="B663" s="29">
        <f t="shared" si="43"/>
        <v>6.8019486081369438</v>
      </c>
      <c r="C663" s="30">
        <f t="shared" si="42"/>
        <v>3.2939596460910957E-2</v>
      </c>
      <c r="D663" s="30">
        <f t="shared" si="40"/>
        <v>0.32302874061321546</v>
      </c>
      <c r="E663" s="30">
        <f t="shared" si="41"/>
        <v>0.37857167806924452</v>
      </c>
    </row>
    <row r="664" spans="2:5" ht="13.9" customHeight="1" x14ac:dyDescent="0.25">
      <c r="B664" s="29">
        <f t="shared" si="43"/>
        <v>6.8119486081369436</v>
      </c>
      <c r="C664" s="30">
        <f t="shared" si="42"/>
        <v>3.2842956217283552E-2</v>
      </c>
      <c r="D664" s="30">
        <f t="shared" si="40"/>
        <v>0.32208101873603456</v>
      </c>
      <c r="E664" s="30">
        <f t="shared" si="41"/>
        <v>0.37857167806924452</v>
      </c>
    </row>
    <row r="665" spans="2:5" ht="13.9" customHeight="1" x14ac:dyDescent="0.25">
      <c r="B665" s="29">
        <f t="shared" si="43"/>
        <v>6.8219486081369434</v>
      </c>
      <c r="C665" s="30">
        <f t="shared" si="42"/>
        <v>3.274674064438346E-2</v>
      </c>
      <c r="D665" s="30">
        <f t="shared" si="40"/>
        <v>0.32113746147727523</v>
      </c>
      <c r="E665" s="30">
        <f t="shared" si="41"/>
        <v>0.37857167806924458</v>
      </c>
    </row>
    <row r="666" spans="2:5" ht="13.9" customHeight="1" x14ac:dyDescent="0.25">
      <c r="B666" s="29">
        <f t="shared" si="43"/>
        <v>6.8319486081369432</v>
      </c>
      <c r="C666" s="30">
        <f t="shared" si="42"/>
        <v>3.2650947257649963E-2</v>
      </c>
      <c r="D666" s="30">
        <f t="shared" si="40"/>
        <v>0.32019804447159589</v>
      </c>
      <c r="E666" s="30">
        <f t="shared" si="41"/>
        <v>0.37857167806924458</v>
      </c>
    </row>
    <row r="667" spans="2:5" ht="13.9" customHeight="1" x14ac:dyDescent="0.25">
      <c r="B667" s="29">
        <f t="shared" si="43"/>
        <v>6.8419486081369429</v>
      </c>
      <c r="C667" s="30">
        <f t="shared" si="42"/>
        <v>3.2555573590665902E-2</v>
      </c>
      <c r="D667" s="30">
        <f t="shared" si="40"/>
        <v>0.31926274353158329</v>
      </c>
      <c r="E667" s="30">
        <f t="shared" si="41"/>
        <v>0.37857167806924452</v>
      </c>
    </row>
    <row r="668" spans="2:5" ht="13.9" customHeight="1" x14ac:dyDescent="0.25">
      <c r="B668" s="29">
        <f t="shared" si="43"/>
        <v>6.8519486081369427</v>
      </c>
      <c r="C668" s="30">
        <f t="shared" si="42"/>
        <v>3.2460617194998882E-2</v>
      </c>
      <c r="D668" s="30">
        <f t="shared" si="40"/>
        <v>0.31833153464619551</v>
      </c>
      <c r="E668" s="30">
        <f t="shared" si="41"/>
        <v>0.37857167806924458</v>
      </c>
    </row>
    <row r="669" spans="2:5" ht="13.9" customHeight="1" x14ac:dyDescent="0.25">
      <c r="B669" s="29">
        <f t="shared" si="43"/>
        <v>6.8619486081369425</v>
      </c>
      <c r="C669" s="30">
        <f t="shared" si="42"/>
        <v>3.2366075640044158E-2</v>
      </c>
      <c r="D669" s="30">
        <f t="shared" si="40"/>
        <v>0.31740439397922104</v>
      </c>
      <c r="E669" s="30">
        <f t="shared" si="41"/>
        <v>0.37857167806924463</v>
      </c>
    </row>
    <row r="670" spans="2:5" ht="13.9" customHeight="1" x14ac:dyDescent="0.25">
      <c r="B670" s="29">
        <f t="shared" si="43"/>
        <v>6.8719486081369423</v>
      </c>
      <c r="C670" s="30">
        <f t="shared" si="42"/>
        <v>3.2271946512869076E-2</v>
      </c>
      <c r="D670" s="30">
        <f t="shared" si="40"/>
        <v>0.31648129786775314</v>
      </c>
      <c r="E670" s="30">
        <f t="shared" si="41"/>
        <v>0.37857167806924458</v>
      </c>
    </row>
    <row r="671" spans="2:5" ht="13.9" customHeight="1" x14ac:dyDescent="0.25">
      <c r="B671" s="29">
        <f t="shared" si="43"/>
        <v>6.8819486081369421</v>
      </c>
      <c r="C671" s="30">
        <f t="shared" si="42"/>
        <v>3.2178227418059133E-2</v>
      </c>
      <c r="D671" s="30">
        <f t="shared" si="40"/>
        <v>0.31556222282068047</v>
      </c>
      <c r="E671" s="30">
        <f t="shared" si="41"/>
        <v>0.37857167806924458</v>
      </c>
    </row>
    <row r="672" spans="2:5" ht="13.9" customHeight="1" x14ac:dyDescent="0.25">
      <c r="B672" s="29">
        <f t="shared" si="43"/>
        <v>6.8919486081369419</v>
      </c>
      <c r="C672" s="30">
        <f t="shared" si="42"/>
        <v>3.2084915977565541E-2</v>
      </c>
      <c r="D672" s="30">
        <f t="shared" si="40"/>
        <v>0.31464714551719197</v>
      </c>
      <c r="E672" s="30">
        <f t="shared" si="41"/>
        <v>0.37857167806924463</v>
      </c>
    </row>
    <row r="673" spans="2:5" ht="13.9" customHeight="1" x14ac:dyDescent="0.25">
      <c r="B673" s="29">
        <f t="shared" si="43"/>
        <v>6.9019486081369417</v>
      </c>
      <c r="C673" s="30">
        <f t="shared" si="42"/>
        <v>3.1992009830554405E-2</v>
      </c>
      <c r="D673" s="30">
        <f t="shared" si="40"/>
        <v>0.31373604280529788</v>
      </c>
      <c r="E673" s="30">
        <f t="shared" si="41"/>
        <v>0.37857167806924458</v>
      </c>
    </row>
    <row r="674" spans="2:5" ht="13.9" customHeight="1" x14ac:dyDescent="0.25">
      <c r="B674" s="29">
        <f t="shared" si="43"/>
        <v>6.9119486081369415</v>
      </c>
      <c r="C674" s="30">
        <f t="shared" si="42"/>
        <v>3.1899506633257399E-2</v>
      </c>
      <c r="D674" s="30">
        <f t="shared" si="40"/>
        <v>0.31282889170036532</v>
      </c>
      <c r="E674" s="30">
        <f t="shared" si="41"/>
        <v>0.37857167806924452</v>
      </c>
    </row>
    <row r="675" spans="2:5" ht="13.9" customHeight="1" x14ac:dyDescent="0.25">
      <c r="B675" s="29">
        <f t="shared" si="43"/>
        <v>6.9219486081369412</v>
      </c>
      <c r="C675" s="30">
        <f t="shared" si="42"/>
        <v>3.1807404058823922E-2</v>
      </c>
      <c r="D675" s="30">
        <f t="shared" si="40"/>
        <v>0.31192566938366856</v>
      </c>
      <c r="E675" s="30">
        <f t="shared" si="41"/>
        <v>0.37857167806924463</v>
      </c>
    </row>
    <row r="676" spans="2:5" ht="13.9" customHeight="1" x14ac:dyDescent="0.25">
      <c r="B676" s="29">
        <f t="shared" si="43"/>
        <v>6.931948608136941</v>
      </c>
      <c r="C676" s="30">
        <f t="shared" si="42"/>
        <v>3.1715699797174771E-2</v>
      </c>
      <c r="D676" s="30">
        <f t="shared" si="40"/>
        <v>0.31102635320095379</v>
      </c>
      <c r="E676" s="30">
        <f t="shared" si="41"/>
        <v>0.37857167806924452</v>
      </c>
    </row>
    <row r="677" spans="2:5" ht="13.9" customHeight="1" x14ac:dyDescent="0.25">
      <c r="B677" s="29">
        <f t="shared" si="43"/>
        <v>6.9419486081369408</v>
      </c>
      <c r="C677" s="30">
        <f t="shared" si="42"/>
        <v>3.1624391554857322E-2</v>
      </c>
      <c r="D677" s="30">
        <f t="shared" si="40"/>
        <v>0.31013092066101927</v>
      </c>
      <c r="E677" s="30">
        <f t="shared" si="41"/>
        <v>0.37857167806924458</v>
      </c>
    </row>
    <row r="678" spans="2:5" ht="13.9" customHeight="1" x14ac:dyDescent="0.25">
      <c r="B678" s="29">
        <f t="shared" si="43"/>
        <v>6.9519486081369406</v>
      </c>
      <c r="C678" s="30">
        <f t="shared" si="42"/>
        <v>3.1533477054902108E-2</v>
      </c>
      <c r="D678" s="30">
        <f t="shared" si="40"/>
        <v>0.30923934943430847</v>
      </c>
      <c r="E678" s="30">
        <f t="shared" si="41"/>
        <v>0.37857167806924458</v>
      </c>
    </row>
    <row r="679" spans="2:5" ht="13.9" customHeight="1" x14ac:dyDescent="0.25">
      <c r="B679" s="29">
        <f t="shared" si="43"/>
        <v>6.9619486081369404</v>
      </c>
      <c r="C679" s="30">
        <f t="shared" si="42"/>
        <v>3.1442954036680862E-2</v>
      </c>
      <c r="D679" s="30">
        <f t="shared" si="40"/>
        <v>0.30835161735151817</v>
      </c>
      <c r="E679" s="30">
        <f t="shared" si="41"/>
        <v>0.37857167806924458</v>
      </c>
    </row>
    <row r="680" spans="2:5" ht="13.9" customHeight="1" x14ac:dyDescent="0.25">
      <c r="B680" s="29">
        <f t="shared" si="43"/>
        <v>6.9719486081369402</v>
      </c>
      <c r="C680" s="30">
        <f t="shared" si="42"/>
        <v>3.1352820255765988E-2</v>
      </c>
      <c r="D680" s="30">
        <f t="shared" si="40"/>
        <v>0.30746770240222032</v>
      </c>
      <c r="E680" s="30">
        <f t="shared" si="41"/>
        <v>0.37857167806924458</v>
      </c>
    </row>
    <row r="681" spans="2:5" ht="13.9" customHeight="1" x14ac:dyDescent="0.25">
      <c r="B681" s="29">
        <f t="shared" si="43"/>
        <v>6.98194860813694</v>
      </c>
      <c r="C681" s="30">
        <f t="shared" si="42"/>
        <v>3.1263073483791474E-2</v>
      </c>
      <c r="D681" s="30">
        <f t="shared" si="40"/>
        <v>0.30658758273349784</v>
      </c>
      <c r="E681" s="30">
        <f t="shared" si="41"/>
        <v>0.37857167806924458</v>
      </c>
    </row>
    <row r="682" spans="2:5" ht="13.9" customHeight="1" x14ac:dyDescent="0.25">
      <c r="B682" s="29">
        <f t="shared" si="43"/>
        <v>6.9919486081369397</v>
      </c>
      <c r="C682" s="30">
        <f t="shared" si="42"/>
        <v>3.1173711508315105E-2</v>
      </c>
      <c r="D682" s="30">
        <f t="shared" si="40"/>
        <v>0.30571123664859373</v>
      </c>
      <c r="E682" s="30">
        <f t="shared" si="41"/>
        <v>0.37857167806924463</v>
      </c>
    </row>
    <row r="683" spans="2:5" ht="13.9" customHeight="1" x14ac:dyDescent="0.25">
      <c r="B683" s="29">
        <f t="shared" si="43"/>
        <v>7.0019486081369395</v>
      </c>
      <c r="C683" s="30">
        <f t="shared" si="42"/>
        <v>3.1084732132682154E-2</v>
      </c>
      <c r="D683" s="30">
        <f t="shared" si="40"/>
        <v>0.30483864260557403</v>
      </c>
      <c r="E683" s="30">
        <f t="shared" si="41"/>
        <v>0.37857167806924458</v>
      </c>
    </row>
    <row r="684" spans="2:5" ht="13.9" customHeight="1" x14ac:dyDescent="0.25">
      <c r="B684" s="29">
        <f t="shared" si="43"/>
        <v>7.0119486081369393</v>
      </c>
      <c r="C684" s="30">
        <f t="shared" si="42"/>
        <v>3.0996133175890356E-2</v>
      </c>
      <c r="D684" s="30">
        <f t="shared" si="40"/>
        <v>0.30396977921600393</v>
      </c>
      <c r="E684" s="30">
        <f t="shared" si="41"/>
        <v>0.37857167806924452</v>
      </c>
    </row>
    <row r="685" spans="2:5" ht="13.9" customHeight="1" x14ac:dyDescent="0.25">
      <c r="B685" s="29">
        <f t="shared" si="43"/>
        <v>7.0219486081369391</v>
      </c>
      <c r="C685" s="30">
        <f t="shared" si="42"/>
        <v>3.0907912472456289E-2</v>
      </c>
      <c r="D685" s="30">
        <f t="shared" si="40"/>
        <v>0.30310462524363707</v>
      </c>
      <c r="E685" s="30">
        <f t="shared" si="41"/>
        <v>0.37857167806924458</v>
      </c>
    </row>
    <row r="686" spans="2:5" ht="13.9" customHeight="1" x14ac:dyDescent="0.25">
      <c r="B686" s="29">
        <f t="shared" si="43"/>
        <v>7.0319486081369389</v>
      </c>
      <c r="C686" s="30">
        <f t="shared" si="42"/>
        <v>3.0820067872283027E-2</v>
      </c>
      <c r="D686" s="30">
        <f t="shared" si="40"/>
        <v>0.30224315960311793</v>
      </c>
      <c r="E686" s="30">
        <f t="shared" si="41"/>
        <v>0.37857167806924458</v>
      </c>
    </row>
    <row r="687" spans="2:5" ht="13.9" customHeight="1" x14ac:dyDescent="0.25">
      <c r="B687" s="29">
        <f t="shared" si="43"/>
        <v>7.0419486081369387</v>
      </c>
      <c r="C687" s="30">
        <f t="shared" si="42"/>
        <v>3.0732597240529159E-2</v>
      </c>
      <c r="D687" s="30">
        <f t="shared" si="40"/>
        <v>0.30138536135869731</v>
      </c>
      <c r="E687" s="30">
        <f t="shared" si="41"/>
        <v>0.37857167806924463</v>
      </c>
    </row>
    <row r="688" spans="2:5" ht="13.9" customHeight="1" x14ac:dyDescent="0.25">
      <c r="B688" s="29">
        <f t="shared" si="43"/>
        <v>7.0519486081369385</v>
      </c>
      <c r="C688" s="30">
        <f t="shared" si="42"/>
        <v>3.0645498457479048E-2</v>
      </c>
      <c r="D688" s="30">
        <f t="shared" si="40"/>
        <v>0.30053120972295977</v>
      </c>
      <c r="E688" s="30">
        <f t="shared" si="41"/>
        <v>0.37857167806924458</v>
      </c>
    </row>
    <row r="689" spans="2:5" ht="13.9" customHeight="1" x14ac:dyDescent="0.25">
      <c r="B689" s="29">
        <f t="shared" si="43"/>
        <v>7.0619486081369383</v>
      </c>
      <c r="C689" s="30">
        <f t="shared" si="42"/>
        <v>3.0558769418414448E-2</v>
      </c>
      <c r="D689" s="30">
        <f t="shared" si="40"/>
        <v>0.29968068405556497</v>
      </c>
      <c r="E689" s="30">
        <f t="shared" si="41"/>
        <v>0.37857167806924458</v>
      </c>
    </row>
    <row r="690" spans="2:5" ht="13.9" customHeight="1" x14ac:dyDescent="0.25">
      <c r="B690" s="29">
        <f t="shared" si="43"/>
        <v>7.071948608136938</v>
      </c>
      <c r="C690" s="30">
        <f t="shared" si="42"/>
        <v>3.0472408033487341E-2</v>
      </c>
      <c r="D690" s="30">
        <f t="shared" si="40"/>
        <v>0.29883376386200028</v>
      </c>
      <c r="E690" s="30">
        <f t="shared" si="41"/>
        <v>0.37857167806924458</v>
      </c>
    </row>
    <row r="691" spans="2:5" ht="13.9" customHeight="1" x14ac:dyDescent="0.25">
      <c r="B691" s="29">
        <f t="shared" si="43"/>
        <v>7.0819486081369378</v>
      </c>
      <c r="C691" s="30">
        <f t="shared" si="42"/>
        <v>3.0386412227594018E-2</v>
      </c>
      <c r="D691" s="30">
        <f t="shared" si="40"/>
        <v>0.29799042879234622</v>
      </c>
      <c r="E691" s="30">
        <f t="shared" si="41"/>
        <v>0.37857167806924458</v>
      </c>
    </row>
    <row r="692" spans="2:5" ht="13.9" customHeight="1" x14ac:dyDescent="0.25">
      <c r="B692" s="29">
        <f t="shared" si="43"/>
        <v>7.0919486081369376</v>
      </c>
      <c r="C692" s="30">
        <f t="shared" si="42"/>
        <v>3.0300779940250457E-2</v>
      </c>
      <c r="D692" s="30">
        <f t="shared" si="40"/>
        <v>0.29715065864005413</v>
      </c>
      <c r="E692" s="30">
        <f t="shared" si="41"/>
        <v>0.37857167806924458</v>
      </c>
    </row>
    <row r="693" spans="2:5" ht="13.9" customHeight="1" x14ac:dyDescent="0.25">
      <c r="B693" s="29">
        <f t="shared" si="43"/>
        <v>7.1019486081369374</v>
      </c>
      <c r="C693" s="30">
        <f t="shared" si="42"/>
        <v>3.021550912546889E-2</v>
      </c>
      <c r="D693" s="30">
        <f t="shared" si="40"/>
        <v>0.29631443334073576</v>
      </c>
      <c r="E693" s="30">
        <f t="shared" si="41"/>
        <v>0.37857167806924458</v>
      </c>
    </row>
    <row r="694" spans="2:5" ht="13.9" customHeight="1" x14ac:dyDescent="0.25">
      <c r="B694" s="29">
        <f t="shared" si="43"/>
        <v>7.1119486081369372</v>
      </c>
      <c r="C694" s="30">
        <f t="shared" si="42"/>
        <v>3.0130597751635582E-2</v>
      </c>
      <c r="D694" s="30">
        <f t="shared" si="40"/>
        <v>0.29548173297096464</v>
      </c>
      <c r="E694" s="30">
        <f t="shared" si="41"/>
        <v>0.37857167806924458</v>
      </c>
    </row>
    <row r="695" spans="2:5" ht="13.9" customHeight="1" x14ac:dyDescent="0.25">
      <c r="B695" s="29">
        <f t="shared" si="43"/>
        <v>7.121948608136937</v>
      </c>
      <c r="C695" s="30">
        <f t="shared" si="42"/>
        <v>3.0046043801389814E-2</v>
      </c>
      <c r="D695" s="30">
        <f t="shared" si="40"/>
        <v>0.29465253774708944</v>
      </c>
      <c r="E695" s="30">
        <f t="shared" si="41"/>
        <v>0.37857167806924458</v>
      </c>
    </row>
    <row r="696" spans="2:5" ht="13.9" customHeight="1" x14ac:dyDescent="0.25">
      <c r="B696" s="29">
        <f t="shared" si="43"/>
        <v>7.1319486081369368</v>
      </c>
      <c r="C696" s="30">
        <f t="shared" si="42"/>
        <v>2.9961845271504087E-2</v>
      </c>
      <c r="D696" s="30">
        <f t="shared" si="40"/>
        <v>0.29382682802405913</v>
      </c>
      <c r="E696" s="30">
        <f t="shared" si="41"/>
        <v>0.37857167806924458</v>
      </c>
    </row>
    <row r="697" spans="2:5" ht="13.9" customHeight="1" x14ac:dyDescent="0.25">
      <c r="B697" s="29">
        <f t="shared" si="43"/>
        <v>7.1419486081369365</v>
      </c>
      <c r="C697" s="30">
        <f t="shared" si="42"/>
        <v>2.9878000172765439E-2</v>
      </c>
      <c r="D697" s="30">
        <f t="shared" si="40"/>
        <v>0.2930045842942588</v>
      </c>
      <c r="E697" s="30">
        <f t="shared" si="41"/>
        <v>0.37857167806924458</v>
      </c>
    </row>
    <row r="698" spans="2:5" ht="13.9" customHeight="1" x14ac:dyDescent="0.25">
      <c r="B698" s="29">
        <f t="shared" si="43"/>
        <v>7.1519486081369363</v>
      </c>
      <c r="C698" s="30">
        <f t="shared" si="42"/>
        <v>2.9794506529857979E-2</v>
      </c>
      <c r="D698" s="30">
        <f t="shared" si="40"/>
        <v>0.29218578718635824</v>
      </c>
      <c r="E698" s="30">
        <f t="shared" si="41"/>
        <v>0.37857167806924458</v>
      </c>
    </row>
    <row r="699" spans="2:5" ht="13.9" customHeight="1" x14ac:dyDescent="0.25">
      <c r="B699" s="29">
        <f t="shared" si="43"/>
        <v>7.1619486081369361</v>
      </c>
      <c r="C699" s="30">
        <f t="shared" si="42"/>
        <v>2.9711362381246522E-2</v>
      </c>
      <c r="D699" s="30">
        <f t="shared" si="40"/>
        <v>0.29137041746417025</v>
      </c>
      <c r="E699" s="30">
        <f t="shared" si="41"/>
        <v>0.37857167806924458</v>
      </c>
    </row>
    <row r="700" spans="2:5" ht="13.9" customHeight="1" x14ac:dyDescent="0.25">
      <c r="B700" s="29">
        <f t="shared" si="43"/>
        <v>7.1719486081369359</v>
      </c>
      <c r="C700" s="30">
        <f t="shared" si="42"/>
        <v>2.9628565779061412E-2</v>
      </c>
      <c r="D700" s="30">
        <f t="shared" si="40"/>
        <v>0.29055845602552155</v>
      </c>
      <c r="E700" s="30">
        <f t="shared" si="41"/>
        <v>0.37857167806924463</v>
      </c>
    </row>
    <row r="701" spans="2:5" ht="13.9" customHeight="1" x14ac:dyDescent="0.25">
      <c r="B701" s="29">
        <f t="shared" si="43"/>
        <v>7.1819486081369357</v>
      </c>
      <c r="C701" s="30">
        <f t="shared" si="42"/>
        <v>2.9546114788984394E-2</v>
      </c>
      <c r="D701" s="30">
        <f t="shared" si="40"/>
        <v>0.28974988390113321</v>
      </c>
      <c r="E701" s="30">
        <f t="shared" si="41"/>
        <v>0.37857167806924452</v>
      </c>
    </row>
    <row r="702" spans="2:5" ht="13.9" customHeight="1" x14ac:dyDescent="0.25">
      <c r="B702" s="29">
        <f t="shared" si="43"/>
        <v>7.1919486081369355</v>
      </c>
      <c r="C702" s="30">
        <f t="shared" si="42"/>
        <v>2.9464007490135675E-2</v>
      </c>
      <c r="D702" s="30">
        <f t="shared" si="40"/>
        <v>0.2889446822535135</v>
      </c>
      <c r="E702" s="30">
        <f t="shared" si="41"/>
        <v>0.37857167806924452</v>
      </c>
    </row>
    <row r="703" spans="2:5" ht="13.9" customHeight="1" x14ac:dyDescent="0.25">
      <c r="B703" s="29">
        <f t="shared" si="43"/>
        <v>7.2019486081369353</v>
      </c>
      <c r="C703" s="30">
        <f t="shared" si="42"/>
        <v>2.9382241974962031E-2</v>
      </c>
      <c r="D703" s="30">
        <f t="shared" si="40"/>
        <v>0.28814283237586014</v>
      </c>
      <c r="E703" s="30">
        <f t="shared" si="41"/>
        <v>0.37857167806924458</v>
      </c>
    </row>
    <row r="704" spans="2:5" ht="13.9" customHeight="1" x14ac:dyDescent="0.25">
      <c r="B704" s="29">
        <f t="shared" si="43"/>
        <v>7.2119486081369351</v>
      </c>
      <c r="C704" s="30">
        <f t="shared" si="42"/>
        <v>2.930081634912601E-2</v>
      </c>
      <c r="D704" s="30">
        <f t="shared" si="40"/>
        <v>0.28734431569097402</v>
      </c>
      <c r="E704" s="30">
        <f t="shared" si="41"/>
        <v>0.37857167806924458</v>
      </c>
    </row>
    <row r="705" spans="2:5" ht="13.9" customHeight="1" x14ac:dyDescent="0.25">
      <c r="B705" s="29">
        <f t="shared" si="43"/>
        <v>7.2219486081369348</v>
      </c>
      <c r="C705" s="30">
        <f t="shared" si="42"/>
        <v>2.9219728731396211E-2</v>
      </c>
      <c r="D705" s="30">
        <f t="shared" si="40"/>
        <v>0.28654911375018322</v>
      </c>
      <c r="E705" s="30">
        <f t="shared" si="41"/>
        <v>0.37857167806924452</v>
      </c>
    </row>
    <row r="706" spans="2:5" ht="13.9" customHeight="1" x14ac:dyDescent="0.25">
      <c r="B706" s="29">
        <f t="shared" si="43"/>
        <v>7.2319486081369346</v>
      </c>
      <c r="C706" s="30">
        <f t="shared" si="42"/>
        <v>2.9138977253538638E-2</v>
      </c>
      <c r="D706" s="30">
        <f t="shared" si="40"/>
        <v>0.28575720823227735</v>
      </c>
      <c r="E706" s="30">
        <f t="shared" si="41"/>
        <v>0.37857167806924452</v>
      </c>
    </row>
    <row r="707" spans="2:5" ht="13.9" customHeight="1" x14ac:dyDescent="0.25">
      <c r="B707" s="29">
        <f t="shared" si="43"/>
        <v>7.2419486081369344</v>
      </c>
      <c r="C707" s="30">
        <f t="shared" si="42"/>
        <v>2.9058560060209071E-2</v>
      </c>
      <c r="D707" s="30">
        <f t="shared" si="40"/>
        <v>0.28496858094245225</v>
      </c>
      <c r="E707" s="30">
        <f t="shared" si="41"/>
        <v>0.37857167806924452</v>
      </c>
    </row>
    <row r="708" spans="2:5" ht="13.9" customHeight="1" x14ac:dyDescent="0.25">
      <c r="B708" s="29">
        <f t="shared" si="43"/>
        <v>7.2519486081369342</v>
      </c>
      <c r="C708" s="30">
        <f t="shared" si="42"/>
        <v>2.8978475308846504E-2</v>
      </c>
      <c r="D708" s="30">
        <f t="shared" si="40"/>
        <v>0.28418321381126499</v>
      </c>
      <c r="E708" s="30">
        <f t="shared" si="41"/>
        <v>0.37857167806924458</v>
      </c>
    </row>
    <row r="709" spans="2:5" ht="13.9" customHeight="1" x14ac:dyDescent="0.25">
      <c r="B709" s="29">
        <f t="shared" si="43"/>
        <v>7.261948608136934</v>
      </c>
      <c r="C709" s="30">
        <f t="shared" si="42"/>
        <v>2.8898721169567598E-2</v>
      </c>
      <c r="D709" s="30">
        <f t="shared" si="40"/>
        <v>0.28340108889359855</v>
      </c>
      <c r="E709" s="30">
        <f t="shared" si="41"/>
        <v>0.37857167806924452</v>
      </c>
    </row>
    <row r="710" spans="2:5" ht="13.9" customHeight="1" x14ac:dyDescent="0.25">
      <c r="B710" s="29">
        <f t="shared" si="43"/>
        <v>7.2719486081369338</v>
      </c>
      <c r="C710" s="30">
        <f t="shared" si="42"/>
        <v>2.8819295825062166E-2</v>
      </c>
      <c r="D710" s="30">
        <f t="shared" si="40"/>
        <v>0.28262218836763714</v>
      </c>
      <c r="E710" s="30">
        <f t="shared" si="41"/>
        <v>0.37857167806924458</v>
      </c>
    </row>
    <row r="711" spans="2:5" ht="13.9" customHeight="1" x14ac:dyDescent="0.25">
      <c r="B711" s="29">
        <f t="shared" si="43"/>
        <v>7.2819486081369336</v>
      </c>
      <c r="C711" s="30">
        <f t="shared" si="42"/>
        <v>2.8740197470489618E-2</v>
      </c>
      <c r="D711" s="30">
        <f t="shared" si="40"/>
        <v>0.28184649453385052</v>
      </c>
      <c r="E711" s="30">
        <f t="shared" si="41"/>
        <v>0.37857167806924458</v>
      </c>
    </row>
    <row r="712" spans="2:5" ht="13.9" customHeight="1" x14ac:dyDescent="0.25">
      <c r="B712" s="29">
        <f t="shared" si="43"/>
        <v>7.2919486081369334</v>
      </c>
      <c r="C712" s="30">
        <f t="shared" si="42"/>
        <v>2.8661424313376444E-2</v>
      </c>
      <c r="D712" s="30">
        <f t="shared" si="40"/>
        <v>0.28107398981398873</v>
      </c>
      <c r="E712" s="30">
        <f t="shared" si="41"/>
        <v>0.37857167806924452</v>
      </c>
    </row>
    <row r="713" spans="2:5" ht="13.9" customHeight="1" x14ac:dyDescent="0.25">
      <c r="B713" s="29">
        <f t="shared" si="43"/>
        <v>7.3019486081369331</v>
      </c>
      <c r="C713" s="30">
        <f t="shared" si="42"/>
        <v>2.8582974573514674E-2</v>
      </c>
      <c r="D713" s="30">
        <f t="shared" ref="D713:D776" si="44">C713*9.8067</f>
        <v>0.28030465675008631</v>
      </c>
      <c r="E713" s="30">
        <f t="shared" ref="E713:E776" si="45">((B713^2)/(4*PI()^2))*D713</f>
        <v>0.37857167806924452</v>
      </c>
    </row>
    <row r="714" spans="2:5" ht="13.9" customHeight="1" x14ac:dyDescent="0.25">
      <c r="B714" s="29">
        <f t="shared" si="43"/>
        <v>7.3119486081369329</v>
      </c>
      <c r="C714" s="30">
        <f t="shared" si="42"/>
        <v>2.8504846482861276E-2</v>
      </c>
      <c r="D714" s="30">
        <f t="shared" si="44"/>
        <v>0.27953847800347564</v>
      </c>
      <c r="E714" s="30">
        <f t="shared" si="45"/>
        <v>0.37857167806924452</v>
      </c>
    </row>
    <row r="715" spans="2:5" ht="13.9" customHeight="1" x14ac:dyDescent="0.25">
      <c r="B715" s="29">
        <f t="shared" si="43"/>
        <v>7.3219486081369327</v>
      </c>
      <c r="C715" s="30">
        <f t="shared" si="42"/>
        <v>2.842703828543856E-2</v>
      </c>
      <c r="D715" s="30">
        <f t="shared" si="44"/>
        <v>0.2787754363538103</v>
      </c>
      <c r="E715" s="30">
        <f t="shared" si="45"/>
        <v>0.37857167806924458</v>
      </c>
    </row>
    <row r="716" spans="2:5" ht="13.9" customHeight="1" x14ac:dyDescent="0.25">
      <c r="B716" s="29">
        <f t="shared" si="43"/>
        <v>7.3319486081369325</v>
      </c>
      <c r="C716" s="30">
        <f t="shared" si="42"/>
        <v>2.8349548237235497E-2</v>
      </c>
      <c r="D716" s="30">
        <f t="shared" si="44"/>
        <v>0.27801551469809732</v>
      </c>
      <c r="E716" s="30">
        <f t="shared" si="45"/>
        <v>0.37857167806924458</v>
      </c>
    </row>
    <row r="717" spans="2:5" ht="13.9" customHeight="1" x14ac:dyDescent="0.25">
      <c r="B717" s="29">
        <f t="shared" si="43"/>
        <v>7.3419486081369323</v>
      </c>
      <c r="C717" s="30">
        <f t="shared" ref="C717:C780" si="46">IF(B717&lt;6,$C$5/B717,6*$C$5/B717^2)</f>
        <v>2.8272374606109988E-2</v>
      </c>
      <c r="D717" s="30">
        <f t="shared" si="44"/>
        <v>0.2772586960497388</v>
      </c>
      <c r="E717" s="30">
        <f t="shared" si="45"/>
        <v>0.37857167806924452</v>
      </c>
    </row>
    <row r="718" spans="2:5" ht="13.9" customHeight="1" x14ac:dyDescent="0.25">
      <c r="B718" s="29">
        <f t="shared" ref="B718:B781" si="47">B717+0.01</f>
        <v>7.3519486081369321</v>
      </c>
      <c r="C718" s="30">
        <f t="shared" si="46"/>
        <v>2.8195515671692088E-2</v>
      </c>
      <c r="D718" s="30">
        <f t="shared" si="44"/>
        <v>0.2765049635375828</v>
      </c>
      <c r="E718" s="30">
        <f t="shared" si="45"/>
        <v>0.37857167806924458</v>
      </c>
    </row>
    <row r="719" spans="2:5" ht="13.9" customHeight="1" x14ac:dyDescent="0.25">
      <c r="B719" s="29">
        <f t="shared" si="47"/>
        <v>7.3619486081369319</v>
      </c>
      <c r="C719" s="30">
        <f t="shared" si="46"/>
        <v>2.8118969725288101E-2</v>
      </c>
      <c r="D719" s="30">
        <f t="shared" si="44"/>
        <v>0.27575430040498278</v>
      </c>
      <c r="E719" s="30">
        <f t="shared" si="45"/>
        <v>0.37857167806924452</v>
      </c>
    </row>
    <row r="720" spans="2:5" ht="13.9" customHeight="1" x14ac:dyDescent="0.25">
      <c r="B720" s="29">
        <f t="shared" si="47"/>
        <v>7.3719486081369316</v>
      </c>
      <c r="C720" s="30">
        <f t="shared" si="46"/>
        <v>2.8042735069785628E-2</v>
      </c>
      <c r="D720" s="30">
        <f t="shared" si="44"/>
        <v>0.27500669000886668</v>
      </c>
      <c r="E720" s="30">
        <f t="shared" si="45"/>
        <v>0.37857167806924452</v>
      </c>
    </row>
    <row r="721" spans="2:5" ht="13.9" customHeight="1" x14ac:dyDescent="0.25">
      <c r="B721" s="29">
        <f t="shared" si="47"/>
        <v>7.3819486081369314</v>
      </c>
      <c r="C721" s="30">
        <f t="shared" si="46"/>
        <v>2.7966810019559498E-2</v>
      </c>
      <c r="D721" s="30">
        <f t="shared" si="44"/>
        <v>0.2742621158188141</v>
      </c>
      <c r="E721" s="30">
        <f t="shared" si="45"/>
        <v>0.37857167806924458</v>
      </c>
    </row>
    <row r="722" spans="2:5" ht="13.9" customHeight="1" x14ac:dyDescent="0.25">
      <c r="B722" s="29">
        <f t="shared" si="47"/>
        <v>7.3919486081369312</v>
      </c>
      <c r="C722" s="30">
        <f t="shared" si="46"/>
        <v>2.7891192900378586E-2</v>
      </c>
      <c r="D722" s="30">
        <f t="shared" si="44"/>
        <v>0.27352056141614267</v>
      </c>
      <c r="E722" s="30">
        <f t="shared" si="45"/>
        <v>0.37857167806924458</v>
      </c>
    </row>
    <row r="723" spans="2:5" ht="13.9" customHeight="1" x14ac:dyDescent="0.25">
      <c r="B723" s="29">
        <f t="shared" si="47"/>
        <v>7.401948608136931</v>
      </c>
      <c r="C723" s="30">
        <f t="shared" si="46"/>
        <v>2.7815882049313515E-2</v>
      </c>
      <c r="D723" s="30">
        <f t="shared" si="44"/>
        <v>0.27278201049300282</v>
      </c>
      <c r="E723" s="30">
        <f t="shared" si="45"/>
        <v>0.37857167806924458</v>
      </c>
    </row>
    <row r="724" spans="2:5" ht="13.9" customHeight="1" x14ac:dyDescent="0.25">
      <c r="B724" s="29">
        <f t="shared" si="47"/>
        <v>7.4119486081369308</v>
      </c>
      <c r="C724" s="30">
        <f t="shared" si="46"/>
        <v>2.7740875814645228E-2</v>
      </c>
      <c r="D724" s="30">
        <f t="shared" si="44"/>
        <v>0.27204644685148133</v>
      </c>
      <c r="E724" s="30">
        <f t="shared" si="45"/>
        <v>0.37857167806924458</v>
      </c>
    </row>
    <row r="725" spans="2:5" ht="13.9" customHeight="1" x14ac:dyDescent="0.25">
      <c r="B725" s="29">
        <f t="shared" si="47"/>
        <v>7.4219486081369306</v>
      </c>
      <c r="C725" s="30">
        <f t="shared" si="46"/>
        <v>2.7666172555774433E-2</v>
      </c>
      <c r="D725" s="30">
        <f t="shared" si="44"/>
        <v>0.27131385440271311</v>
      </c>
      <c r="E725" s="30">
        <f t="shared" si="45"/>
        <v>0.37857167806924458</v>
      </c>
    </row>
    <row r="726" spans="2:5" ht="13.9" customHeight="1" x14ac:dyDescent="0.25">
      <c r="B726" s="29">
        <f t="shared" si="47"/>
        <v>7.4319486081369304</v>
      </c>
      <c r="C726" s="30">
        <f t="shared" si="46"/>
        <v>2.759177064313189E-2</v>
      </c>
      <c r="D726" s="30">
        <f t="shared" si="44"/>
        <v>0.27058421716600151</v>
      </c>
      <c r="E726" s="30">
        <f t="shared" si="45"/>
        <v>0.37857167806924458</v>
      </c>
    </row>
    <row r="727" spans="2:5" ht="13.9" customHeight="1" x14ac:dyDescent="0.25">
      <c r="B727" s="29">
        <f t="shared" si="47"/>
        <v>7.4419486081369302</v>
      </c>
      <c r="C727" s="30">
        <f t="shared" si="46"/>
        <v>2.7517668458089516E-2</v>
      </c>
      <c r="D727" s="30">
        <f t="shared" si="44"/>
        <v>0.26985751926794643</v>
      </c>
      <c r="E727" s="30">
        <f t="shared" si="45"/>
        <v>0.37857167806924452</v>
      </c>
    </row>
    <row r="728" spans="2:5" ht="13.9" customHeight="1" x14ac:dyDescent="0.25">
      <c r="B728" s="29">
        <f t="shared" si="47"/>
        <v>7.4519486081369299</v>
      </c>
      <c r="C728" s="30">
        <f t="shared" si="46"/>
        <v>2.74438643928724E-2</v>
      </c>
      <c r="D728" s="30">
        <f t="shared" si="44"/>
        <v>0.26913374494158177</v>
      </c>
      <c r="E728" s="30">
        <f t="shared" si="45"/>
        <v>0.37857167806924463</v>
      </c>
    </row>
    <row r="729" spans="2:5" ht="13.9" customHeight="1" x14ac:dyDescent="0.25">
      <c r="B729" s="29">
        <f t="shared" si="47"/>
        <v>7.4619486081369297</v>
      </c>
      <c r="C729" s="30">
        <f t="shared" si="46"/>
        <v>2.7370356850471535E-2</v>
      </c>
      <c r="D729" s="30">
        <f t="shared" si="44"/>
        <v>0.26841287852551921</v>
      </c>
      <c r="E729" s="30">
        <f t="shared" si="45"/>
        <v>0.37857167806924458</v>
      </c>
    </row>
    <row r="730" spans="2:5" ht="13.9" customHeight="1" x14ac:dyDescent="0.25">
      <c r="B730" s="29">
        <f t="shared" si="47"/>
        <v>7.4719486081369295</v>
      </c>
      <c r="C730" s="30">
        <f t="shared" si="46"/>
        <v>2.7297144244557481E-2</v>
      </c>
      <c r="D730" s="30">
        <f t="shared" si="44"/>
        <v>0.26769490446310185</v>
      </c>
      <c r="E730" s="30">
        <f t="shared" si="45"/>
        <v>0.37857167806924463</v>
      </c>
    </row>
    <row r="731" spans="2:5" ht="13.9" customHeight="1" x14ac:dyDescent="0.25">
      <c r="B731" s="29">
        <f t="shared" si="47"/>
        <v>7.4819486081369293</v>
      </c>
      <c r="C731" s="30">
        <f t="shared" si="46"/>
        <v>2.7224224999394732E-2</v>
      </c>
      <c r="D731" s="30">
        <f t="shared" si="44"/>
        <v>0.26697980730156429</v>
      </c>
      <c r="E731" s="30">
        <f t="shared" si="45"/>
        <v>0.37857167806924458</v>
      </c>
    </row>
    <row r="732" spans="2:5" ht="13.9" customHeight="1" x14ac:dyDescent="0.25">
      <c r="B732" s="29">
        <f t="shared" si="47"/>
        <v>7.4919486081369291</v>
      </c>
      <c r="C732" s="30">
        <f t="shared" si="46"/>
        <v>2.7151597549756969E-2</v>
      </c>
      <c r="D732" s="30">
        <f t="shared" si="44"/>
        <v>0.26626757169120163</v>
      </c>
      <c r="E732" s="30">
        <f t="shared" si="45"/>
        <v>0.37857167806924458</v>
      </c>
    </row>
    <row r="733" spans="2:5" ht="13.9" customHeight="1" x14ac:dyDescent="0.25">
      <c r="B733" s="29">
        <f t="shared" si="47"/>
        <v>7.5019486081369289</v>
      </c>
      <c r="C733" s="30">
        <f t="shared" si="46"/>
        <v>2.7079260340843039E-2</v>
      </c>
      <c r="D733" s="30">
        <f t="shared" si="44"/>
        <v>0.26555818238454543</v>
      </c>
      <c r="E733" s="30">
        <f t="shared" si="45"/>
        <v>0.37857167806924458</v>
      </c>
    </row>
    <row r="734" spans="2:5" ht="13.9" customHeight="1" x14ac:dyDescent="0.25">
      <c r="B734" s="29">
        <f t="shared" si="47"/>
        <v>7.5119486081369287</v>
      </c>
      <c r="C734" s="30">
        <f t="shared" si="46"/>
        <v>2.7007211828193746E-2</v>
      </c>
      <c r="D734" s="30">
        <f t="shared" si="44"/>
        <v>0.26485162423554759</v>
      </c>
      <c r="E734" s="30">
        <f t="shared" si="45"/>
        <v>0.37857167806924458</v>
      </c>
    </row>
    <row r="735" spans="2:5" ht="13.9" customHeight="1" x14ac:dyDescent="0.25">
      <c r="B735" s="29">
        <f t="shared" si="47"/>
        <v>7.5219486081369284</v>
      </c>
      <c r="C735" s="30">
        <f t="shared" si="46"/>
        <v>2.693545047760942E-2</v>
      </c>
      <c r="D735" s="30">
        <f t="shared" si="44"/>
        <v>0.26414788219877228</v>
      </c>
      <c r="E735" s="30">
        <f t="shared" si="45"/>
        <v>0.37857167806924452</v>
      </c>
    </row>
    <row r="736" spans="2:5" ht="13.9" customHeight="1" x14ac:dyDescent="0.25">
      <c r="B736" s="29">
        <f t="shared" si="47"/>
        <v>7.5319486081369282</v>
      </c>
      <c r="C736" s="30">
        <f t="shared" si="46"/>
        <v>2.6863974765068244E-2</v>
      </c>
      <c r="D736" s="30">
        <f t="shared" si="44"/>
        <v>0.26344694132859475</v>
      </c>
      <c r="E736" s="30">
        <f t="shared" si="45"/>
        <v>0.37857167806924458</v>
      </c>
    </row>
    <row r="737" spans="2:5" ht="13.9" customHeight="1" x14ac:dyDescent="0.25">
      <c r="B737" s="29">
        <f t="shared" si="47"/>
        <v>7.541948608136928</v>
      </c>
      <c r="C737" s="30">
        <f t="shared" si="46"/>
        <v>2.6792783176645327E-2</v>
      </c>
      <c r="D737" s="30">
        <f t="shared" si="44"/>
        <v>0.26274878677840774</v>
      </c>
      <c r="E737" s="30">
        <f t="shared" si="45"/>
        <v>0.37857167806924463</v>
      </c>
    </row>
    <row r="738" spans="2:5" ht="13.9" customHeight="1" x14ac:dyDescent="0.25">
      <c r="B738" s="29">
        <f t="shared" si="47"/>
        <v>7.5519486081369278</v>
      </c>
      <c r="C738" s="30">
        <f t="shared" si="46"/>
        <v>2.6721874208432535E-2</v>
      </c>
      <c r="D738" s="30">
        <f t="shared" si="44"/>
        <v>0.26205340379983533</v>
      </c>
      <c r="E738" s="30">
        <f t="shared" si="45"/>
        <v>0.37857167806924458</v>
      </c>
    </row>
    <row r="739" spans="2:5" ht="13.9" customHeight="1" x14ac:dyDescent="0.25">
      <c r="B739" s="29">
        <f t="shared" si="47"/>
        <v>7.5619486081369276</v>
      </c>
      <c r="C739" s="30">
        <f t="shared" si="46"/>
        <v>2.6651246366459092E-2</v>
      </c>
      <c r="D739" s="30">
        <f t="shared" si="44"/>
        <v>0.26136077774195438</v>
      </c>
      <c r="E739" s="30">
        <f t="shared" si="45"/>
        <v>0.37857167806924458</v>
      </c>
    </row>
    <row r="740" spans="2:5" ht="13.9" customHeight="1" x14ac:dyDescent="0.25">
      <c r="B740" s="29">
        <f t="shared" si="47"/>
        <v>7.5719486081369274</v>
      </c>
      <c r="C740" s="30">
        <f t="shared" si="46"/>
        <v>2.6580898166612861E-2</v>
      </c>
      <c r="D740" s="30">
        <f t="shared" si="44"/>
        <v>0.26067089405052235</v>
      </c>
      <c r="E740" s="30">
        <f t="shared" si="45"/>
        <v>0.37857167806924463</v>
      </c>
    </row>
    <row r="741" spans="2:5" ht="13.9" customHeight="1" x14ac:dyDescent="0.25">
      <c r="B741" s="29">
        <f t="shared" si="47"/>
        <v>7.5819486081369272</v>
      </c>
      <c r="C741" s="30">
        <f t="shared" si="46"/>
        <v>2.6510828134562382E-2</v>
      </c>
      <c r="D741" s="30">
        <f t="shared" si="44"/>
        <v>0.25998373826721288</v>
      </c>
      <c r="E741" s="30">
        <f t="shared" si="45"/>
        <v>0.37857167806924452</v>
      </c>
    </row>
    <row r="742" spans="2:5" ht="13.9" customHeight="1" x14ac:dyDescent="0.25">
      <c r="B742" s="29">
        <f t="shared" si="47"/>
        <v>7.591948608136927</v>
      </c>
      <c r="C742" s="30">
        <f t="shared" si="46"/>
        <v>2.644103480567964E-2</v>
      </c>
      <c r="D742" s="30">
        <f t="shared" si="44"/>
        <v>0.25929929602885848</v>
      </c>
      <c r="E742" s="30">
        <f t="shared" si="45"/>
        <v>0.37857167806924452</v>
      </c>
    </row>
    <row r="743" spans="2:5" ht="13.9" customHeight="1" x14ac:dyDescent="0.25">
      <c r="B743" s="29">
        <f t="shared" si="47"/>
        <v>7.6019486081369267</v>
      </c>
      <c r="C743" s="30">
        <f t="shared" si="46"/>
        <v>2.6371516724963524E-2</v>
      </c>
      <c r="D743" s="30">
        <f t="shared" si="44"/>
        <v>0.25861755306669976</v>
      </c>
      <c r="E743" s="30">
        <f t="shared" si="45"/>
        <v>0.37857167806924458</v>
      </c>
    </row>
    <row r="744" spans="2:5" ht="13.9" customHeight="1" x14ac:dyDescent="0.25">
      <c r="B744" s="29">
        <f t="shared" si="47"/>
        <v>7.6119486081369265</v>
      </c>
      <c r="C744" s="30">
        <f t="shared" si="46"/>
        <v>2.6302272446963974E-2</v>
      </c>
      <c r="D744" s="30">
        <f t="shared" si="44"/>
        <v>0.2579384952056416</v>
      </c>
      <c r="E744" s="30">
        <f t="shared" si="45"/>
        <v>0.37857167806924458</v>
      </c>
    </row>
    <row r="745" spans="2:5" ht="13.9" customHeight="1" x14ac:dyDescent="0.25">
      <c r="B745" s="29">
        <f t="shared" si="47"/>
        <v>7.6219486081369263</v>
      </c>
      <c r="C745" s="30">
        <f t="shared" si="46"/>
        <v>2.6233300535706886E-2</v>
      </c>
      <c r="D745" s="30">
        <f t="shared" si="44"/>
        <v>0.25726210836351671</v>
      </c>
      <c r="E745" s="30">
        <f t="shared" si="45"/>
        <v>0.37857167806924458</v>
      </c>
    </row>
    <row r="746" spans="2:5" ht="13.9" customHeight="1" x14ac:dyDescent="0.25">
      <c r="B746" s="29">
        <f t="shared" si="47"/>
        <v>7.6319486081369261</v>
      </c>
      <c r="C746" s="30">
        <f t="shared" si="46"/>
        <v>2.6164599564619612E-2</v>
      </c>
      <c r="D746" s="30">
        <f t="shared" si="44"/>
        <v>0.2565883785503551</v>
      </c>
      <c r="E746" s="30">
        <f t="shared" si="45"/>
        <v>0.37857167806924447</v>
      </c>
    </row>
    <row r="747" spans="2:5" ht="13.9" customHeight="1" x14ac:dyDescent="0.25">
      <c r="B747" s="29">
        <f t="shared" si="47"/>
        <v>7.6419486081369259</v>
      </c>
      <c r="C747" s="30">
        <f t="shared" si="46"/>
        <v>2.6096168116457243E-2</v>
      </c>
      <c r="D747" s="30">
        <f t="shared" si="44"/>
        <v>0.25591729186766121</v>
      </c>
      <c r="E747" s="30">
        <f t="shared" si="45"/>
        <v>0.37857167806924452</v>
      </c>
    </row>
    <row r="748" spans="2:5" ht="13.9" customHeight="1" x14ac:dyDescent="0.25">
      <c r="B748" s="29">
        <f t="shared" si="47"/>
        <v>7.6519486081369257</v>
      </c>
      <c r="C748" s="30">
        <f t="shared" si="46"/>
        <v>2.6028004783229485E-2</v>
      </c>
      <c r="D748" s="30">
        <f t="shared" si="44"/>
        <v>0.25524883450769659</v>
      </c>
      <c r="E748" s="30">
        <f t="shared" si="45"/>
        <v>0.37857167806924458</v>
      </c>
    </row>
    <row r="749" spans="2:5" ht="13.9" customHeight="1" x14ac:dyDescent="0.25">
      <c r="B749" s="29">
        <f t="shared" si="47"/>
        <v>7.6619486081369255</v>
      </c>
      <c r="C749" s="30">
        <f t="shared" si="46"/>
        <v>2.5960108166128246E-2</v>
      </c>
      <c r="D749" s="30">
        <f t="shared" si="44"/>
        <v>0.25458299275276985</v>
      </c>
      <c r="E749" s="30">
        <f t="shared" si="45"/>
        <v>0.37857167806924458</v>
      </c>
    </row>
    <row r="750" spans="2:5" ht="13.9" customHeight="1" x14ac:dyDescent="0.25">
      <c r="B750" s="29">
        <f t="shared" si="47"/>
        <v>7.6719486081369253</v>
      </c>
      <c r="C750" s="30">
        <f t="shared" si="46"/>
        <v>2.5892476875455865E-2</v>
      </c>
      <c r="D750" s="30">
        <f t="shared" si="44"/>
        <v>0.25391975297453301</v>
      </c>
      <c r="E750" s="30">
        <f t="shared" si="45"/>
        <v>0.37857167806924458</v>
      </c>
    </row>
    <row r="751" spans="2:5" ht="13.9" customHeight="1" x14ac:dyDescent="0.25">
      <c r="B751" s="29">
        <f t="shared" si="47"/>
        <v>7.681948608136925</v>
      </c>
      <c r="C751" s="30">
        <f t="shared" si="46"/>
        <v>2.5825109530554009E-2</v>
      </c>
      <c r="D751" s="30">
        <f t="shared" si="44"/>
        <v>0.25325910163328397</v>
      </c>
      <c r="E751" s="30">
        <f t="shared" si="45"/>
        <v>0.37857167806924452</v>
      </c>
    </row>
    <row r="752" spans="2:5" ht="13.9" customHeight="1" x14ac:dyDescent="0.25">
      <c r="B752" s="29">
        <f t="shared" si="47"/>
        <v>7.6919486081369248</v>
      </c>
      <c r="C752" s="30">
        <f t="shared" si="46"/>
        <v>2.5758004759733208E-2</v>
      </c>
      <c r="D752" s="30">
        <f t="shared" si="44"/>
        <v>0.25260102527727563</v>
      </c>
      <c r="E752" s="30">
        <f t="shared" si="45"/>
        <v>0.37857167806924458</v>
      </c>
    </row>
    <row r="753" spans="2:5" ht="13.9" customHeight="1" x14ac:dyDescent="0.25">
      <c r="B753" s="29">
        <f t="shared" si="47"/>
        <v>7.7019486081369246</v>
      </c>
      <c r="C753" s="30">
        <f t="shared" si="46"/>
        <v>2.5691161200203025E-2</v>
      </c>
      <c r="D753" s="30">
        <f t="shared" si="44"/>
        <v>0.25194551054203096</v>
      </c>
      <c r="E753" s="30">
        <f t="shared" si="45"/>
        <v>0.37857167806924458</v>
      </c>
    </row>
    <row r="754" spans="2:5" ht="13.9" customHeight="1" x14ac:dyDescent="0.25">
      <c r="B754" s="29">
        <f t="shared" si="47"/>
        <v>7.7119486081369244</v>
      </c>
      <c r="C754" s="30">
        <f t="shared" si="46"/>
        <v>2.5624577498002864E-2</v>
      </c>
      <c r="D754" s="30">
        <f t="shared" si="44"/>
        <v>0.25129254414966468</v>
      </c>
      <c r="E754" s="30">
        <f t="shared" si="45"/>
        <v>0.37857167806924458</v>
      </c>
    </row>
    <row r="755" spans="2:5" ht="13.9" customHeight="1" x14ac:dyDescent="0.25">
      <c r="B755" s="29">
        <f t="shared" si="47"/>
        <v>7.7219486081369242</v>
      </c>
      <c r="C755" s="30">
        <f t="shared" si="46"/>
        <v>2.5558252307933425E-2</v>
      </c>
      <c r="D755" s="30">
        <f t="shared" si="44"/>
        <v>0.2506421129082107</v>
      </c>
      <c r="E755" s="30">
        <f t="shared" si="45"/>
        <v>0.37857167806924458</v>
      </c>
    </row>
    <row r="756" spans="2:5" ht="13.9" customHeight="1" x14ac:dyDescent="0.25">
      <c r="B756" s="29">
        <f t="shared" si="47"/>
        <v>7.731948608136924</v>
      </c>
      <c r="C756" s="30">
        <f t="shared" si="46"/>
        <v>2.5492184293488734E-2</v>
      </c>
      <c r="D756" s="30">
        <f t="shared" si="44"/>
        <v>0.24999420371095596</v>
      </c>
      <c r="E756" s="30">
        <f t="shared" si="45"/>
        <v>0.37857167806924458</v>
      </c>
    </row>
    <row r="757" spans="2:5" ht="13.9" customHeight="1" x14ac:dyDescent="0.25">
      <c r="B757" s="29">
        <f t="shared" si="47"/>
        <v>7.7419486081369238</v>
      </c>
      <c r="C757" s="30">
        <f t="shared" si="46"/>
        <v>2.5426372126788825E-2</v>
      </c>
      <c r="D757" s="30">
        <f t="shared" si="44"/>
        <v>0.24934880353577996</v>
      </c>
      <c r="E757" s="30">
        <f t="shared" si="45"/>
        <v>0.37857167806924458</v>
      </c>
    </row>
    <row r="758" spans="2:5" ht="13.9" customHeight="1" x14ac:dyDescent="0.25">
      <c r="B758" s="29">
        <f t="shared" si="47"/>
        <v>7.7519486081369235</v>
      </c>
      <c r="C758" s="30">
        <f t="shared" si="46"/>
        <v>2.5360814488513024E-2</v>
      </c>
      <c r="D758" s="30">
        <f t="shared" si="44"/>
        <v>0.24870589944450067</v>
      </c>
      <c r="E758" s="30">
        <f t="shared" si="45"/>
        <v>0.37857167806924458</v>
      </c>
    </row>
    <row r="759" spans="2:5" ht="13.9" customHeight="1" x14ac:dyDescent="0.25">
      <c r="B759" s="29">
        <f t="shared" si="47"/>
        <v>7.7619486081369233</v>
      </c>
      <c r="C759" s="30">
        <f t="shared" si="46"/>
        <v>2.5295510067833822E-2</v>
      </c>
      <c r="D759" s="30">
        <f t="shared" si="44"/>
        <v>0.24806547858222591</v>
      </c>
      <c r="E759" s="30">
        <f t="shared" si="45"/>
        <v>0.37857167806924458</v>
      </c>
    </row>
    <row r="760" spans="2:5" ht="13.9" customHeight="1" x14ac:dyDescent="0.25">
      <c r="B760" s="29">
        <f t="shared" si="47"/>
        <v>7.7719486081369231</v>
      </c>
      <c r="C760" s="30">
        <f t="shared" si="46"/>
        <v>2.523045756235134E-2</v>
      </c>
      <c r="D760" s="30">
        <f t="shared" si="44"/>
        <v>0.24742752817671088</v>
      </c>
      <c r="E760" s="30">
        <f t="shared" si="45"/>
        <v>0.37857167806924458</v>
      </c>
    </row>
    <row r="761" spans="2:5" ht="13.9" customHeight="1" x14ac:dyDescent="0.25">
      <c r="B761" s="29">
        <f t="shared" si="47"/>
        <v>7.7819486081369229</v>
      </c>
      <c r="C761" s="30">
        <f t="shared" si="46"/>
        <v>2.5165655678028417E-2</v>
      </c>
      <c r="D761" s="30">
        <f t="shared" si="44"/>
        <v>0.24679203553772125</v>
      </c>
      <c r="E761" s="30">
        <f t="shared" si="45"/>
        <v>0.37857167806924458</v>
      </c>
    </row>
    <row r="762" spans="2:5" ht="13.9" customHeight="1" x14ac:dyDescent="0.25">
      <c r="B762" s="29">
        <f t="shared" si="47"/>
        <v>7.7919486081369227</v>
      </c>
      <c r="C762" s="30">
        <f t="shared" si="46"/>
        <v>2.510110312912623E-2</v>
      </c>
      <c r="D762" s="30">
        <f t="shared" si="44"/>
        <v>0.24615898805640218</v>
      </c>
      <c r="E762" s="30">
        <f t="shared" si="45"/>
        <v>0.37857167806924458</v>
      </c>
    </row>
    <row r="763" spans="2:5" ht="13.9" customHeight="1" x14ac:dyDescent="0.25">
      <c r="B763" s="29">
        <f t="shared" si="47"/>
        <v>7.8019486081369225</v>
      </c>
      <c r="C763" s="30">
        <f t="shared" si="46"/>
        <v>2.5036798638140536E-2</v>
      </c>
      <c r="D763" s="30">
        <f t="shared" si="44"/>
        <v>0.24552837320465279</v>
      </c>
      <c r="E763" s="30">
        <f t="shared" si="45"/>
        <v>0.37857167806924458</v>
      </c>
    </row>
    <row r="764" spans="2:5" ht="13.9" customHeight="1" x14ac:dyDescent="0.25">
      <c r="B764" s="29">
        <f t="shared" si="47"/>
        <v>7.8119486081369223</v>
      </c>
      <c r="C764" s="30">
        <f t="shared" si="46"/>
        <v>2.4972740935738456E-2</v>
      </c>
      <c r="D764" s="30">
        <f t="shared" si="44"/>
        <v>0.2449001785345063</v>
      </c>
      <c r="E764" s="30">
        <f t="shared" si="45"/>
        <v>0.37857167806924458</v>
      </c>
    </row>
    <row r="765" spans="2:5" ht="13.9" customHeight="1" x14ac:dyDescent="0.25">
      <c r="B765" s="29">
        <f t="shared" si="47"/>
        <v>7.8219486081369221</v>
      </c>
      <c r="C765" s="30">
        <f t="shared" si="46"/>
        <v>2.4908928760695837E-2</v>
      </c>
      <c r="D765" s="30">
        <f t="shared" si="44"/>
        <v>0.24427439167751586</v>
      </c>
      <c r="E765" s="30">
        <f t="shared" si="45"/>
        <v>0.37857167806924458</v>
      </c>
    </row>
    <row r="766" spans="2:5" ht="13.9" customHeight="1" x14ac:dyDescent="0.25">
      <c r="B766" s="29">
        <f t="shared" si="47"/>
        <v>7.8319486081369218</v>
      </c>
      <c r="C766" s="30">
        <f t="shared" si="46"/>
        <v>2.4845360859835179E-2</v>
      </c>
      <c r="D766" s="30">
        <f t="shared" si="44"/>
        <v>0.24365100034414564</v>
      </c>
      <c r="E766" s="30">
        <f t="shared" si="45"/>
        <v>0.37857167806924458</v>
      </c>
    </row>
    <row r="767" spans="2:5" ht="13.9" customHeight="1" x14ac:dyDescent="0.25">
      <c r="B767" s="29">
        <f t="shared" si="47"/>
        <v>7.8419486081369216</v>
      </c>
      <c r="C767" s="30">
        <f t="shared" si="46"/>
        <v>2.4782035987964093E-2</v>
      </c>
      <c r="D767" s="30">
        <f t="shared" si="44"/>
        <v>0.24302999232316747</v>
      </c>
      <c r="E767" s="30">
        <f t="shared" si="45"/>
        <v>0.37857167806924463</v>
      </c>
    </row>
    <row r="768" spans="2:5" ht="13.9" customHeight="1" x14ac:dyDescent="0.25">
      <c r="B768" s="29">
        <f t="shared" si="47"/>
        <v>7.8519486081369214</v>
      </c>
      <c r="C768" s="30">
        <f t="shared" si="46"/>
        <v>2.4718952907814336E-2</v>
      </c>
      <c r="D768" s="30">
        <f t="shared" si="44"/>
        <v>0.24241135548106282</v>
      </c>
      <c r="E768" s="30">
        <f t="shared" si="45"/>
        <v>0.37857167806924458</v>
      </c>
    </row>
    <row r="769" spans="2:5" ht="13.9" customHeight="1" x14ac:dyDescent="0.25">
      <c r="B769" s="29">
        <f t="shared" si="47"/>
        <v>7.8619486081369212</v>
      </c>
      <c r="C769" s="30">
        <f t="shared" si="46"/>
        <v>2.4656110389981372E-2</v>
      </c>
      <c r="D769" s="30">
        <f t="shared" si="44"/>
        <v>0.2417950777614303</v>
      </c>
      <c r="E769" s="30">
        <f t="shared" si="45"/>
        <v>0.37857167806924458</v>
      </c>
    </row>
    <row r="770" spans="2:5" ht="13.9" customHeight="1" x14ac:dyDescent="0.25">
      <c r="B770" s="29">
        <f t="shared" si="47"/>
        <v>7.871948608136921</v>
      </c>
      <c r="C770" s="30">
        <f t="shared" si="46"/>
        <v>2.4593507212864463E-2</v>
      </c>
      <c r="D770" s="30">
        <f t="shared" si="44"/>
        <v>0.2411811471843979</v>
      </c>
      <c r="E770" s="30">
        <f t="shared" si="45"/>
        <v>0.37857167806924452</v>
      </c>
    </row>
    <row r="771" spans="2:5" ht="13.9" customHeight="1" x14ac:dyDescent="0.25">
      <c r="B771" s="29">
        <f t="shared" si="47"/>
        <v>7.8819486081369208</v>
      </c>
      <c r="C771" s="30">
        <f t="shared" si="46"/>
        <v>2.4531142162607322E-2</v>
      </c>
      <c r="D771" s="30">
        <f t="shared" si="44"/>
        <v>0.2405695518460412</v>
      </c>
      <c r="E771" s="30">
        <f t="shared" si="45"/>
        <v>0.37857167806924458</v>
      </c>
    </row>
    <row r="772" spans="2:5" ht="13.9" customHeight="1" x14ac:dyDescent="0.25">
      <c r="B772" s="29">
        <f t="shared" si="47"/>
        <v>7.8919486081369206</v>
      </c>
      <c r="C772" s="30">
        <f t="shared" si="46"/>
        <v>2.4469014033039242E-2</v>
      </c>
      <c r="D772" s="30">
        <f t="shared" si="44"/>
        <v>0.23996027991780591</v>
      </c>
      <c r="E772" s="30">
        <f t="shared" si="45"/>
        <v>0.37857167806924458</v>
      </c>
    </row>
    <row r="773" spans="2:5" ht="13.9" customHeight="1" x14ac:dyDescent="0.25">
      <c r="B773" s="29">
        <f t="shared" si="47"/>
        <v>7.9019486081369203</v>
      </c>
      <c r="C773" s="30">
        <f t="shared" si="46"/>
        <v>2.4407121625616809E-2</v>
      </c>
      <c r="D773" s="30">
        <f t="shared" si="44"/>
        <v>0.23935331964593634</v>
      </c>
      <c r="E773" s="30">
        <f t="shared" si="45"/>
        <v>0.37857167806924452</v>
      </c>
    </row>
    <row r="774" spans="2:5" ht="13.9" customHeight="1" x14ac:dyDescent="0.25">
      <c r="B774" s="29">
        <f t="shared" si="47"/>
        <v>7.9119486081369201</v>
      </c>
      <c r="C774" s="30">
        <f t="shared" si="46"/>
        <v>2.4345463749366074E-2</v>
      </c>
      <c r="D774" s="30">
        <f t="shared" si="44"/>
        <v>0.23874865935090825</v>
      </c>
      <c r="E774" s="30">
        <f t="shared" si="45"/>
        <v>0.37857167806924458</v>
      </c>
    </row>
    <row r="775" spans="2:5" ht="13.9" customHeight="1" x14ac:dyDescent="0.25">
      <c r="B775" s="29">
        <f t="shared" si="47"/>
        <v>7.9219486081369199</v>
      </c>
      <c r="C775" s="30">
        <f t="shared" si="46"/>
        <v>2.4284039220825268E-2</v>
      </c>
      <c r="D775" s="30">
        <f t="shared" si="44"/>
        <v>0.23814628742686714</v>
      </c>
      <c r="E775" s="30">
        <f t="shared" si="45"/>
        <v>0.37857167806924458</v>
      </c>
    </row>
    <row r="776" spans="2:5" ht="13.9" customHeight="1" x14ac:dyDescent="0.25">
      <c r="B776" s="29">
        <f t="shared" si="47"/>
        <v>7.9319486081369197</v>
      </c>
      <c r="C776" s="30">
        <f t="shared" si="46"/>
        <v>2.4222846863988005E-2</v>
      </c>
      <c r="D776" s="30">
        <f t="shared" si="44"/>
        <v>0.23754619234107116</v>
      </c>
      <c r="E776" s="30">
        <f t="shared" si="45"/>
        <v>0.37857167806924458</v>
      </c>
    </row>
    <row r="777" spans="2:5" ht="13.9" customHeight="1" x14ac:dyDescent="0.25">
      <c r="B777" s="29">
        <f t="shared" si="47"/>
        <v>7.9419486081369195</v>
      </c>
      <c r="C777" s="30">
        <f t="shared" si="46"/>
        <v>2.4161885510247009E-2</v>
      </c>
      <c r="D777" s="30">
        <f t="shared" ref="D777:D840" si="48">C777*9.8067</f>
        <v>0.23694836263333932</v>
      </c>
      <c r="E777" s="30">
        <f t="shared" ref="E777:E840" si="49">((B777^2)/(4*PI()^2))*D777</f>
        <v>0.37857167806924458</v>
      </c>
    </row>
    <row r="778" spans="2:5" ht="13.9" customHeight="1" x14ac:dyDescent="0.25">
      <c r="B778" s="29">
        <f t="shared" si="47"/>
        <v>7.9519486081369193</v>
      </c>
      <c r="C778" s="30">
        <f t="shared" si="46"/>
        <v>2.4101153998338308E-2</v>
      </c>
      <c r="D778" s="30">
        <f t="shared" si="48"/>
        <v>0.23635278691550426</v>
      </c>
      <c r="E778" s="30">
        <f t="shared" si="49"/>
        <v>0.37857167806924458</v>
      </c>
    </row>
    <row r="779" spans="2:5" ht="13.9" customHeight="1" x14ac:dyDescent="0.25">
      <c r="B779" s="29">
        <f t="shared" si="47"/>
        <v>7.9619486081369191</v>
      </c>
      <c r="C779" s="30">
        <f t="shared" si="46"/>
        <v>2.4040651174285929E-2</v>
      </c>
      <c r="D779" s="30">
        <f t="shared" si="48"/>
        <v>0.2357594538708698</v>
      </c>
      <c r="E779" s="30">
        <f t="shared" si="49"/>
        <v>0.37857167806924458</v>
      </c>
    </row>
    <row r="780" spans="2:5" ht="13.9" customHeight="1" x14ac:dyDescent="0.25">
      <c r="B780" s="29">
        <f t="shared" si="47"/>
        <v>7.9719486081369189</v>
      </c>
      <c r="C780" s="30">
        <f t="shared" si="46"/>
        <v>2.3980375891347088E-2</v>
      </c>
      <c r="D780" s="30">
        <f t="shared" si="48"/>
        <v>0.23516835225367347</v>
      </c>
      <c r="E780" s="30">
        <f t="shared" si="49"/>
        <v>0.37857167806924458</v>
      </c>
    </row>
    <row r="781" spans="2:5" ht="13.9" customHeight="1" x14ac:dyDescent="0.25">
      <c r="B781" s="29">
        <f t="shared" si="47"/>
        <v>7.9819486081369186</v>
      </c>
      <c r="C781" s="30">
        <f t="shared" ref="C781:C844" si="50">IF(B781&lt;6,$C$5/B781,6*$C$5/B781^2)</f>
        <v>2.3920327009957856E-2</v>
      </c>
      <c r="D781" s="30">
        <f t="shared" si="48"/>
        <v>0.23457947088855369</v>
      </c>
      <c r="E781" s="30">
        <f t="shared" si="49"/>
        <v>0.37857167806924458</v>
      </c>
    </row>
    <row r="782" spans="2:5" ht="13.9" customHeight="1" x14ac:dyDescent="0.25">
      <c r="B782" s="29">
        <f t="shared" ref="B782:B845" si="51">B781+0.01</f>
        <v>7.9919486081369184</v>
      </c>
      <c r="C782" s="30">
        <f t="shared" si="50"/>
        <v>2.3860503397679284E-2</v>
      </c>
      <c r="D782" s="30">
        <f t="shared" si="48"/>
        <v>0.2339927986700214</v>
      </c>
      <c r="E782" s="30">
        <f t="shared" si="49"/>
        <v>0.37857167806924458</v>
      </c>
    </row>
    <row r="783" spans="2:5" ht="13.9" customHeight="1" x14ac:dyDescent="0.25">
      <c r="B783" s="29">
        <f t="shared" si="51"/>
        <v>8.0019486081369191</v>
      </c>
      <c r="C783" s="30">
        <f t="shared" si="50"/>
        <v>2.380090392914401E-2</v>
      </c>
      <c r="D783" s="30">
        <f t="shared" si="48"/>
        <v>0.23340832456193655</v>
      </c>
      <c r="E783" s="30">
        <f t="shared" si="49"/>
        <v>0.37857167806924463</v>
      </c>
    </row>
    <row r="784" spans="2:5" ht="13.9" customHeight="1" x14ac:dyDescent="0.25">
      <c r="B784" s="29">
        <f t="shared" si="51"/>
        <v>8.0119486081369189</v>
      </c>
      <c r="C784" s="30">
        <f t="shared" si="50"/>
        <v>2.3741527486003368E-2</v>
      </c>
      <c r="D784" s="30">
        <f t="shared" si="48"/>
        <v>0.23282603759698922</v>
      </c>
      <c r="E784" s="30">
        <f t="shared" si="49"/>
        <v>0.37857167806924463</v>
      </c>
    </row>
    <row r="785" spans="2:5" ht="13.9" customHeight="1" x14ac:dyDescent="0.25">
      <c r="B785" s="29">
        <f t="shared" si="51"/>
        <v>8.0219486081369187</v>
      </c>
      <c r="C785" s="30">
        <f t="shared" si="50"/>
        <v>2.3682372956874875E-2</v>
      </c>
      <c r="D785" s="30">
        <f t="shared" si="48"/>
        <v>0.23224592687618481</v>
      </c>
      <c r="E785" s="30">
        <f t="shared" si="49"/>
        <v>0.37857167806924458</v>
      </c>
    </row>
    <row r="786" spans="2:5" ht="13.9" customHeight="1" x14ac:dyDescent="0.25">
      <c r="B786" s="29">
        <f t="shared" si="51"/>
        <v>8.0319486081369185</v>
      </c>
      <c r="C786" s="30">
        <f t="shared" si="50"/>
        <v>2.3623439237290253E-2</v>
      </c>
      <c r="D786" s="30">
        <f t="shared" si="48"/>
        <v>0.23166798156833432</v>
      </c>
      <c r="E786" s="30">
        <f t="shared" si="49"/>
        <v>0.37857167806924458</v>
      </c>
    </row>
    <row r="787" spans="2:5" ht="13.9" customHeight="1" x14ac:dyDescent="0.25">
      <c r="B787" s="29">
        <f t="shared" si="51"/>
        <v>8.0419486081369183</v>
      </c>
      <c r="C787" s="30">
        <f t="shared" si="50"/>
        <v>2.3564725229643892E-2</v>
      </c>
      <c r="D787" s="30">
        <f t="shared" si="48"/>
        <v>0.23109219090954874</v>
      </c>
      <c r="E787" s="30">
        <f t="shared" si="49"/>
        <v>0.37857167806924458</v>
      </c>
    </row>
    <row r="788" spans="2:5" ht="13.9" customHeight="1" x14ac:dyDescent="0.25">
      <c r="B788" s="29">
        <f t="shared" si="51"/>
        <v>8.051948608136918</v>
      </c>
      <c r="C788" s="30">
        <f t="shared" si="50"/>
        <v>2.3506229843141695E-2</v>
      </c>
      <c r="D788" s="30">
        <f t="shared" si="48"/>
        <v>0.23051854420273765</v>
      </c>
      <c r="E788" s="30">
        <f t="shared" si="49"/>
        <v>0.37857167806924458</v>
      </c>
    </row>
    <row r="789" spans="2:5" ht="13.9" customHeight="1" x14ac:dyDescent="0.25">
      <c r="B789" s="29">
        <f t="shared" si="51"/>
        <v>8.0619486081369178</v>
      </c>
      <c r="C789" s="30">
        <f t="shared" si="50"/>
        <v>2.3447951993750465E-2</v>
      </c>
      <c r="D789" s="30">
        <f t="shared" si="48"/>
        <v>0.22994703081711268</v>
      </c>
      <c r="E789" s="30">
        <f t="shared" si="49"/>
        <v>0.37857167806924458</v>
      </c>
    </row>
    <row r="790" spans="2:5" ht="13.9" customHeight="1" x14ac:dyDescent="0.25">
      <c r="B790" s="29">
        <f t="shared" si="51"/>
        <v>8.0719486081369176</v>
      </c>
      <c r="C790" s="30">
        <f t="shared" si="50"/>
        <v>2.3389890604147649E-2</v>
      </c>
      <c r="D790" s="30">
        <f t="shared" si="48"/>
        <v>0.22937764018769474</v>
      </c>
      <c r="E790" s="30">
        <f t="shared" si="49"/>
        <v>0.37857167806924463</v>
      </c>
    </row>
    <row r="791" spans="2:5" ht="13.9" customHeight="1" x14ac:dyDescent="0.25">
      <c r="B791" s="29">
        <f t="shared" si="51"/>
        <v>8.0819486081369174</v>
      </c>
      <c r="C791" s="30">
        <f t="shared" si="50"/>
        <v>2.3332044603671564E-2</v>
      </c>
      <c r="D791" s="30">
        <f t="shared" si="48"/>
        <v>0.22881036181482592</v>
      </c>
      <c r="E791" s="30">
        <f t="shared" si="49"/>
        <v>0.37857167806924458</v>
      </c>
    </row>
    <row r="792" spans="2:5" ht="13.9" customHeight="1" x14ac:dyDescent="0.25">
      <c r="B792" s="29">
        <f t="shared" si="51"/>
        <v>8.0919486081369172</v>
      </c>
      <c r="C792" s="30">
        <f t="shared" si="50"/>
        <v>2.3274412928272033E-2</v>
      </c>
      <c r="D792" s="30">
        <f t="shared" si="48"/>
        <v>0.22824518526368534</v>
      </c>
      <c r="E792" s="30">
        <f t="shared" si="49"/>
        <v>0.37857167806924458</v>
      </c>
    </row>
    <row r="793" spans="2:5" ht="13.9" customHeight="1" x14ac:dyDescent="0.25">
      <c r="B793" s="29">
        <f t="shared" si="51"/>
        <v>8.101948608136917</v>
      </c>
      <c r="C793" s="30">
        <f t="shared" si="50"/>
        <v>2.3216994520461467E-2</v>
      </c>
      <c r="D793" s="30">
        <f t="shared" si="48"/>
        <v>0.22768210016380944</v>
      </c>
      <c r="E793" s="30">
        <f t="shared" si="49"/>
        <v>0.37857167806924458</v>
      </c>
    </row>
    <row r="794" spans="2:5" ht="13.9" customHeight="1" x14ac:dyDescent="0.25">
      <c r="B794" s="29">
        <f t="shared" si="51"/>
        <v>8.1119486081369168</v>
      </c>
      <c r="C794" s="30">
        <f t="shared" si="50"/>
        <v>2.3159788329266323E-2</v>
      </c>
      <c r="D794" s="30">
        <f t="shared" si="48"/>
        <v>0.22712109620861604</v>
      </c>
      <c r="E794" s="30">
        <f t="shared" si="49"/>
        <v>0.37857167806924463</v>
      </c>
    </row>
    <row r="795" spans="2:5" ht="13.9" customHeight="1" x14ac:dyDescent="0.25">
      <c r="B795" s="29">
        <f t="shared" si="51"/>
        <v>8.1219486081369165</v>
      </c>
      <c r="C795" s="30">
        <f t="shared" si="50"/>
        <v>2.3102793310179042E-2</v>
      </c>
      <c r="D795" s="30">
        <f t="shared" si="48"/>
        <v>0.2265621631549328</v>
      </c>
      <c r="E795" s="30">
        <f t="shared" si="49"/>
        <v>0.37857167806924458</v>
      </c>
    </row>
    <row r="796" spans="2:5" ht="13.9" customHeight="1" x14ac:dyDescent="0.25">
      <c r="B796" s="29">
        <f t="shared" si="51"/>
        <v>8.1319486081369163</v>
      </c>
      <c r="C796" s="30">
        <f t="shared" si="50"/>
        <v>2.304600842511037E-2</v>
      </c>
      <c r="D796" s="30">
        <f t="shared" si="48"/>
        <v>0.22600529082252985</v>
      </c>
      <c r="E796" s="30">
        <f t="shared" si="49"/>
        <v>0.37857167806924458</v>
      </c>
    </row>
    <row r="797" spans="2:5" ht="13.9" customHeight="1" x14ac:dyDescent="0.25">
      <c r="B797" s="29">
        <f t="shared" si="51"/>
        <v>8.1419486081369161</v>
      </c>
      <c r="C797" s="30">
        <f t="shared" si="50"/>
        <v>2.2989432642342069E-2</v>
      </c>
      <c r="D797" s="30">
        <f t="shared" si="48"/>
        <v>0.22545046909365596</v>
      </c>
      <c r="E797" s="30">
        <f t="shared" si="49"/>
        <v>0.37857167806924458</v>
      </c>
    </row>
    <row r="798" spans="2:5" ht="13.9" customHeight="1" x14ac:dyDescent="0.25">
      <c r="B798" s="29">
        <f t="shared" si="51"/>
        <v>8.1519486081369159</v>
      </c>
      <c r="C798" s="30">
        <f t="shared" si="50"/>
        <v>2.293306493648006E-2</v>
      </c>
      <c r="D798" s="30">
        <f t="shared" si="48"/>
        <v>0.224897687912579</v>
      </c>
      <c r="E798" s="30">
        <f t="shared" si="49"/>
        <v>0.37857167806924463</v>
      </c>
    </row>
    <row r="799" spans="2:5" ht="13.9" customHeight="1" x14ac:dyDescent="0.25">
      <c r="B799" s="29">
        <f t="shared" si="51"/>
        <v>8.1619486081369157</v>
      </c>
      <c r="C799" s="30">
        <f t="shared" si="50"/>
        <v>2.2876904288407968E-2</v>
      </c>
      <c r="D799" s="30">
        <f t="shared" si="48"/>
        <v>0.22434693728513039</v>
      </c>
      <c r="E799" s="30">
        <f t="shared" si="49"/>
        <v>0.37857167806924458</v>
      </c>
    </row>
    <row r="800" spans="2:5" ht="13.9" customHeight="1" x14ac:dyDescent="0.25">
      <c r="B800" s="29">
        <f t="shared" si="51"/>
        <v>8.1719486081369155</v>
      </c>
      <c r="C800" s="30">
        <f t="shared" si="50"/>
        <v>2.2820949685241065E-2</v>
      </c>
      <c r="D800" s="30">
        <f t="shared" si="48"/>
        <v>0.22379820727825353</v>
      </c>
      <c r="E800" s="30">
        <f t="shared" si="49"/>
        <v>0.37857167806924458</v>
      </c>
    </row>
    <row r="801" spans="2:5" ht="13.9" customHeight="1" x14ac:dyDescent="0.25">
      <c r="B801" s="29">
        <f t="shared" si="51"/>
        <v>8.1819486081369153</v>
      </c>
      <c r="C801" s="30">
        <f t="shared" si="50"/>
        <v>2.2765200120280583E-2</v>
      </c>
      <c r="D801" s="30">
        <f t="shared" si="48"/>
        <v>0.22325148801955558</v>
      </c>
      <c r="E801" s="30">
        <f t="shared" si="49"/>
        <v>0.37857167806924458</v>
      </c>
    </row>
    <row r="802" spans="2:5" ht="13.9" customHeight="1" x14ac:dyDescent="0.25">
      <c r="B802" s="29">
        <f t="shared" si="51"/>
        <v>8.1919486081369151</v>
      </c>
      <c r="C802" s="30">
        <f t="shared" si="50"/>
        <v>2.2709654592968441E-2</v>
      </c>
      <c r="D802" s="30">
        <f t="shared" si="48"/>
        <v>0.22270676969686359</v>
      </c>
      <c r="E802" s="30">
        <f t="shared" si="49"/>
        <v>0.37857167806924458</v>
      </c>
    </row>
    <row r="803" spans="2:5" ht="13.9" customHeight="1" x14ac:dyDescent="0.25">
      <c r="B803" s="29">
        <f t="shared" si="51"/>
        <v>8.2019486081369148</v>
      </c>
      <c r="C803" s="30">
        <f t="shared" si="50"/>
        <v>2.2654312108842348E-2</v>
      </c>
      <c r="D803" s="30">
        <f t="shared" si="48"/>
        <v>0.22216404255778424</v>
      </c>
      <c r="E803" s="30">
        <f t="shared" si="49"/>
        <v>0.37857167806924463</v>
      </c>
    </row>
    <row r="804" spans="2:5" ht="13.9" customHeight="1" x14ac:dyDescent="0.25">
      <c r="B804" s="29">
        <f t="shared" si="51"/>
        <v>8.2119486081369146</v>
      </c>
      <c r="C804" s="30">
        <f t="shared" si="50"/>
        <v>2.2599171679491308E-2</v>
      </c>
      <c r="D804" s="30">
        <f t="shared" si="48"/>
        <v>0.22162329690926741</v>
      </c>
      <c r="E804" s="30">
        <f t="shared" si="49"/>
        <v>0.37857167806924463</v>
      </c>
    </row>
    <row r="805" spans="2:5" ht="13.9" customHeight="1" x14ac:dyDescent="0.25">
      <c r="B805" s="29">
        <f t="shared" si="51"/>
        <v>8.2219486081369144</v>
      </c>
      <c r="C805" s="30">
        <f t="shared" si="50"/>
        <v>2.2544232322511463E-2</v>
      </c>
      <c r="D805" s="30">
        <f t="shared" si="48"/>
        <v>0.22108452311717314</v>
      </c>
      <c r="E805" s="30">
        <f t="shared" si="49"/>
        <v>0.37857167806924458</v>
      </c>
    </row>
    <row r="806" spans="2:5" ht="13.9" customHeight="1" x14ac:dyDescent="0.25">
      <c r="B806" s="29">
        <f t="shared" si="51"/>
        <v>8.2319486081369142</v>
      </c>
      <c r="C806" s="30">
        <f t="shared" si="50"/>
        <v>2.2489493061462355E-2</v>
      </c>
      <c r="D806" s="30">
        <f t="shared" si="48"/>
        <v>0.22054771160584286</v>
      </c>
      <c r="E806" s="30">
        <f t="shared" si="49"/>
        <v>0.37857167806924458</v>
      </c>
    </row>
    <row r="807" spans="2:5" ht="13.9" customHeight="1" x14ac:dyDescent="0.25">
      <c r="B807" s="29">
        <f t="shared" si="51"/>
        <v>8.241948608136914</v>
      </c>
      <c r="C807" s="30">
        <f t="shared" si="50"/>
        <v>2.2434952925823527E-2</v>
      </c>
      <c r="D807" s="30">
        <f t="shared" si="48"/>
        <v>0.22001285285767355</v>
      </c>
      <c r="E807" s="30">
        <f t="shared" si="49"/>
        <v>0.37857167806924458</v>
      </c>
    </row>
    <row r="808" spans="2:5" ht="13.9" customHeight="1" x14ac:dyDescent="0.25">
      <c r="B808" s="29">
        <f t="shared" si="51"/>
        <v>8.2519486081369138</v>
      </c>
      <c r="C808" s="30">
        <f t="shared" si="50"/>
        <v>2.2380610950951514E-2</v>
      </c>
      <c r="D808" s="30">
        <f t="shared" si="48"/>
        <v>0.2194799374126962</v>
      </c>
      <c r="E808" s="30">
        <f t="shared" si="49"/>
        <v>0.37857167806924458</v>
      </c>
    </row>
    <row r="809" spans="2:5" ht="13.9" customHeight="1" x14ac:dyDescent="0.25">
      <c r="B809" s="29">
        <f t="shared" si="51"/>
        <v>8.2619486081369136</v>
      </c>
      <c r="C809" s="30">
        <f t="shared" si="50"/>
        <v>2.2326466178037182E-2</v>
      </c>
      <c r="D809" s="30">
        <f t="shared" si="48"/>
        <v>0.21894895586815721</v>
      </c>
      <c r="E809" s="30">
        <f t="shared" si="49"/>
        <v>0.37857167806924458</v>
      </c>
    </row>
    <row r="810" spans="2:5" ht="13.9" customHeight="1" x14ac:dyDescent="0.25">
      <c r="B810" s="29">
        <f t="shared" si="51"/>
        <v>8.2719486081369134</v>
      </c>
      <c r="C810" s="30">
        <f t="shared" si="50"/>
        <v>2.2272517654063434E-2</v>
      </c>
      <c r="D810" s="30">
        <f t="shared" si="48"/>
        <v>0.21841989887810387</v>
      </c>
      <c r="E810" s="30">
        <f t="shared" si="49"/>
        <v>0.37857167806924458</v>
      </c>
    </row>
    <row r="811" spans="2:5" ht="13.9" customHeight="1" x14ac:dyDescent="0.25">
      <c r="B811" s="29">
        <f t="shared" si="51"/>
        <v>8.2819486081369131</v>
      </c>
      <c r="C811" s="30">
        <f t="shared" si="50"/>
        <v>2.2218764431763297E-2</v>
      </c>
      <c r="D811" s="30">
        <f t="shared" si="48"/>
        <v>0.2178927571529731</v>
      </c>
      <c r="E811" s="30">
        <f t="shared" si="49"/>
        <v>0.37857167806924458</v>
      </c>
    </row>
    <row r="812" spans="2:5" ht="13.9" customHeight="1" x14ac:dyDescent="0.25">
      <c r="B812" s="29">
        <f t="shared" si="51"/>
        <v>8.2919486081369129</v>
      </c>
      <c r="C812" s="30">
        <f t="shared" si="50"/>
        <v>2.2165205569578284E-2</v>
      </c>
      <c r="D812" s="30">
        <f t="shared" si="48"/>
        <v>0.21736752145918334</v>
      </c>
      <c r="E812" s="30">
        <f t="shared" si="49"/>
        <v>0.37857167806924458</v>
      </c>
    </row>
    <row r="813" spans="2:5" ht="13.9" customHeight="1" x14ac:dyDescent="0.25">
      <c r="B813" s="29">
        <f t="shared" si="51"/>
        <v>8.3019486081369127</v>
      </c>
      <c r="C813" s="30">
        <f t="shared" si="50"/>
        <v>2.2111840131617232E-2</v>
      </c>
      <c r="D813" s="30">
        <f t="shared" si="48"/>
        <v>0.2168441826187307</v>
      </c>
      <c r="E813" s="30">
        <f t="shared" si="49"/>
        <v>0.37857167806924458</v>
      </c>
    </row>
    <row r="814" spans="2:5" ht="13.9" customHeight="1" x14ac:dyDescent="0.25">
      <c r="B814" s="29">
        <f t="shared" si="51"/>
        <v>8.3119486081369125</v>
      </c>
      <c r="C814" s="30">
        <f t="shared" si="50"/>
        <v>2.2058667187615372E-2</v>
      </c>
      <c r="D814" s="30">
        <f t="shared" si="48"/>
        <v>0.21632273150878764</v>
      </c>
      <c r="E814" s="30">
        <f t="shared" si="49"/>
        <v>0.37857167806924458</v>
      </c>
    </row>
    <row r="815" spans="2:5" ht="13.9" customHeight="1" x14ac:dyDescent="0.25">
      <c r="B815" s="29">
        <f t="shared" si="51"/>
        <v>8.3219486081369123</v>
      </c>
      <c r="C815" s="30">
        <f t="shared" si="50"/>
        <v>2.2005685812893791E-2</v>
      </c>
      <c r="D815" s="30">
        <f t="shared" si="48"/>
        <v>0.21580315906130554</v>
      </c>
      <c r="E815" s="30">
        <f t="shared" si="49"/>
        <v>0.37857167806924458</v>
      </c>
    </row>
    <row r="816" spans="2:5" ht="13.9" customHeight="1" x14ac:dyDescent="0.25">
      <c r="B816" s="29">
        <f t="shared" si="51"/>
        <v>8.3319486081369121</v>
      </c>
      <c r="C816" s="30">
        <f t="shared" si="50"/>
        <v>2.1952895088319248E-2</v>
      </c>
      <c r="D816" s="30">
        <f t="shared" si="48"/>
        <v>0.21528545626262036</v>
      </c>
      <c r="E816" s="30">
        <f t="shared" si="49"/>
        <v>0.37857167806924458</v>
      </c>
    </row>
    <row r="817" spans="2:5" ht="13.9" customHeight="1" x14ac:dyDescent="0.25">
      <c r="B817" s="29">
        <f t="shared" si="51"/>
        <v>8.3419486081369119</v>
      </c>
      <c r="C817" s="30">
        <f t="shared" si="50"/>
        <v>2.1900294100264305E-2</v>
      </c>
      <c r="D817" s="30">
        <f t="shared" si="48"/>
        <v>0.21476961415306195</v>
      </c>
      <c r="E817" s="30">
        <f t="shared" si="49"/>
        <v>0.37857167806924458</v>
      </c>
    </row>
    <row r="818" spans="2:5" ht="13.9" customHeight="1" x14ac:dyDescent="0.25">
      <c r="B818" s="29">
        <f t="shared" si="51"/>
        <v>8.3519486081369116</v>
      </c>
      <c r="C818" s="30">
        <f t="shared" si="50"/>
        <v>2.1847881940567783E-2</v>
      </c>
      <c r="D818" s="30">
        <f t="shared" si="48"/>
        <v>0.21425562382656607</v>
      </c>
      <c r="E818" s="30">
        <f t="shared" si="49"/>
        <v>0.37857167806924458</v>
      </c>
    </row>
    <row r="819" spans="2:5" ht="13.9" customHeight="1" x14ac:dyDescent="0.25">
      <c r="B819" s="29">
        <f t="shared" si="51"/>
        <v>8.3619486081369114</v>
      </c>
      <c r="C819" s="30">
        <f t="shared" si="50"/>
        <v>2.1795657706495587E-2</v>
      </c>
      <c r="D819" s="30">
        <f t="shared" si="48"/>
        <v>0.21374347643029026</v>
      </c>
      <c r="E819" s="30">
        <f t="shared" si="49"/>
        <v>0.37857167806924458</v>
      </c>
    </row>
    <row r="820" spans="2:5" ht="13.9" customHeight="1" x14ac:dyDescent="0.25">
      <c r="B820" s="29">
        <f t="shared" si="51"/>
        <v>8.3719486081369112</v>
      </c>
      <c r="C820" s="30">
        <f t="shared" si="50"/>
        <v>2.1743620500701815E-2</v>
      </c>
      <c r="D820" s="30">
        <f t="shared" si="48"/>
        <v>0.21323316316423246</v>
      </c>
      <c r="E820" s="30">
        <f t="shared" si="49"/>
        <v>0.37857167806924458</v>
      </c>
    </row>
    <row r="821" spans="2:5" ht="13.9" customHeight="1" x14ac:dyDescent="0.25">
      <c r="B821" s="29">
        <f t="shared" si="51"/>
        <v>8.381948608136911</v>
      </c>
      <c r="C821" s="30">
        <f t="shared" si="50"/>
        <v>2.1691769431190215E-2</v>
      </c>
      <c r="D821" s="30">
        <f t="shared" si="48"/>
        <v>0.21272467528085306</v>
      </c>
      <c r="E821" s="30">
        <f t="shared" si="49"/>
        <v>0.37857167806924458</v>
      </c>
    </row>
    <row r="822" spans="2:5" ht="13.9" customHeight="1" x14ac:dyDescent="0.25">
      <c r="B822" s="29">
        <f t="shared" si="51"/>
        <v>8.3919486081369108</v>
      </c>
      <c r="C822" s="30">
        <f t="shared" si="50"/>
        <v>2.1640103611275968E-2</v>
      </c>
      <c r="D822" s="30">
        <f t="shared" si="48"/>
        <v>0.21221800408470001</v>
      </c>
      <c r="E822" s="30">
        <f t="shared" si="49"/>
        <v>0.37857167806924458</v>
      </c>
    </row>
    <row r="823" spans="2:5" ht="13.9" customHeight="1" x14ac:dyDescent="0.25">
      <c r="B823" s="29">
        <f t="shared" si="51"/>
        <v>8.4019486081369106</v>
      </c>
      <c r="C823" s="30">
        <f t="shared" si="50"/>
        <v>2.1588622159547773E-2</v>
      </c>
      <c r="D823" s="30">
        <f t="shared" si="48"/>
        <v>0.21171314093203714</v>
      </c>
      <c r="E823" s="30">
        <f t="shared" si="49"/>
        <v>0.37857167806924458</v>
      </c>
    </row>
    <row r="824" spans="2:5" ht="13.9" customHeight="1" x14ac:dyDescent="0.25">
      <c r="B824" s="29">
        <f t="shared" si="51"/>
        <v>8.4119486081369104</v>
      </c>
      <c r="C824" s="30">
        <f t="shared" si="50"/>
        <v>2.1537324199830253E-2</v>
      </c>
      <c r="D824" s="30">
        <f t="shared" si="48"/>
        <v>0.21121007723047533</v>
      </c>
      <c r="E824" s="30">
        <f t="shared" si="49"/>
        <v>0.37857167806924452</v>
      </c>
    </row>
    <row r="825" spans="2:5" ht="13.9" customHeight="1" x14ac:dyDescent="0.25">
      <c r="B825" s="29">
        <f t="shared" si="51"/>
        <v>8.4219486081369102</v>
      </c>
      <c r="C825" s="30">
        <f t="shared" si="50"/>
        <v>2.1486208861146688E-2</v>
      </c>
      <c r="D825" s="30">
        <f t="shared" si="48"/>
        <v>0.21070880443860721</v>
      </c>
      <c r="E825" s="30">
        <f t="shared" si="49"/>
        <v>0.37857167806924458</v>
      </c>
    </row>
    <row r="826" spans="2:5" ht="13.9" customHeight="1" x14ac:dyDescent="0.25">
      <c r="B826" s="29">
        <f t="shared" si="51"/>
        <v>8.4319486081369099</v>
      </c>
      <c r="C826" s="30">
        <f t="shared" si="50"/>
        <v>2.143527527768202E-2</v>
      </c>
      <c r="D826" s="30">
        <f t="shared" si="48"/>
        <v>0.21020931406564425</v>
      </c>
      <c r="E826" s="30">
        <f t="shared" si="49"/>
        <v>0.37857167806924458</v>
      </c>
    </row>
    <row r="827" spans="2:5" ht="13.9" customHeight="1" x14ac:dyDescent="0.25">
      <c r="B827" s="29">
        <f t="shared" si="51"/>
        <v>8.4419486081369097</v>
      </c>
      <c r="C827" s="30">
        <f t="shared" si="50"/>
        <v>2.1384522588746218E-2</v>
      </c>
      <c r="D827" s="30">
        <f t="shared" si="48"/>
        <v>0.20971159767105751</v>
      </c>
      <c r="E827" s="30">
        <f t="shared" si="49"/>
        <v>0.37857167806924458</v>
      </c>
    </row>
    <row r="828" spans="2:5" ht="13.9" customHeight="1" x14ac:dyDescent="0.25">
      <c r="B828" s="29">
        <f t="shared" si="51"/>
        <v>8.4519486081369095</v>
      </c>
      <c r="C828" s="30">
        <f t="shared" si="50"/>
        <v>2.1333949938737898E-2</v>
      </c>
      <c r="D828" s="30">
        <f t="shared" si="48"/>
        <v>0.20921564686422092</v>
      </c>
      <c r="E828" s="30">
        <f t="shared" si="49"/>
        <v>0.37857167806924452</v>
      </c>
    </row>
    <row r="829" spans="2:5" ht="13.9" customHeight="1" x14ac:dyDescent="0.25">
      <c r="B829" s="29">
        <f t="shared" si="51"/>
        <v>8.4619486081369093</v>
      </c>
      <c r="C829" s="30">
        <f t="shared" si="50"/>
        <v>2.1283556477108275E-2</v>
      </c>
      <c r="D829" s="30">
        <f t="shared" si="48"/>
        <v>0.2087214533040577</v>
      </c>
      <c r="E829" s="30">
        <f t="shared" si="49"/>
        <v>0.37857167806924458</v>
      </c>
    </row>
    <row r="830" spans="2:5" ht="13.9" customHeight="1" x14ac:dyDescent="0.25">
      <c r="B830" s="29">
        <f t="shared" si="51"/>
        <v>8.4719486081369091</v>
      </c>
      <c r="C830" s="30">
        <f t="shared" si="50"/>
        <v>2.1233341358325379E-2</v>
      </c>
      <c r="D830" s="30">
        <f t="shared" si="48"/>
        <v>0.20822900869868949</v>
      </c>
      <c r="E830" s="30">
        <f t="shared" si="49"/>
        <v>0.37857167806924463</v>
      </c>
    </row>
    <row r="831" spans="2:5" ht="13.9" customHeight="1" x14ac:dyDescent="0.25">
      <c r="B831" s="29">
        <f t="shared" si="51"/>
        <v>8.4819486081369089</v>
      </c>
      <c r="C831" s="30">
        <f t="shared" si="50"/>
        <v>2.1183303741838612E-2</v>
      </c>
      <c r="D831" s="30">
        <f t="shared" si="48"/>
        <v>0.2077383048050887</v>
      </c>
      <c r="E831" s="30">
        <f t="shared" si="49"/>
        <v>0.37857167806924458</v>
      </c>
    </row>
    <row r="832" spans="2:5" ht="13.9" customHeight="1" x14ac:dyDescent="0.25">
      <c r="B832" s="29">
        <f t="shared" si="51"/>
        <v>8.4919486081369087</v>
      </c>
      <c r="C832" s="30">
        <f t="shared" si="50"/>
        <v>2.1133442792043565E-2</v>
      </c>
      <c r="D832" s="30">
        <f t="shared" si="48"/>
        <v>0.20724933342873361</v>
      </c>
      <c r="E832" s="30">
        <f t="shared" si="49"/>
        <v>0.37857167806924452</v>
      </c>
    </row>
    <row r="833" spans="2:5" ht="13.9" customHeight="1" x14ac:dyDescent="0.25">
      <c r="B833" s="29">
        <f t="shared" si="51"/>
        <v>8.5019486081369084</v>
      </c>
      <c r="C833" s="30">
        <f t="shared" si="50"/>
        <v>2.1083757678247134E-2</v>
      </c>
      <c r="D833" s="30">
        <f t="shared" si="48"/>
        <v>0.20676208642326616</v>
      </c>
      <c r="E833" s="30">
        <f t="shared" si="49"/>
        <v>0.37857167806924452</v>
      </c>
    </row>
    <row r="834" spans="2:5" ht="13.9" customHeight="1" x14ac:dyDescent="0.25">
      <c r="B834" s="29">
        <f t="shared" si="51"/>
        <v>8.5119486081369082</v>
      </c>
      <c r="C834" s="30">
        <f t="shared" si="50"/>
        <v>2.1034247574632903E-2</v>
      </c>
      <c r="D834" s="30">
        <f t="shared" si="48"/>
        <v>0.20627655569015246</v>
      </c>
      <c r="E834" s="30">
        <f t="shared" si="49"/>
        <v>0.37857167806924452</v>
      </c>
    </row>
    <row r="835" spans="2:5" ht="13.9" customHeight="1" x14ac:dyDescent="0.25">
      <c r="B835" s="29">
        <f t="shared" si="51"/>
        <v>8.521948608136908</v>
      </c>
      <c r="C835" s="30">
        <f t="shared" si="50"/>
        <v>2.0984911660226861E-2</v>
      </c>
      <c r="D835" s="30">
        <f t="shared" si="48"/>
        <v>0.20579273317834673</v>
      </c>
      <c r="E835" s="30">
        <f t="shared" si="49"/>
        <v>0.37857167806924452</v>
      </c>
    </row>
    <row r="836" spans="2:5" ht="13.9" customHeight="1" x14ac:dyDescent="0.25">
      <c r="B836" s="29">
        <f t="shared" si="51"/>
        <v>8.5319486081369078</v>
      </c>
      <c r="C836" s="30">
        <f t="shared" si="50"/>
        <v>2.0935749118863336E-2</v>
      </c>
      <c r="D836" s="30">
        <f t="shared" si="48"/>
        <v>0.20531061088395705</v>
      </c>
      <c r="E836" s="30">
        <f t="shared" si="49"/>
        <v>0.37857167806924458</v>
      </c>
    </row>
    <row r="837" spans="2:5" ht="13.9" customHeight="1" x14ac:dyDescent="0.25">
      <c r="B837" s="29">
        <f t="shared" si="51"/>
        <v>8.5419486081369076</v>
      </c>
      <c r="C837" s="30">
        <f t="shared" si="50"/>
        <v>2.0886759139151272E-2</v>
      </c>
      <c r="D837" s="30">
        <f t="shared" si="48"/>
        <v>0.20483018084991475</v>
      </c>
      <c r="E837" s="30">
        <f t="shared" si="49"/>
        <v>0.37857167806924458</v>
      </c>
    </row>
    <row r="838" spans="2:5" ht="13.9" customHeight="1" x14ac:dyDescent="0.25">
      <c r="B838" s="29">
        <f t="shared" si="51"/>
        <v>8.5519486081369074</v>
      </c>
      <c r="C838" s="30">
        <f t="shared" si="50"/>
        <v>2.0837940914440713E-2</v>
      </c>
      <c r="D838" s="30">
        <f t="shared" si="48"/>
        <v>0.20435143516564572</v>
      </c>
      <c r="E838" s="30">
        <f t="shared" si="49"/>
        <v>0.37857167806924458</v>
      </c>
    </row>
    <row r="839" spans="2:5" ht="13.9" customHeight="1" x14ac:dyDescent="0.25">
      <c r="B839" s="29">
        <f t="shared" si="51"/>
        <v>8.5619486081369072</v>
      </c>
      <c r="C839" s="30">
        <f t="shared" si="50"/>
        <v>2.0789293642789641E-2</v>
      </c>
      <c r="D839" s="30">
        <f t="shared" si="48"/>
        <v>0.20387436596674516</v>
      </c>
      <c r="E839" s="30">
        <f t="shared" si="49"/>
        <v>0.37857167806924458</v>
      </c>
    </row>
    <row r="840" spans="2:5" ht="13.9" customHeight="1" x14ac:dyDescent="0.25">
      <c r="B840" s="29">
        <f t="shared" si="51"/>
        <v>8.571948608136907</v>
      </c>
      <c r="C840" s="30">
        <f t="shared" si="50"/>
        <v>2.0740816526930998E-2</v>
      </c>
      <c r="D840" s="30">
        <f t="shared" si="48"/>
        <v>0.20339896543465419</v>
      </c>
      <c r="E840" s="30">
        <f t="shared" si="49"/>
        <v>0.37857167806924452</v>
      </c>
    </row>
    <row r="841" spans="2:5" ht="13.9" customHeight="1" x14ac:dyDescent="0.25">
      <c r="B841" s="29">
        <f t="shared" si="51"/>
        <v>8.5819486081369067</v>
      </c>
      <c r="C841" s="30">
        <f t="shared" si="50"/>
        <v>2.0692508774240059E-2</v>
      </c>
      <c r="D841" s="30">
        <f t="shared" ref="D841:D904" si="52">C841*9.8067</f>
        <v>0.20292522579633998</v>
      </c>
      <c r="E841" s="30">
        <f t="shared" ref="E841:E904" si="53">((B841^2)/(4*PI()^2))*D841</f>
        <v>0.37857167806924458</v>
      </c>
    </row>
    <row r="842" spans="2:5" ht="13.9" customHeight="1" x14ac:dyDescent="0.25">
      <c r="B842" s="29">
        <f t="shared" si="51"/>
        <v>8.5919486081369065</v>
      </c>
      <c r="C842" s="30">
        <f t="shared" si="50"/>
        <v>2.0644369596702006E-2</v>
      </c>
      <c r="D842" s="30">
        <f t="shared" si="52"/>
        <v>0.20245313932397754</v>
      </c>
      <c r="E842" s="30">
        <f t="shared" si="53"/>
        <v>0.37857167806924452</v>
      </c>
    </row>
    <row r="843" spans="2:5" ht="13.9" customHeight="1" x14ac:dyDescent="0.25">
      <c r="B843" s="29">
        <f t="shared" si="51"/>
        <v>8.6019486081369063</v>
      </c>
      <c r="C843" s="30">
        <f t="shared" si="50"/>
        <v>2.0596398210879802E-2</v>
      </c>
      <c r="D843" s="30">
        <f t="shared" si="52"/>
        <v>0.20198269833463495</v>
      </c>
      <c r="E843" s="30">
        <f t="shared" si="53"/>
        <v>0.37857167806924463</v>
      </c>
    </row>
    <row r="844" spans="2:5" ht="13.9" customHeight="1" x14ac:dyDescent="0.25">
      <c r="B844" s="29">
        <f t="shared" si="51"/>
        <v>8.6119486081369061</v>
      </c>
      <c r="C844" s="30">
        <f t="shared" si="50"/>
        <v>2.0548593837882313E-2</v>
      </c>
      <c r="D844" s="30">
        <f t="shared" si="52"/>
        <v>0.20151389518996046</v>
      </c>
      <c r="E844" s="30">
        <f t="shared" si="53"/>
        <v>0.37857167806924458</v>
      </c>
    </row>
    <row r="845" spans="2:5" ht="13.9" customHeight="1" x14ac:dyDescent="0.25">
      <c r="B845" s="29">
        <f t="shared" si="51"/>
        <v>8.6219486081369059</v>
      </c>
      <c r="C845" s="30">
        <f t="shared" ref="C845:C908" si="54">IF(B845&lt;6,$C$5/B845,6*$C$5/B845^2)</f>
        <v>2.0500955703332692E-2</v>
      </c>
      <c r="D845" s="30">
        <f t="shared" si="52"/>
        <v>0.2010467222958727</v>
      </c>
      <c r="E845" s="30">
        <f t="shared" si="53"/>
        <v>0.37857167806924458</v>
      </c>
    </row>
    <row r="846" spans="2:5" ht="13.9" customHeight="1" x14ac:dyDescent="0.25">
      <c r="B846" s="29">
        <f t="shared" ref="B846:B909" si="55">B845+0.01</f>
        <v>8.6319486081369057</v>
      </c>
      <c r="C846" s="30">
        <f t="shared" si="54"/>
        <v>2.0453483037337031E-2</v>
      </c>
      <c r="D846" s="30">
        <f t="shared" si="52"/>
        <v>0.20058117210225304</v>
      </c>
      <c r="E846" s="30">
        <f t="shared" si="53"/>
        <v>0.37857167806924458</v>
      </c>
    </row>
    <row r="847" spans="2:5" ht="13.9" customHeight="1" x14ac:dyDescent="0.25">
      <c r="B847" s="29">
        <f t="shared" si="55"/>
        <v>8.6419486081369055</v>
      </c>
      <c r="C847" s="30">
        <f t="shared" si="54"/>
        <v>2.0406175074453227E-2</v>
      </c>
      <c r="D847" s="30">
        <f t="shared" si="52"/>
        <v>0.20011723710264046</v>
      </c>
      <c r="E847" s="30">
        <f t="shared" si="53"/>
        <v>0.37857167806924463</v>
      </c>
    </row>
    <row r="848" spans="2:5" ht="13.9" customHeight="1" x14ac:dyDescent="0.25">
      <c r="B848" s="29">
        <f t="shared" si="55"/>
        <v>8.6519486081369052</v>
      </c>
      <c r="C848" s="30">
        <f t="shared" si="54"/>
        <v>2.0359031053660149E-2</v>
      </c>
      <c r="D848" s="30">
        <f t="shared" si="52"/>
        <v>0.19965490983392897</v>
      </c>
      <c r="E848" s="30">
        <f t="shared" si="53"/>
        <v>0.37857167806924458</v>
      </c>
    </row>
    <row r="849" spans="2:5" ht="13.9" customHeight="1" x14ac:dyDescent="0.25">
      <c r="B849" s="29">
        <f t="shared" si="55"/>
        <v>8.661948608136905</v>
      </c>
      <c r="C849" s="30">
        <f t="shared" si="54"/>
        <v>2.0312050218327039E-2</v>
      </c>
      <c r="D849" s="30">
        <f t="shared" si="52"/>
        <v>0.19919418287606774</v>
      </c>
      <c r="E849" s="30">
        <f t="shared" si="53"/>
        <v>0.37857167806924458</v>
      </c>
    </row>
    <row r="850" spans="2:5" ht="13.9" customHeight="1" x14ac:dyDescent="0.25">
      <c r="B850" s="29">
        <f t="shared" si="55"/>
        <v>8.6719486081369048</v>
      </c>
      <c r="C850" s="30">
        <f t="shared" si="54"/>
        <v>2.0265231816183123E-2</v>
      </c>
      <c r="D850" s="30">
        <f t="shared" si="52"/>
        <v>0.19873504885176302</v>
      </c>
      <c r="E850" s="30">
        <f t="shared" si="53"/>
        <v>0.37857167806924458</v>
      </c>
    </row>
    <row r="851" spans="2:5" ht="13.9" customHeight="1" x14ac:dyDescent="0.25">
      <c r="B851" s="29">
        <f t="shared" si="55"/>
        <v>8.6819486081369046</v>
      </c>
      <c r="C851" s="30">
        <f t="shared" si="54"/>
        <v>2.0218575099287525E-2</v>
      </c>
      <c r="D851" s="30">
        <f t="shared" si="52"/>
        <v>0.19827750042618295</v>
      </c>
      <c r="E851" s="30">
        <f t="shared" si="53"/>
        <v>0.37857167806924458</v>
      </c>
    </row>
    <row r="852" spans="2:5" ht="13.9" customHeight="1" x14ac:dyDescent="0.25">
      <c r="B852" s="29">
        <f t="shared" si="55"/>
        <v>8.6919486081369044</v>
      </c>
      <c r="C852" s="30">
        <f t="shared" si="54"/>
        <v>2.0172079323999382E-2</v>
      </c>
      <c r="D852" s="30">
        <f t="shared" si="52"/>
        <v>0.19782153030666472</v>
      </c>
      <c r="E852" s="30">
        <f t="shared" si="53"/>
        <v>0.37857167806924458</v>
      </c>
    </row>
    <row r="853" spans="2:5" ht="13.9" customHeight="1" x14ac:dyDescent="0.25">
      <c r="B853" s="29">
        <f t="shared" si="55"/>
        <v>8.7019486081369042</v>
      </c>
      <c r="C853" s="30">
        <f t="shared" si="54"/>
        <v>2.0125743750948218E-2</v>
      </c>
      <c r="D853" s="30">
        <f t="shared" si="52"/>
        <v>0.19736713124242389</v>
      </c>
      <c r="E853" s="30">
        <f t="shared" si="53"/>
        <v>0.37857167806924463</v>
      </c>
    </row>
    <row r="854" spans="2:5" ht="13.9" customHeight="1" x14ac:dyDescent="0.25">
      <c r="B854" s="29">
        <f t="shared" si="55"/>
        <v>8.711948608136904</v>
      </c>
      <c r="C854" s="30">
        <f t="shared" si="54"/>
        <v>2.0079567645004542E-2</v>
      </c>
      <c r="D854" s="30">
        <f t="shared" si="52"/>
        <v>0.19691429602426602</v>
      </c>
      <c r="E854" s="30">
        <f t="shared" si="53"/>
        <v>0.37857167806924452</v>
      </c>
    </row>
    <row r="855" spans="2:5" ht="13.9" customHeight="1" x14ac:dyDescent="0.25">
      <c r="B855" s="29">
        <f t="shared" si="55"/>
        <v>8.7219486081369038</v>
      </c>
      <c r="C855" s="30">
        <f t="shared" si="54"/>
        <v>2.0033550275250708E-2</v>
      </c>
      <c r="D855" s="30">
        <f t="shared" si="52"/>
        <v>0.19646301748430112</v>
      </c>
      <c r="E855" s="30">
        <f t="shared" si="53"/>
        <v>0.37857167806924463</v>
      </c>
    </row>
    <row r="856" spans="2:5" ht="13.9" customHeight="1" x14ac:dyDescent="0.25">
      <c r="B856" s="29">
        <f t="shared" si="55"/>
        <v>8.7319486081369035</v>
      </c>
      <c r="C856" s="30">
        <f t="shared" si="54"/>
        <v>1.9987690914951964E-2</v>
      </c>
      <c r="D856" s="30">
        <f t="shared" si="52"/>
        <v>0.19601328849565941</v>
      </c>
      <c r="E856" s="30">
        <f t="shared" si="53"/>
        <v>0.37857167806924458</v>
      </c>
    </row>
    <row r="857" spans="2:5" ht="13.9" customHeight="1" x14ac:dyDescent="0.25">
      <c r="B857" s="29">
        <f t="shared" si="55"/>
        <v>8.7419486081369033</v>
      </c>
      <c r="C857" s="30">
        <f t="shared" si="54"/>
        <v>1.9941988841527782E-2</v>
      </c>
      <c r="D857" s="30">
        <f t="shared" si="52"/>
        <v>0.1955651019722105</v>
      </c>
      <c r="E857" s="30">
        <f t="shared" si="53"/>
        <v>0.37857167806924458</v>
      </c>
    </row>
    <row r="858" spans="2:5" ht="13.9" customHeight="1" x14ac:dyDescent="0.25">
      <c r="B858" s="29">
        <f t="shared" si="55"/>
        <v>8.7519486081369031</v>
      </c>
      <c r="C858" s="30">
        <f t="shared" si="54"/>
        <v>1.9896443336523385E-2</v>
      </c>
      <c r="D858" s="30">
        <f t="shared" si="52"/>
        <v>0.19511845086828386</v>
      </c>
      <c r="E858" s="30">
        <f t="shared" si="53"/>
        <v>0.37857167806924452</v>
      </c>
    </row>
    <row r="859" spans="2:5" ht="13.9" customHeight="1" x14ac:dyDescent="0.25">
      <c r="B859" s="29">
        <f t="shared" si="55"/>
        <v>8.7619486081369029</v>
      </c>
      <c r="C859" s="30">
        <f t="shared" si="54"/>
        <v>1.9851053685581516E-2</v>
      </c>
      <c r="D859" s="30">
        <f t="shared" si="52"/>
        <v>0.19467332817839222</v>
      </c>
      <c r="E859" s="30">
        <f t="shared" si="53"/>
        <v>0.37857167806924458</v>
      </c>
    </row>
    <row r="860" spans="2:5" ht="13.9" customHeight="1" x14ac:dyDescent="0.25">
      <c r="B860" s="29">
        <f t="shared" si="55"/>
        <v>8.7719486081369027</v>
      </c>
      <c r="C860" s="30">
        <f t="shared" si="54"/>
        <v>1.9805819178414414E-2</v>
      </c>
      <c r="D860" s="30">
        <f t="shared" si="52"/>
        <v>0.19422972693695661</v>
      </c>
      <c r="E860" s="30">
        <f t="shared" si="53"/>
        <v>0.37857167806924452</v>
      </c>
    </row>
    <row r="861" spans="2:5" ht="13.9" customHeight="1" x14ac:dyDescent="0.25">
      <c r="B861" s="29">
        <f t="shared" si="55"/>
        <v>8.7819486081369025</v>
      </c>
      <c r="C861" s="30">
        <f t="shared" si="54"/>
        <v>1.9760739108776054E-2</v>
      </c>
      <c r="D861" s="30">
        <f t="shared" si="52"/>
        <v>0.1937876402180341</v>
      </c>
      <c r="E861" s="30">
        <f t="shared" si="53"/>
        <v>0.37857167806924458</v>
      </c>
    </row>
    <row r="862" spans="2:5" ht="13.9" customHeight="1" x14ac:dyDescent="0.25">
      <c r="B862" s="29">
        <f t="shared" si="55"/>
        <v>8.7919486081369023</v>
      </c>
      <c r="C862" s="30">
        <f t="shared" si="54"/>
        <v>1.9715812774434533E-2</v>
      </c>
      <c r="D862" s="30">
        <f t="shared" si="52"/>
        <v>0.19334706113504713</v>
      </c>
      <c r="E862" s="30">
        <f t="shared" si="53"/>
        <v>0.37857167806924458</v>
      </c>
    </row>
    <row r="863" spans="2:5" ht="13.9" customHeight="1" x14ac:dyDescent="0.25">
      <c r="B863" s="29">
        <f t="shared" si="55"/>
        <v>8.8019486081369021</v>
      </c>
      <c r="C863" s="30">
        <f t="shared" si="54"/>
        <v>1.967103947714478E-2</v>
      </c>
      <c r="D863" s="30">
        <f t="shared" si="52"/>
        <v>0.19290798284051569</v>
      </c>
      <c r="E863" s="30">
        <f t="shared" si="53"/>
        <v>0.37857167806924458</v>
      </c>
    </row>
    <row r="864" spans="2:5" ht="13.9" customHeight="1" x14ac:dyDescent="0.25">
      <c r="B864" s="29">
        <f t="shared" si="55"/>
        <v>8.8119486081369018</v>
      </c>
      <c r="C864" s="30">
        <f t="shared" si="54"/>
        <v>1.962641852262138E-2</v>
      </c>
      <c r="D864" s="30">
        <f t="shared" si="52"/>
        <v>0.19247039852579106</v>
      </c>
      <c r="E864" s="30">
        <f t="shared" si="53"/>
        <v>0.37857167806924452</v>
      </c>
    </row>
    <row r="865" spans="2:5" ht="13.9" customHeight="1" x14ac:dyDescent="0.25">
      <c r="B865" s="29">
        <f t="shared" si="55"/>
        <v>8.8219486081369016</v>
      </c>
      <c r="C865" s="30">
        <f t="shared" si="54"/>
        <v>1.958194922051168E-2</v>
      </c>
      <c r="D865" s="30">
        <f t="shared" si="52"/>
        <v>0.19203430142079186</v>
      </c>
      <c r="E865" s="30">
        <f t="shared" si="53"/>
        <v>0.37857167806924452</v>
      </c>
    </row>
    <row r="866" spans="2:5" ht="13.9" customHeight="1" x14ac:dyDescent="0.25">
      <c r="B866" s="29">
        <f t="shared" si="55"/>
        <v>8.8319486081369014</v>
      </c>
      <c r="C866" s="30">
        <f t="shared" si="54"/>
        <v>1.9537630884369085E-2</v>
      </c>
      <c r="D866" s="30">
        <f t="shared" si="52"/>
        <v>0.19159968479374229</v>
      </c>
      <c r="E866" s="30">
        <f t="shared" si="53"/>
        <v>0.37857167806924452</v>
      </c>
    </row>
    <row r="867" spans="2:5" ht="13.9" customHeight="1" x14ac:dyDescent="0.25">
      <c r="B867" s="29">
        <f t="shared" si="55"/>
        <v>8.8419486081369012</v>
      </c>
      <c r="C867" s="30">
        <f t="shared" si="54"/>
        <v>1.9493462831626562E-2</v>
      </c>
      <c r="D867" s="30">
        <f t="shared" si="52"/>
        <v>0.19116654195091221</v>
      </c>
      <c r="E867" s="30">
        <f t="shared" si="53"/>
        <v>0.37857167806924458</v>
      </c>
    </row>
    <row r="868" spans="2:5" ht="13.9" customHeight="1" x14ac:dyDescent="0.25">
      <c r="B868" s="29">
        <f t="shared" si="55"/>
        <v>8.851948608136901</v>
      </c>
      <c r="C868" s="30">
        <f t="shared" si="54"/>
        <v>1.9449444383570359E-2</v>
      </c>
      <c r="D868" s="30">
        <f t="shared" si="52"/>
        <v>0.19073486623635943</v>
      </c>
      <c r="E868" s="30">
        <f t="shared" si="53"/>
        <v>0.37857167806924458</v>
      </c>
    </row>
    <row r="869" spans="2:5" ht="13.9" customHeight="1" x14ac:dyDescent="0.25">
      <c r="B869" s="29">
        <f t="shared" si="55"/>
        <v>8.8619486081369008</v>
      </c>
      <c r="C869" s="30">
        <f t="shared" si="54"/>
        <v>1.9405574865313937E-2</v>
      </c>
      <c r="D869" s="30">
        <f t="shared" si="52"/>
        <v>0.19030465103167418</v>
      </c>
      <c r="E869" s="30">
        <f t="shared" si="53"/>
        <v>0.37857167806924463</v>
      </c>
    </row>
    <row r="870" spans="2:5" ht="13.9" customHeight="1" x14ac:dyDescent="0.25">
      <c r="B870" s="29">
        <f t="shared" si="55"/>
        <v>8.8719486081369006</v>
      </c>
      <c r="C870" s="30">
        <f t="shared" si="54"/>
        <v>1.9361853605772094E-2</v>
      </c>
      <c r="D870" s="30">
        <f t="shared" si="52"/>
        <v>0.18987588975572517</v>
      </c>
      <c r="E870" s="30">
        <f t="shared" si="53"/>
        <v>0.37857167806924458</v>
      </c>
    </row>
    <row r="871" spans="2:5" ht="13.9" customHeight="1" x14ac:dyDescent="0.25">
      <c r="B871" s="29">
        <f t="shared" si="55"/>
        <v>8.8819486081369003</v>
      </c>
      <c r="C871" s="30">
        <f t="shared" si="54"/>
        <v>1.9318279937635303E-2</v>
      </c>
      <c r="D871" s="30">
        <f t="shared" si="52"/>
        <v>0.18944857586440811</v>
      </c>
      <c r="E871" s="30">
        <f t="shared" si="53"/>
        <v>0.37857167806924452</v>
      </c>
    </row>
    <row r="872" spans="2:5" ht="13.9" customHeight="1" x14ac:dyDescent="0.25">
      <c r="B872" s="29">
        <f t="shared" si="55"/>
        <v>8.8919486081369001</v>
      </c>
      <c r="C872" s="30">
        <f t="shared" si="54"/>
        <v>1.9274853197344261E-2</v>
      </c>
      <c r="D872" s="30">
        <f t="shared" si="52"/>
        <v>0.18902270285039594</v>
      </c>
      <c r="E872" s="30">
        <f t="shared" si="53"/>
        <v>0.37857167806924452</v>
      </c>
    </row>
    <row r="873" spans="2:5" ht="13.9" customHeight="1" x14ac:dyDescent="0.25">
      <c r="B873" s="29">
        <f t="shared" si="55"/>
        <v>8.9019486081368999</v>
      </c>
      <c r="C873" s="30">
        <f t="shared" si="54"/>
        <v>1.9231572725064601E-2</v>
      </c>
      <c r="D873" s="30">
        <f t="shared" si="52"/>
        <v>0.188598264242891</v>
      </c>
      <c r="E873" s="30">
        <f t="shared" si="53"/>
        <v>0.37857167806924458</v>
      </c>
    </row>
    <row r="874" spans="2:5" ht="13.9" customHeight="1" x14ac:dyDescent="0.25">
      <c r="B874" s="29">
        <f t="shared" si="55"/>
        <v>8.9119486081368997</v>
      </c>
      <c r="C874" s="30">
        <f t="shared" si="54"/>
        <v>1.9188437864661852E-2</v>
      </c>
      <c r="D874" s="30">
        <f t="shared" si="52"/>
        <v>0.18817525360737936</v>
      </c>
      <c r="E874" s="30">
        <f t="shared" si="53"/>
        <v>0.37857167806924458</v>
      </c>
    </row>
    <row r="875" spans="2:5" ht="13.9" customHeight="1" x14ac:dyDescent="0.25">
      <c r="B875" s="29">
        <f t="shared" si="55"/>
        <v>8.9219486081368995</v>
      </c>
      <c r="C875" s="30">
        <f t="shared" si="54"/>
        <v>1.9145447963676558E-2</v>
      </c>
      <c r="D875" s="30">
        <f t="shared" si="52"/>
        <v>0.18775366454538689</v>
      </c>
      <c r="E875" s="30">
        <f t="shared" si="53"/>
        <v>0.37857167806924458</v>
      </c>
    </row>
    <row r="876" spans="2:5" ht="13.9" customHeight="1" x14ac:dyDescent="0.25">
      <c r="B876" s="29">
        <f t="shared" si="55"/>
        <v>8.9319486081368993</v>
      </c>
      <c r="C876" s="30">
        <f t="shared" si="54"/>
        <v>1.9102602373299613E-2</v>
      </c>
      <c r="D876" s="30">
        <f t="shared" si="52"/>
        <v>0.1873334906942373</v>
      </c>
      <c r="E876" s="30">
        <f t="shared" si="53"/>
        <v>0.37857167806924458</v>
      </c>
    </row>
    <row r="877" spans="2:5" ht="13.9" customHeight="1" x14ac:dyDescent="0.25">
      <c r="B877" s="29">
        <f t="shared" si="55"/>
        <v>8.9419486081368991</v>
      </c>
      <c r="C877" s="30">
        <f t="shared" si="54"/>
        <v>1.9059900448347766E-2</v>
      </c>
      <c r="D877" s="30">
        <f t="shared" si="52"/>
        <v>0.18691472572681203</v>
      </c>
      <c r="E877" s="30">
        <f t="shared" si="53"/>
        <v>0.37857167806924458</v>
      </c>
    </row>
    <row r="878" spans="2:5" ht="13.9" customHeight="1" x14ac:dyDescent="0.25">
      <c r="B878" s="29">
        <f t="shared" si="55"/>
        <v>8.9519486081368989</v>
      </c>
      <c r="C878" s="30">
        <f t="shared" si="54"/>
        <v>1.9017341547239358E-2</v>
      </c>
      <c r="D878" s="30">
        <f t="shared" si="52"/>
        <v>0.1864973633513122</v>
      </c>
      <c r="E878" s="30">
        <f t="shared" si="53"/>
        <v>0.37857167806924458</v>
      </c>
    </row>
    <row r="879" spans="2:5" ht="13.9" customHeight="1" x14ac:dyDescent="0.25">
      <c r="B879" s="29">
        <f t="shared" si="55"/>
        <v>8.9619486081368986</v>
      </c>
      <c r="C879" s="30">
        <f t="shared" si="54"/>
        <v>1.8974925031970201E-2</v>
      </c>
      <c r="D879" s="30">
        <f t="shared" si="52"/>
        <v>0.18608139731102216</v>
      </c>
      <c r="E879" s="30">
        <f t="shared" si="53"/>
        <v>0.37857167806924463</v>
      </c>
    </row>
    <row r="880" spans="2:5" ht="13.9" customHeight="1" x14ac:dyDescent="0.25">
      <c r="B880" s="29">
        <f t="shared" si="55"/>
        <v>8.9719486081368984</v>
      </c>
      <c r="C880" s="30">
        <f t="shared" si="54"/>
        <v>1.8932650268089671E-2</v>
      </c>
      <c r="D880" s="30">
        <f t="shared" si="52"/>
        <v>0.18566682138407495</v>
      </c>
      <c r="E880" s="30">
        <f t="shared" si="53"/>
        <v>0.37857167806924452</v>
      </c>
    </row>
    <row r="881" spans="2:5" ht="13.9" customHeight="1" x14ac:dyDescent="0.25">
      <c r="B881" s="29">
        <f t="shared" si="55"/>
        <v>8.9819486081368982</v>
      </c>
      <c r="C881" s="30">
        <f t="shared" si="54"/>
        <v>1.8890516624676983E-2</v>
      </c>
      <c r="D881" s="30">
        <f t="shared" si="52"/>
        <v>0.18525362938321976</v>
      </c>
      <c r="E881" s="30">
        <f t="shared" si="53"/>
        <v>0.37857167806924458</v>
      </c>
    </row>
    <row r="882" spans="2:5" ht="13.9" customHeight="1" x14ac:dyDescent="0.25">
      <c r="B882" s="29">
        <f t="shared" si="55"/>
        <v>8.991948608136898</v>
      </c>
      <c r="C882" s="30">
        <f t="shared" si="54"/>
        <v>1.8848523474317674E-2</v>
      </c>
      <c r="D882" s="30">
        <f t="shared" si="52"/>
        <v>0.18484181515559112</v>
      </c>
      <c r="E882" s="30">
        <f t="shared" si="53"/>
        <v>0.37857167806924452</v>
      </c>
    </row>
    <row r="883" spans="2:5" ht="13.9" customHeight="1" x14ac:dyDescent="0.25">
      <c r="B883" s="29">
        <f t="shared" si="55"/>
        <v>9.0019486081368978</v>
      </c>
      <c r="C883" s="30">
        <f t="shared" si="54"/>
        <v>1.8806670193080202E-2</v>
      </c>
      <c r="D883" s="30">
        <f t="shared" si="52"/>
        <v>0.1844313725824796</v>
      </c>
      <c r="E883" s="30">
        <f t="shared" si="53"/>
        <v>0.37857167806924463</v>
      </c>
    </row>
    <row r="884" spans="2:5" ht="13.9" customHeight="1" x14ac:dyDescent="0.25">
      <c r="B884" s="29">
        <f t="shared" si="55"/>
        <v>9.0119486081368976</v>
      </c>
      <c r="C884" s="30">
        <f t="shared" si="54"/>
        <v>1.8764956160492809E-2</v>
      </c>
      <c r="D884" s="30">
        <f t="shared" si="52"/>
        <v>0.18402229557910482</v>
      </c>
      <c r="E884" s="30">
        <f t="shared" si="53"/>
        <v>0.37857167806924458</v>
      </c>
    </row>
    <row r="885" spans="2:5" ht="13.9" customHeight="1" x14ac:dyDescent="0.25">
      <c r="B885" s="29">
        <f t="shared" si="55"/>
        <v>9.0219486081368974</v>
      </c>
      <c r="C885" s="30">
        <f t="shared" si="54"/>
        <v>1.87233807595205E-2</v>
      </c>
      <c r="D885" s="30">
        <f t="shared" si="52"/>
        <v>0.18361457809438966</v>
      </c>
      <c r="E885" s="30">
        <f t="shared" si="53"/>
        <v>0.37857167806924452</v>
      </c>
    </row>
    <row r="886" spans="2:5" ht="13.9" customHeight="1" x14ac:dyDescent="0.25">
      <c r="B886" s="29">
        <f t="shared" si="55"/>
        <v>9.0319486081368971</v>
      </c>
      <c r="C886" s="30">
        <f t="shared" si="54"/>
        <v>1.8681943376542248E-2</v>
      </c>
      <c r="D886" s="30">
        <f t="shared" si="52"/>
        <v>0.18320821411073684</v>
      </c>
      <c r="E886" s="30">
        <f t="shared" si="53"/>
        <v>0.37857167806924452</v>
      </c>
    </row>
    <row r="887" spans="2:5" ht="13.9" customHeight="1" x14ac:dyDescent="0.25">
      <c r="B887" s="29">
        <f t="shared" si="55"/>
        <v>9.0419486081368969</v>
      </c>
      <c r="C887" s="30">
        <f t="shared" si="54"/>
        <v>1.8640643401328316E-2</v>
      </c>
      <c r="D887" s="30">
        <f t="shared" si="52"/>
        <v>0.1828031976438064</v>
      </c>
      <c r="E887" s="30">
        <f t="shared" si="53"/>
        <v>0.37857167806924463</v>
      </c>
    </row>
    <row r="888" spans="2:5" ht="13.9" customHeight="1" x14ac:dyDescent="0.25">
      <c r="B888" s="29">
        <f t="shared" si="55"/>
        <v>9.0519486081368967</v>
      </c>
      <c r="C888" s="30">
        <f t="shared" si="54"/>
        <v>1.859948022701784E-2</v>
      </c>
      <c r="D888" s="30">
        <f t="shared" si="52"/>
        <v>0.18239952274229584</v>
      </c>
      <c r="E888" s="30">
        <f t="shared" si="53"/>
        <v>0.37857167806924463</v>
      </c>
    </row>
    <row r="889" spans="2:5" ht="13.9" customHeight="1" x14ac:dyDescent="0.25">
      <c r="B889" s="29">
        <f t="shared" si="55"/>
        <v>9.0619486081368965</v>
      </c>
      <c r="C889" s="30">
        <f t="shared" si="54"/>
        <v>1.8558453250096488E-2</v>
      </c>
      <c r="D889" s="30">
        <f t="shared" si="52"/>
        <v>0.1819971834877212</v>
      </c>
      <c r="E889" s="30">
        <f t="shared" si="53"/>
        <v>0.37857167806924452</v>
      </c>
    </row>
    <row r="890" spans="2:5" ht="13.9" customHeight="1" x14ac:dyDescent="0.25">
      <c r="B890" s="29">
        <f t="shared" si="55"/>
        <v>9.0719486081368963</v>
      </c>
      <c r="C890" s="30">
        <f t="shared" si="54"/>
        <v>1.8517561870374372E-2</v>
      </c>
      <c r="D890" s="30">
        <f t="shared" si="52"/>
        <v>0.18159617399420033</v>
      </c>
      <c r="E890" s="30">
        <f t="shared" si="53"/>
        <v>0.37857167806924458</v>
      </c>
    </row>
    <row r="891" spans="2:5" ht="13.9" customHeight="1" x14ac:dyDescent="0.25">
      <c r="B891" s="29">
        <f t="shared" si="55"/>
        <v>9.0819486081368961</v>
      </c>
      <c r="C891" s="30">
        <f t="shared" si="54"/>
        <v>1.8476805490964077E-2</v>
      </c>
      <c r="D891" s="30">
        <f t="shared" si="52"/>
        <v>0.1811964884082374</v>
      </c>
      <c r="E891" s="30">
        <f t="shared" si="53"/>
        <v>0.37857167806924452</v>
      </c>
    </row>
    <row r="892" spans="2:5" ht="13.9" customHeight="1" x14ac:dyDescent="0.25">
      <c r="B892" s="29">
        <f t="shared" si="55"/>
        <v>9.0919486081368959</v>
      </c>
      <c r="C892" s="30">
        <f t="shared" si="54"/>
        <v>1.8436183518258899E-2</v>
      </c>
      <c r="D892" s="30">
        <f t="shared" si="52"/>
        <v>0.18079812090850952</v>
      </c>
      <c r="E892" s="30">
        <f t="shared" si="53"/>
        <v>0.37857167806924458</v>
      </c>
    </row>
    <row r="893" spans="2:5" ht="13.9" customHeight="1" x14ac:dyDescent="0.25">
      <c r="B893" s="29">
        <f t="shared" si="55"/>
        <v>9.1019486081368957</v>
      </c>
      <c r="C893" s="30">
        <f t="shared" si="54"/>
        <v>1.8395695361911206E-2</v>
      </c>
      <c r="D893" s="30">
        <f t="shared" si="52"/>
        <v>0.18040106570565462</v>
      </c>
      <c r="E893" s="30">
        <f t="shared" si="53"/>
        <v>0.37857167806924463</v>
      </c>
    </row>
    <row r="894" spans="2:5" ht="13.9" customHeight="1" x14ac:dyDescent="0.25">
      <c r="B894" s="29">
        <f t="shared" si="55"/>
        <v>9.1119486081368954</v>
      </c>
      <c r="C894" s="30">
        <f t="shared" si="54"/>
        <v>1.8355340434811008E-2</v>
      </c>
      <c r="D894" s="30">
        <f t="shared" si="52"/>
        <v>0.1800053170420611</v>
      </c>
      <c r="E894" s="30">
        <f t="shared" si="53"/>
        <v>0.37857167806924458</v>
      </c>
    </row>
    <row r="895" spans="2:5" ht="13.9" customHeight="1" x14ac:dyDescent="0.25">
      <c r="B895" s="29">
        <f t="shared" si="55"/>
        <v>9.1219486081368952</v>
      </c>
      <c r="C895" s="30">
        <f t="shared" si="54"/>
        <v>1.8315118153064667E-2</v>
      </c>
      <c r="D895" s="30">
        <f t="shared" si="52"/>
        <v>0.17961086919165925</v>
      </c>
      <c r="E895" s="30">
        <f t="shared" si="53"/>
        <v>0.37857167806924458</v>
      </c>
    </row>
    <row r="896" spans="2:5" ht="13.9" customHeight="1" x14ac:dyDescent="0.25">
      <c r="B896" s="29">
        <f t="shared" si="55"/>
        <v>9.131948608136895</v>
      </c>
      <c r="C896" s="30">
        <f t="shared" si="54"/>
        <v>1.8275027935973773E-2</v>
      </c>
      <c r="D896" s="30">
        <f t="shared" si="52"/>
        <v>0.17921771645971399</v>
      </c>
      <c r="E896" s="30">
        <f t="shared" si="53"/>
        <v>0.37857167806924452</v>
      </c>
    </row>
    <row r="897" spans="2:5" ht="13.9" customHeight="1" x14ac:dyDescent="0.25">
      <c r="B897" s="29">
        <f t="shared" si="55"/>
        <v>9.1419486081368948</v>
      </c>
      <c r="C897" s="30">
        <f t="shared" si="54"/>
        <v>1.8235069206014198E-2</v>
      </c>
      <c r="D897" s="30">
        <f t="shared" si="52"/>
        <v>0.17882585318261943</v>
      </c>
      <c r="E897" s="30">
        <f t="shared" si="53"/>
        <v>0.37857167806924458</v>
      </c>
    </row>
    <row r="898" spans="2:5" ht="13.9" customHeight="1" x14ac:dyDescent="0.25">
      <c r="B898" s="29">
        <f t="shared" si="55"/>
        <v>9.1519486081368946</v>
      </c>
      <c r="C898" s="30">
        <f t="shared" si="54"/>
        <v>1.8195241388815276E-2</v>
      </c>
      <c r="D898" s="30">
        <f t="shared" si="52"/>
        <v>0.17843527372769474</v>
      </c>
      <c r="E898" s="30">
        <f t="shared" si="53"/>
        <v>0.37857167806924452</v>
      </c>
    </row>
    <row r="899" spans="2:5" ht="13.9" customHeight="1" x14ac:dyDescent="0.25">
      <c r="B899" s="29">
        <f t="shared" si="55"/>
        <v>9.1619486081368944</v>
      </c>
      <c r="C899" s="30">
        <f t="shared" si="54"/>
        <v>1.8155543913139179E-2</v>
      </c>
      <c r="D899" s="30">
        <f t="shared" si="52"/>
        <v>0.17804597249298196</v>
      </c>
      <c r="E899" s="30">
        <f t="shared" si="53"/>
        <v>0.37857167806924458</v>
      </c>
    </row>
    <row r="900" spans="2:5" ht="13.9" customHeight="1" x14ac:dyDescent="0.25">
      <c r="B900" s="29">
        <f t="shared" si="55"/>
        <v>9.1719486081368942</v>
      </c>
      <c r="C900" s="30">
        <f t="shared" si="54"/>
        <v>1.8115976210860425E-2</v>
      </c>
      <c r="D900" s="30">
        <f t="shared" si="52"/>
        <v>0.17765794390704492</v>
      </c>
      <c r="E900" s="30">
        <f t="shared" si="53"/>
        <v>0.37857167806924463</v>
      </c>
    </row>
    <row r="901" spans="2:5" ht="13.9" customHeight="1" x14ac:dyDescent="0.25">
      <c r="B901" s="29">
        <f t="shared" si="55"/>
        <v>9.181948608136894</v>
      </c>
      <c r="C901" s="30">
        <f t="shared" si="54"/>
        <v>1.8076537716945559E-2</v>
      </c>
      <c r="D901" s="30">
        <f t="shared" si="52"/>
        <v>0.17727118242876999</v>
      </c>
      <c r="E901" s="30">
        <f t="shared" si="53"/>
        <v>0.37857167806924452</v>
      </c>
    </row>
    <row r="902" spans="2:5" ht="13.9" customHeight="1" x14ac:dyDescent="0.25">
      <c r="B902" s="29">
        <f t="shared" si="55"/>
        <v>9.1919486081368937</v>
      </c>
      <c r="C902" s="30">
        <f t="shared" si="54"/>
        <v>1.803722786943298E-2</v>
      </c>
      <c r="D902" s="30">
        <f t="shared" si="52"/>
        <v>0.17688568254716838</v>
      </c>
      <c r="E902" s="30">
        <f t="shared" si="53"/>
        <v>0.37857167806924458</v>
      </c>
    </row>
    <row r="903" spans="2:5" ht="13.9" customHeight="1" x14ac:dyDescent="0.25">
      <c r="B903" s="29">
        <f t="shared" si="55"/>
        <v>9.2019486081368935</v>
      </c>
      <c r="C903" s="30">
        <f t="shared" si="54"/>
        <v>1.7998046109412906E-2</v>
      </c>
      <c r="D903" s="30">
        <f t="shared" si="52"/>
        <v>0.17650143878117952</v>
      </c>
      <c r="E903" s="30">
        <f t="shared" si="53"/>
        <v>0.37857167806924452</v>
      </c>
    </row>
    <row r="904" spans="2:5" ht="13.9" customHeight="1" x14ac:dyDescent="0.25">
      <c r="B904" s="29">
        <f t="shared" si="55"/>
        <v>9.2119486081368933</v>
      </c>
      <c r="C904" s="30">
        <f t="shared" si="54"/>
        <v>1.7958991881007538E-2</v>
      </c>
      <c r="D904" s="30">
        <f t="shared" si="52"/>
        <v>0.17611844567947663</v>
      </c>
      <c r="E904" s="30">
        <f t="shared" si="53"/>
        <v>0.37857167806924463</v>
      </c>
    </row>
    <row r="905" spans="2:5" ht="13.9" customHeight="1" x14ac:dyDescent="0.25">
      <c r="B905" s="29">
        <f t="shared" si="55"/>
        <v>9.2219486081368931</v>
      </c>
      <c r="C905" s="30">
        <f t="shared" si="54"/>
        <v>1.7920064631351318E-2</v>
      </c>
      <c r="D905" s="30">
        <f t="shared" ref="D905:D968" si="56">C905*9.8067</f>
        <v>0.17573669782027296</v>
      </c>
      <c r="E905" s="30">
        <f t="shared" ref="E905:E968" si="57">((B905^2)/(4*PI()^2))*D905</f>
        <v>0.37857167806924458</v>
      </c>
    </row>
    <row r="906" spans="2:5" ht="13.9" customHeight="1" x14ac:dyDescent="0.25">
      <c r="B906" s="29">
        <f t="shared" si="55"/>
        <v>9.2319486081368929</v>
      </c>
      <c r="C906" s="30">
        <f t="shared" si="54"/>
        <v>1.7881263810571361E-2</v>
      </c>
      <c r="D906" s="30">
        <f t="shared" si="56"/>
        <v>0.17535618981113016</v>
      </c>
      <c r="E906" s="30">
        <f t="shared" si="57"/>
        <v>0.37857167806924458</v>
      </c>
    </row>
    <row r="907" spans="2:5" ht="13.9" customHeight="1" x14ac:dyDescent="0.25">
      <c r="B907" s="29">
        <f t="shared" si="55"/>
        <v>9.2419486081368927</v>
      </c>
      <c r="C907" s="30">
        <f t="shared" si="54"/>
        <v>1.784258887176807E-2</v>
      </c>
      <c r="D907" s="30">
        <f t="shared" si="56"/>
        <v>0.17497691628876794</v>
      </c>
      <c r="E907" s="30">
        <f t="shared" si="57"/>
        <v>0.37857167806924458</v>
      </c>
    </row>
    <row r="908" spans="2:5" ht="13.9" customHeight="1" x14ac:dyDescent="0.25">
      <c r="B908" s="29">
        <f t="shared" si="55"/>
        <v>9.2519486081368925</v>
      </c>
      <c r="C908" s="30">
        <f t="shared" si="54"/>
        <v>1.7804039270995827E-2</v>
      </c>
      <c r="D908" s="30">
        <f t="shared" si="56"/>
        <v>0.17459887191887477</v>
      </c>
      <c r="E908" s="30">
        <f t="shared" si="57"/>
        <v>0.37857167806924458</v>
      </c>
    </row>
    <row r="909" spans="2:5" ht="13.9" customHeight="1" x14ac:dyDescent="0.25">
      <c r="B909" s="29">
        <f t="shared" si="55"/>
        <v>9.2619486081368922</v>
      </c>
      <c r="C909" s="30">
        <f t="shared" ref="C909:C972" si="58">IF(B909&lt;6,$C$5/B909,6*$C$5/B909^2)</f>
        <v>1.7765614467243878E-2</v>
      </c>
      <c r="D909" s="30">
        <f t="shared" si="56"/>
        <v>0.17422205139592054</v>
      </c>
      <c r="E909" s="30">
        <f t="shared" si="57"/>
        <v>0.37857167806924458</v>
      </c>
    </row>
    <row r="910" spans="2:5" ht="13.9" customHeight="1" x14ac:dyDescent="0.25">
      <c r="B910" s="29">
        <f t="shared" ref="B910:B973" si="59">B909+0.01</f>
        <v>9.271948608136892</v>
      </c>
      <c r="C910" s="30">
        <f t="shared" si="58"/>
        <v>1.7727313922417366E-2</v>
      </c>
      <c r="D910" s="30">
        <f t="shared" si="56"/>
        <v>0.17384644944297037</v>
      </c>
      <c r="E910" s="30">
        <f t="shared" si="57"/>
        <v>0.37857167806924452</v>
      </c>
    </row>
    <row r="911" spans="2:5" ht="13.9" customHeight="1" x14ac:dyDescent="0.25">
      <c r="B911" s="29">
        <f t="shared" si="59"/>
        <v>9.2819486081368918</v>
      </c>
      <c r="C911" s="30">
        <f t="shared" si="58"/>
        <v>1.7689137101318472E-2</v>
      </c>
      <c r="D911" s="30">
        <f t="shared" si="56"/>
        <v>0.17347206081149985</v>
      </c>
      <c r="E911" s="30">
        <f t="shared" si="57"/>
        <v>0.37857167806924458</v>
      </c>
    </row>
    <row r="912" spans="2:5" ht="13.9" customHeight="1" x14ac:dyDescent="0.25">
      <c r="B912" s="29">
        <f t="shared" si="59"/>
        <v>9.2919486081368916</v>
      </c>
      <c r="C912" s="30">
        <f t="shared" si="58"/>
        <v>1.7651083471627731E-2</v>
      </c>
      <c r="D912" s="30">
        <f t="shared" si="56"/>
        <v>0.17309888028121165</v>
      </c>
      <c r="E912" s="30">
        <f t="shared" si="57"/>
        <v>0.37857167806924458</v>
      </c>
    </row>
    <row r="913" spans="2:5" ht="13.9" customHeight="1" x14ac:dyDescent="0.25">
      <c r="B913" s="29">
        <f t="shared" si="59"/>
        <v>9.3019486081368914</v>
      </c>
      <c r="C913" s="30">
        <f t="shared" si="58"/>
        <v>1.7613152503885472E-2</v>
      </c>
      <c r="D913" s="30">
        <f t="shared" si="56"/>
        <v>0.17272690265985363</v>
      </c>
      <c r="E913" s="30">
        <f t="shared" si="57"/>
        <v>0.37857167806924458</v>
      </c>
    </row>
    <row r="914" spans="2:5" ht="13.9" customHeight="1" x14ac:dyDescent="0.25">
      <c r="B914" s="29">
        <f t="shared" si="59"/>
        <v>9.3119486081368912</v>
      </c>
      <c r="C914" s="30">
        <f t="shared" si="58"/>
        <v>1.7575343671473398E-2</v>
      </c>
      <c r="D914" s="30">
        <f t="shared" si="56"/>
        <v>0.17235612278303816</v>
      </c>
      <c r="E914" s="30">
        <f t="shared" si="57"/>
        <v>0.37857167806924463</v>
      </c>
    </row>
    <row r="915" spans="2:5" ht="13.9" customHeight="1" x14ac:dyDescent="0.25">
      <c r="B915" s="29">
        <f t="shared" si="59"/>
        <v>9.321948608136891</v>
      </c>
      <c r="C915" s="30">
        <f t="shared" si="58"/>
        <v>1.7537656450596319E-2</v>
      </c>
      <c r="D915" s="30">
        <f t="shared" si="56"/>
        <v>0.1719865355140629</v>
      </c>
      <c r="E915" s="30">
        <f t="shared" si="57"/>
        <v>0.37857167806924458</v>
      </c>
    </row>
    <row r="916" spans="2:5" ht="13.9" customHeight="1" x14ac:dyDescent="0.25">
      <c r="B916" s="29">
        <f t="shared" si="59"/>
        <v>9.3319486081368908</v>
      </c>
      <c r="C916" s="30">
        <f t="shared" si="58"/>
        <v>1.7500090320263995E-2</v>
      </c>
      <c r="D916" s="30">
        <f t="shared" si="56"/>
        <v>0.17161813574373291</v>
      </c>
      <c r="E916" s="30">
        <f t="shared" si="57"/>
        <v>0.37857167806924458</v>
      </c>
    </row>
    <row r="917" spans="2:5" ht="13.9" customHeight="1" x14ac:dyDescent="0.25">
      <c r="B917" s="29">
        <f t="shared" si="59"/>
        <v>9.3419486081368905</v>
      </c>
      <c r="C917" s="30">
        <f t="shared" si="58"/>
        <v>1.7462644762273143E-2</v>
      </c>
      <c r="D917" s="30">
        <f t="shared" si="56"/>
        <v>0.17125091839018403</v>
      </c>
      <c r="E917" s="30">
        <f t="shared" si="57"/>
        <v>0.37857167806924458</v>
      </c>
    </row>
    <row r="918" spans="2:5" ht="13.9" customHeight="1" x14ac:dyDescent="0.25">
      <c r="B918" s="29">
        <f t="shared" si="59"/>
        <v>9.3519486081368903</v>
      </c>
      <c r="C918" s="30">
        <f t="shared" si="58"/>
        <v>1.7425319261189558E-2</v>
      </c>
      <c r="D918" s="30">
        <f t="shared" si="56"/>
        <v>0.17088487839870761</v>
      </c>
      <c r="E918" s="30">
        <f t="shared" si="57"/>
        <v>0.37857167806924452</v>
      </c>
    </row>
    <row r="919" spans="2:5" ht="13.9" customHeight="1" x14ac:dyDescent="0.25">
      <c r="B919" s="29">
        <f t="shared" si="59"/>
        <v>9.3619486081368901</v>
      </c>
      <c r="C919" s="30">
        <f t="shared" si="58"/>
        <v>1.7388113304330377E-2</v>
      </c>
      <c r="D919" s="30">
        <f t="shared" si="56"/>
        <v>0.17052001074157669</v>
      </c>
      <c r="E919" s="30">
        <f t="shared" si="57"/>
        <v>0.37857167806924452</v>
      </c>
    </row>
    <row r="920" spans="2:5" ht="13.9" customHeight="1" x14ac:dyDescent="0.25">
      <c r="B920" s="29">
        <f t="shared" si="59"/>
        <v>9.3719486081368899</v>
      </c>
      <c r="C920" s="30">
        <f t="shared" si="58"/>
        <v>1.7351026381746484E-2</v>
      </c>
      <c r="D920" s="30">
        <f t="shared" si="56"/>
        <v>0.17015631041787324</v>
      </c>
      <c r="E920" s="30">
        <f t="shared" si="57"/>
        <v>0.37857167806924469</v>
      </c>
    </row>
    <row r="921" spans="2:5" ht="13.9" customHeight="1" x14ac:dyDescent="0.25">
      <c r="B921" s="29">
        <f t="shared" si="59"/>
        <v>9.3819486081368897</v>
      </c>
      <c r="C921" s="30">
        <f t="shared" si="58"/>
        <v>1.7314057986205018E-2</v>
      </c>
      <c r="D921" s="30">
        <f t="shared" si="56"/>
        <v>0.16979377245331673</v>
      </c>
      <c r="E921" s="30">
        <f t="shared" si="57"/>
        <v>0.37857167806924458</v>
      </c>
    </row>
    <row r="922" spans="2:5" ht="13.9" customHeight="1" x14ac:dyDescent="0.25">
      <c r="B922" s="29">
        <f t="shared" si="59"/>
        <v>9.3919486081368895</v>
      </c>
      <c r="C922" s="30">
        <f t="shared" si="58"/>
        <v>1.7277207613172044E-2</v>
      </c>
      <c r="D922" s="30">
        <f t="shared" si="56"/>
        <v>0.16943239190009426</v>
      </c>
      <c r="E922" s="30">
        <f t="shared" si="57"/>
        <v>0.37857167806924458</v>
      </c>
    </row>
    <row r="923" spans="2:5" ht="13.9" customHeight="1" x14ac:dyDescent="0.25">
      <c r="B923" s="29">
        <f t="shared" si="59"/>
        <v>9.4019486081368893</v>
      </c>
      <c r="C923" s="30">
        <f t="shared" si="58"/>
        <v>1.7240474760795339E-2</v>
      </c>
      <c r="D923" s="30">
        <f t="shared" si="56"/>
        <v>0.16907216383669163</v>
      </c>
      <c r="E923" s="30">
        <f t="shared" si="57"/>
        <v>0.37857167806924458</v>
      </c>
    </row>
    <row r="924" spans="2:5" ht="13.9" customHeight="1" x14ac:dyDescent="0.25">
      <c r="B924" s="29">
        <f t="shared" si="59"/>
        <v>9.411948608136889</v>
      </c>
      <c r="C924" s="30">
        <f t="shared" si="58"/>
        <v>1.7203858929887291E-2</v>
      </c>
      <c r="D924" s="30">
        <f t="shared" si="56"/>
        <v>0.1687130833677257</v>
      </c>
      <c r="E924" s="30">
        <f t="shared" si="57"/>
        <v>0.37857167806924458</v>
      </c>
    </row>
    <row r="925" spans="2:5" ht="13.9" customHeight="1" x14ac:dyDescent="0.25">
      <c r="B925" s="29">
        <f t="shared" si="59"/>
        <v>9.4219486081368888</v>
      </c>
      <c r="C925" s="30">
        <f t="shared" si="58"/>
        <v>1.716735962390796E-2</v>
      </c>
      <c r="D925" s="30">
        <f t="shared" si="56"/>
        <v>0.16835514562377818</v>
      </c>
      <c r="E925" s="30">
        <f t="shared" si="57"/>
        <v>0.37857167806924458</v>
      </c>
    </row>
    <row r="926" spans="2:5" ht="13.9" customHeight="1" x14ac:dyDescent="0.25">
      <c r="B926" s="29">
        <f t="shared" si="59"/>
        <v>9.4319486081368886</v>
      </c>
      <c r="C926" s="30">
        <f t="shared" si="58"/>
        <v>1.7130976348948224E-2</v>
      </c>
      <c r="D926" s="30">
        <f t="shared" si="56"/>
        <v>0.16799834576123054</v>
      </c>
      <c r="E926" s="30">
        <f t="shared" si="57"/>
        <v>0.37857167806924458</v>
      </c>
    </row>
    <row r="927" spans="2:5" ht="13.9" customHeight="1" x14ac:dyDescent="0.25">
      <c r="B927" s="29">
        <f t="shared" si="59"/>
        <v>9.4419486081368884</v>
      </c>
      <c r="C927" s="30">
        <f t="shared" si="58"/>
        <v>1.7094708613713084E-2</v>
      </c>
      <c r="D927" s="30">
        <f t="shared" si="56"/>
        <v>0.16764267896210008</v>
      </c>
      <c r="E927" s="30">
        <f t="shared" si="57"/>
        <v>0.37857167806924452</v>
      </c>
    </row>
    <row r="928" spans="2:5" ht="13.9" customHeight="1" x14ac:dyDescent="0.25">
      <c r="B928" s="29">
        <f t="shared" si="59"/>
        <v>9.4519486081368882</v>
      </c>
      <c r="C928" s="30">
        <f t="shared" si="58"/>
        <v>1.7058555929505077E-2</v>
      </c>
      <c r="D928" s="30">
        <f t="shared" si="56"/>
        <v>0.16728814043387744</v>
      </c>
      <c r="E928" s="30">
        <f t="shared" si="57"/>
        <v>0.37857167806924463</v>
      </c>
    </row>
    <row r="929" spans="2:5" ht="13.9" customHeight="1" x14ac:dyDescent="0.25">
      <c r="B929" s="29">
        <f t="shared" si="59"/>
        <v>9.461948608136888</v>
      </c>
      <c r="C929" s="30">
        <f t="shared" si="58"/>
        <v>1.7022517810207801E-2</v>
      </c>
      <c r="D929" s="30">
        <f t="shared" si="56"/>
        <v>0.16693472540936483</v>
      </c>
      <c r="E929" s="30">
        <f t="shared" si="57"/>
        <v>0.37857167806924458</v>
      </c>
    </row>
    <row r="930" spans="2:5" ht="13.9" customHeight="1" x14ac:dyDescent="0.25">
      <c r="B930" s="29">
        <f t="shared" si="59"/>
        <v>9.4719486081368878</v>
      </c>
      <c r="C930" s="30">
        <f t="shared" si="58"/>
        <v>1.6986593772269593E-2</v>
      </c>
      <c r="D930" s="30">
        <f t="shared" si="56"/>
        <v>0.16658242914651622</v>
      </c>
      <c r="E930" s="30">
        <f t="shared" si="57"/>
        <v>0.37857167806924458</v>
      </c>
    </row>
    <row r="931" spans="2:5" ht="13.9" customHeight="1" x14ac:dyDescent="0.25">
      <c r="B931" s="29">
        <f t="shared" si="59"/>
        <v>9.4819486081368876</v>
      </c>
      <c r="C931" s="30">
        <f t="shared" si="58"/>
        <v>1.6950783334687296E-2</v>
      </c>
      <c r="D931" s="30">
        <f t="shared" si="56"/>
        <v>0.1662312469282779</v>
      </c>
      <c r="E931" s="30">
        <f t="shared" si="57"/>
        <v>0.37857167806924458</v>
      </c>
    </row>
    <row r="932" spans="2:5" ht="13.9" customHeight="1" x14ac:dyDescent="0.25">
      <c r="B932" s="29">
        <f t="shared" si="59"/>
        <v>9.4919486081368873</v>
      </c>
      <c r="C932" s="30">
        <f t="shared" si="58"/>
        <v>1.6915086018990153E-2</v>
      </c>
      <c r="D932" s="30">
        <f t="shared" si="56"/>
        <v>0.16588117406243072</v>
      </c>
      <c r="E932" s="30">
        <f t="shared" si="57"/>
        <v>0.37857167806924458</v>
      </c>
    </row>
    <row r="933" spans="2:5" ht="13.9" customHeight="1" x14ac:dyDescent="0.25">
      <c r="B933" s="29">
        <f t="shared" si="59"/>
        <v>9.5019486081368871</v>
      </c>
      <c r="C933" s="30">
        <f t="shared" si="58"/>
        <v>1.6879501349223842E-2</v>
      </c>
      <c r="D933" s="30">
        <f t="shared" si="56"/>
        <v>0.16553220588143344</v>
      </c>
      <c r="E933" s="30">
        <f t="shared" si="57"/>
        <v>0.37857167806924463</v>
      </c>
    </row>
    <row r="934" spans="2:5" ht="13.9" customHeight="1" x14ac:dyDescent="0.25">
      <c r="B934" s="29">
        <f t="shared" si="59"/>
        <v>9.5119486081368869</v>
      </c>
      <c r="C934" s="30">
        <f t="shared" si="58"/>
        <v>1.6844028851934596E-2</v>
      </c>
      <c r="D934" s="30">
        <f t="shared" si="56"/>
        <v>0.16518433774226698</v>
      </c>
      <c r="E934" s="30">
        <f t="shared" si="57"/>
        <v>0.37857167806924458</v>
      </c>
    </row>
    <row r="935" spans="2:5" ht="13.9" customHeight="1" x14ac:dyDescent="0.25">
      <c r="B935" s="29">
        <f t="shared" si="59"/>
        <v>9.5219486081368867</v>
      </c>
      <c r="C935" s="30">
        <f t="shared" si="58"/>
        <v>1.6808668056153463E-2</v>
      </c>
      <c r="D935" s="30">
        <f t="shared" si="56"/>
        <v>0.16483756502628016</v>
      </c>
      <c r="E935" s="30">
        <f t="shared" si="57"/>
        <v>0.37857167806924458</v>
      </c>
    </row>
    <row r="936" spans="2:5" ht="13.9" customHeight="1" x14ac:dyDescent="0.25">
      <c r="B936" s="29">
        <f t="shared" si="59"/>
        <v>9.5319486081368865</v>
      </c>
      <c r="C936" s="30">
        <f t="shared" si="58"/>
        <v>1.6773418493380668E-2</v>
      </c>
      <c r="D936" s="30">
        <f t="shared" si="56"/>
        <v>0.16449188313903618</v>
      </c>
      <c r="E936" s="30">
        <f t="shared" si="57"/>
        <v>0.37857167806924458</v>
      </c>
    </row>
    <row r="937" spans="2:5" ht="13.9" customHeight="1" x14ac:dyDescent="0.25">
      <c r="B937" s="29">
        <f t="shared" si="59"/>
        <v>9.5419486081368863</v>
      </c>
      <c r="C937" s="30">
        <f t="shared" si="58"/>
        <v>1.6738279697570094E-2</v>
      </c>
      <c r="D937" s="30">
        <f t="shared" si="56"/>
        <v>0.16414728751016064</v>
      </c>
      <c r="E937" s="30">
        <f t="shared" si="57"/>
        <v>0.37857167806924458</v>
      </c>
    </row>
    <row r="938" spans="2:5" ht="13.9" customHeight="1" x14ac:dyDescent="0.25">
      <c r="B938" s="29">
        <f t="shared" si="59"/>
        <v>9.5519486081368861</v>
      </c>
      <c r="C938" s="30">
        <f t="shared" si="58"/>
        <v>1.670325120511389E-2</v>
      </c>
      <c r="D938" s="30">
        <f t="shared" si="56"/>
        <v>0.16380377359319037</v>
      </c>
      <c r="E938" s="30">
        <f t="shared" si="57"/>
        <v>0.37857167806924458</v>
      </c>
    </row>
    <row r="939" spans="2:5" ht="13.9" customHeight="1" x14ac:dyDescent="0.25">
      <c r="B939" s="29">
        <f t="shared" si="59"/>
        <v>9.5619486081368859</v>
      </c>
      <c r="C939" s="30">
        <f t="shared" si="58"/>
        <v>1.6668332554827161E-2</v>
      </c>
      <c r="D939" s="30">
        <f t="shared" si="56"/>
        <v>0.1634613368654235</v>
      </c>
      <c r="E939" s="30">
        <f t="shared" si="57"/>
        <v>0.37857167806924458</v>
      </c>
    </row>
    <row r="940" spans="2:5" ht="13.9" customHeight="1" x14ac:dyDescent="0.25">
      <c r="B940" s="29">
        <f t="shared" si="59"/>
        <v>9.5719486081368856</v>
      </c>
      <c r="C940" s="30">
        <f t="shared" si="58"/>
        <v>1.6633523287932796E-2</v>
      </c>
      <c r="D940" s="30">
        <f t="shared" si="56"/>
        <v>0.16311997282777055</v>
      </c>
      <c r="E940" s="30">
        <f t="shared" si="57"/>
        <v>0.37857167806924458</v>
      </c>
    </row>
    <row r="941" spans="2:5" ht="13.9" customHeight="1" x14ac:dyDescent="0.25">
      <c r="B941" s="29">
        <f t="shared" si="59"/>
        <v>9.5819486081368854</v>
      </c>
      <c r="C941" s="30">
        <f t="shared" si="58"/>
        <v>1.6598822948046411E-2</v>
      </c>
      <c r="D941" s="30">
        <f t="shared" si="56"/>
        <v>0.16277967700460674</v>
      </c>
      <c r="E941" s="30">
        <f t="shared" si="57"/>
        <v>0.37857167806924463</v>
      </c>
    </row>
    <row r="942" spans="2:5" ht="13.9" customHeight="1" x14ac:dyDescent="0.25">
      <c r="B942" s="29">
        <f t="shared" si="59"/>
        <v>9.5919486081368852</v>
      </c>
      <c r="C942" s="30">
        <f t="shared" si="58"/>
        <v>1.6564231081161365E-2</v>
      </c>
      <c r="D942" s="30">
        <f t="shared" si="56"/>
        <v>0.16244044494362514</v>
      </c>
      <c r="E942" s="30">
        <f t="shared" si="57"/>
        <v>0.37857167806924458</v>
      </c>
    </row>
    <row r="943" spans="2:5" ht="13.9" customHeight="1" x14ac:dyDescent="0.25">
      <c r="B943" s="29">
        <f t="shared" si="59"/>
        <v>9.601948608136885</v>
      </c>
      <c r="C943" s="30">
        <f t="shared" si="58"/>
        <v>1.652974723563393E-2</v>
      </c>
      <c r="D943" s="30">
        <f t="shared" si="56"/>
        <v>0.16210227221569126</v>
      </c>
      <c r="E943" s="30">
        <f t="shared" si="57"/>
        <v>0.37857167806924463</v>
      </c>
    </row>
    <row r="944" spans="2:5" ht="13.9" customHeight="1" x14ac:dyDescent="0.25">
      <c r="B944" s="29">
        <f t="shared" si="59"/>
        <v>9.6119486081368848</v>
      </c>
      <c r="C944" s="30">
        <f t="shared" si="58"/>
        <v>1.6495370962168545E-2</v>
      </c>
      <c r="D944" s="30">
        <f t="shared" si="56"/>
        <v>0.16176515441469827</v>
      </c>
      <c r="E944" s="30">
        <f t="shared" si="57"/>
        <v>0.37857167806924463</v>
      </c>
    </row>
    <row r="945" spans="2:5" ht="13.9" customHeight="1" x14ac:dyDescent="0.25">
      <c r="B945" s="29">
        <f t="shared" si="59"/>
        <v>9.6219486081368846</v>
      </c>
      <c r="C945" s="30">
        <f t="shared" si="58"/>
        <v>1.646110181380317E-2</v>
      </c>
      <c r="D945" s="30">
        <f t="shared" si="56"/>
        <v>0.16142908715742352</v>
      </c>
      <c r="E945" s="30">
        <f t="shared" si="57"/>
        <v>0.37857167806924452</v>
      </c>
    </row>
    <row r="946" spans="2:5" ht="13.9" customHeight="1" x14ac:dyDescent="0.25">
      <c r="B946" s="29">
        <f t="shared" si="59"/>
        <v>9.6319486081368844</v>
      </c>
      <c r="C946" s="30">
        <f t="shared" si="58"/>
        <v>1.6426939345894776E-2</v>
      </c>
      <c r="D946" s="30">
        <f t="shared" si="56"/>
        <v>0.16109406608338628</v>
      </c>
      <c r="E946" s="30">
        <f t="shared" si="57"/>
        <v>0.37857167806924458</v>
      </c>
    </row>
    <row r="947" spans="2:5" ht="13.9" customHeight="1" x14ac:dyDescent="0.25">
      <c r="B947" s="29">
        <f t="shared" si="59"/>
        <v>9.6419486081368841</v>
      </c>
      <c r="C947" s="30">
        <f t="shared" si="58"/>
        <v>1.63928831161049E-2</v>
      </c>
      <c r="D947" s="30">
        <f t="shared" si="56"/>
        <v>0.16076008685470591</v>
      </c>
      <c r="E947" s="30">
        <f t="shared" si="57"/>
        <v>0.37857167806924458</v>
      </c>
    </row>
    <row r="948" spans="2:5" ht="13.9" customHeight="1" x14ac:dyDescent="0.25">
      <c r="B948" s="29">
        <f t="shared" si="59"/>
        <v>9.6519486081368839</v>
      </c>
      <c r="C948" s="30">
        <f t="shared" si="58"/>
        <v>1.6358932684385347E-2</v>
      </c>
      <c r="D948" s="30">
        <f t="shared" si="56"/>
        <v>0.16042714515596176</v>
      </c>
      <c r="E948" s="30">
        <f t="shared" si="57"/>
        <v>0.37857167806924452</v>
      </c>
    </row>
    <row r="949" spans="2:5" ht="13.9" customHeight="1" x14ac:dyDescent="0.25">
      <c r="B949" s="29">
        <f t="shared" si="59"/>
        <v>9.6619486081368837</v>
      </c>
      <c r="C949" s="30">
        <f t="shared" si="58"/>
        <v>1.6325087612963963E-2</v>
      </c>
      <c r="D949" s="30">
        <f t="shared" si="56"/>
        <v>0.16009523669405368</v>
      </c>
      <c r="E949" s="30">
        <f t="shared" si="57"/>
        <v>0.37857167806924458</v>
      </c>
    </row>
    <row r="950" spans="2:5" ht="13.9" customHeight="1" x14ac:dyDescent="0.25">
      <c r="B950" s="29">
        <f t="shared" si="59"/>
        <v>9.6719486081368835</v>
      </c>
      <c r="C950" s="30">
        <f t="shared" si="58"/>
        <v>1.629134746633052E-2</v>
      </c>
      <c r="D950" s="30">
        <f t="shared" si="56"/>
        <v>0.15976435719806351</v>
      </c>
      <c r="E950" s="30">
        <f t="shared" si="57"/>
        <v>0.37857167806924452</v>
      </c>
    </row>
    <row r="951" spans="2:5" ht="13.9" customHeight="1" x14ac:dyDescent="0.25">
      <c r="B951" s="29">
        <f t="shared" si="59"/>
        <v>9.6819486081368833</v>
      </c>
      <c r="C951" s="30">
        <f t="shared" si="58"/>
        <v>1.6257711811222722E-2</v>
      </c>
      <c r="D951" s="30">
        <f t="shared" si="56"/>
        <v>0.15943450241911786</v>
      </c>
      <c r="E951" s="30">
        <f t="shared" si="57"/>
        <v>0.37857167806924458</v>
      </c>
    </row>
    <row r="952" spans="2:5" ht="13.9" customHeight="1" x14ac:dyDescent="0.25">
      <c r="B952" s="29">
        <f t="shared" si="59"/>
        <v>9.6919486081368831</v>
      </c>
      <c r="C952" s="30">
        <f t="shared" si="58"/>
        <v>1.6224180216612274E-2</v>
      </c>
      <c r="D952" s="30">
        <f t="shared" si="56"/>
        <v>0.15910566813025159</v>
      </c>
      <c r="E952" s="30">
        <f t="shared" si="57"/>
        <v>0.37857167806924458</v>
      </c>
    </row>
    <row r="953" spans="2:5" ht="13.9" customHeight="1" x14ac:dyDescent="0.25">
      <c r="B953" s="29">
        <f t="shared" si="59"/>
        <v>9.7019486081368829</v>
      </c>
      <c r="C953" s="30">
        <f t="shared" si="58"/>
        <v>1.6190752253691095E-2</v>
      </c>
      <c r="D953" s="30">
        <f t="shared" si="56"/>
        <v>0.15877785012627246</v>
      </c>
      <c r="E953" s="30">
        <f t="shared" si="57"/>
        <v>0.37857167806924458</v>
      </c>
    </row>
    <row r="954" spans="2:5" ht="13.9" customHeight="1" x14ac:dyDescent="0.25">
      <c r="B954" s="29">
        <f t="shared" si="59"/>
        <v>9.7119486081368827</v>
      </c>
      <c r="C954" s="30">
        <f t="shared" si="58"/>
        <v>1.6157427495857593E-2</v>
      </c>
      <c r="D954" s="30">
        <f t="shared" si="56"/>
        <v>0.15845104422362666</v>
      </c>
      <c r="E954" s="30">
        <f t="shared" si="57"/>
        <v>0.37857167806924458</v>
      </c>
    </row>
    <row r="955" spans="2:5" ht="13.9" customHeight="1" x14ac:dyDescent="0.25">
      <c r="B955" s="29">
        <f t="shared" si="59"/>
        <v>9.7219486081368824</v>
      </c>
      <c r="C955" s="30">
        <f t="shared" si="58"/>
        <v>1.6124205518703059E-2</v>
      </c>
      <c r="D955" s="30">
        <f t="shared" si="56"/>
        <v>0.15812524626026528</v>
      </c>
      <c r="E955" s="30">
        <f t="shared" si="57"/>
        <v>0.37857167806924452</v>
      </c>
    </row>
    <row r="956" spans="2:5" ht="13.9" customHeight="1" x14ac:dyDescent="0.25">
      <c r="B956" s="29">
        <f t="shared" si="59"/>
        <v>9.7319486081368822</v>
      </c>
      <c r="C956" s="30">
        <f t="shared" si="58"/>
        <v>1.6091085899998161E-2</v>
      </c>
      <c r="D956" s="30">
        <f t="shared" si="56"/>
        <v>0.15780045209551194</v>
      </c>
      <c r="E956" s="30">
        <f t="shared" si="57"/>
        <v>0.37857167806924458</v>
      </c>
    </row>
    <row r="957" spans="2:5" ht="13.9" customHeight="1" x14ac:dyDescent="0.25">
      <c r="B957" s="29">
        <f t="shared" si="59"/>
        <v>9.741948608136882</v>
      </c>
      <c r="C957" s="30">
        <f t="shared" si="58"/>
        <v>1.6058068219679512E-2</v>
      </c>
      <c r="D957" s="30">
        <f t="shared" si="56"/>
        <v>0.15747665760993107</v>
      </c>
      <c r="E957" s="30">
        <f t="shared" si="57"/>
        <v>0.37857167806924452</v>
      </c>
    </row>
    <row r="958" spans="2:5" ht="13.9" customHeight="1" x14ac:dyDescent="0.25">
      <c r="B958" s="29">
        <f t="shared" si="59"/>
        <v>9.7519486081368818</v>
      </c>
      <c r="C958" s="30">
        <f t="shared" si="58"/>
        <v>1.6025152059836373E-2</v>
      </c>
      <c r="D958" s="30">
        <f t="shared" si="56"/>
        <v>0.15715385870519735</v>
      </c>
      <c r="E958" s="30">
        <f t="shared" si="57"/>
        <v>0.37857167806924463</v>
      </c>
    </row>
    <row r="959" spans="2:5" ht="13.9" customHeight="1" x14ac:dyDescent="0.25">
      <c r="B959" s="29">
        <f t="shared" si="59"/>
        <v>9.7619486081368816</v>
      </c>
      <c r="C959" s="30">
        <f t="shared" si="58"/>
        <v>1.5992337004697404E-2</v>
      </c>
      <c r="D959" s="30">
        <f t="shared" si="56"/>
        <v>0.15683205130396602</v>
      </c>
      <c r="E959" s="30">
        <f t="shared" si="57"/>
        <v>0.37857167806924458</v>
      </c>
    </row>
    <row r="960" spans="2:5" ht="13.9" customHeight="1" x14ac:dyDescent="0.25">
      <c r="B960" s="29">
        <f t="shared" si="59"/>
        <v>9.7719486081368814</v>
      </c>
      <c r="C960" s="30">
        <f t="shared" si="58"/>
        <v>1.5959622640617559E-2</v>
      </c>
      <c r="D960" s="30">
        <f t="shared" si="56"/>
        <v>0.15651123134974421</v>
      </c>
      <c r="E960" s="30">
        <f t="shared" si="57"/>
        <v>0.37857167806924452</v>
      </c>
    </row>
    <row r="961" spans="2:5" ht="13.9" customHeight="1" x14ac:dyDescent="0.25">
      <c r="B961" s="29">
        <f t="shared" si="59"/>
        <v>9.7819486081368812</v>
      </c>
      <c r="C961" s="30">
        <f t="shared" si="58"/>
        <v>1.5927008556065034E-2</v>
      </c>
      <c r="D961" s="30">
        <f t="shared" si="56"/>
        <v>0.15619139480676295</v>
      </c>
      <c r="E961" s="30">
        <f t="shared" si="57"/>
        <v>0.37857167806924458</v>
      </c>
    </row>
    <row r="962" spans="2:5" ht="13.9" customHeight="1" x14ac:dyDescent="0.25">
      <c r="B962" s="29">
        <f t="shared" si="59"/>
        <v>9.7919486081368809</v>
      </c>
      <c r="C962" s="30">
        <f t="shared" si="58"/>
        <v>1.5894494341608334E-2</v>
      </c>
      <c r="D962" s="30">
        <f t="shared" si="56"/>
        <v>0.15587253765985043</v>
      </c>
      <c r="E962" s="30">
        <f t="shared" si="57"/>
        <v>0.37857167806924463</v>
      </c>
    </row>
    <row r="963" spans="2:5" ht="13.9" customHeight="1" x14ac:dyDescent="0.25">
      <c r="B963" s="29">
        <f t="shared" si="59"/>
        <v>9.8019486081368807</v>
      </c>
      <c r="C963" s="30">
        <f t="shared" si="58"/>
        <v>1.5862079589903409E-2</v>
      </c>
      <c r="D963" s="30">
        <f t="shared" si="56"/>
        <v>0.15555465591430576</v>
      </c>
      <c r="E963" s="30">
        <f t="shared" si="57"/>
        <v>0.37857167806924458</v>
      </c>
    </row>
    <row r="964" spans="2:5" ht="13.9" customHeight="1" x14ac:dyDescent="0.25">
      <c r="B964" s="29">
        <f t="shared" si="59"/>
        <v>9.8119486081368805</v>
      </c>
      <c r="C964" s="30">
        <f t="shared" si="58"/>
        <v>1.5829763895680915E-2</v>
      </c>
      <c r="D964" s="30">
        <f t="shared" si="56"/>
        <v>0.15523774559577402</v>
      </c>
      <c r="E964" s="30">
        <f t="shared" si="57"/>
        <v>0.37857167806924463</v>
      </c>
    </row>
    <row r="965" spans="2:5" ht="13.9" customHeight="1" x14ac:dyDescent="0.25">
      <c r="B965" s="29">
        <f t="shared" si="59"/>
        <v>9.8219486081368803</v>
      </c>
      <c r="C965" s="30">
        <f t="shared" si="58"/>
        <v>1.5797546855733539E-2</v>
      </c>
      <c r="D965" s="30">
        <f t="shared" si="56"/>
        <v>0.15492180275012207</v>
      </c>
      <c r="E965" s="30">
        <f t="shared" si="57"/>
        <v>0.37857167806924458</v>
      </c>
    </row>
    <row r="966" spans="2:5" ht="13.9" customHeight="1" x14ac:dyDescent="0.25">
      <c r="B966" s="29">
        <f t="shared" si="59"/>
        <v>9.8319486081368801</v>
      </c>
      <c r="C966" s="30">
        <f t="shared" si="58"/>
        <v>1.5765428068903409E-2</v>
      </c>
      <c r="D966" s="30">
        <f t="shared" si="56"/>
        <v>0.15460682344331506</v>
      </c>
      <c r="E966" s="30">
        <f t="shared" si="57"/>
        <v>0.37857167806924458</v>
      </c>
    </row>
    <row r="967" spans="2:5" ht="13.9" customHeight="1" x14ac:dyDescent="0.25">
      <c r="B967" s="29">
        <f t="shared" si="59"/>
        <v>9.8419486081368799</v>
      </c>
      <c r="C967" s="30">
        <f t="shared" si="58"/>
        <v>1.5733407136069629E-2</v>
      </c>
      <c r="D967" s="30">
        <f t="shared" si="56"/>
        <v>0.15429280376129403</v>
      </c>
      <c r="E967" s="30">
        <f t="shared" si="57"/>
        <v>0.37857167806924463</v>
      </c>
    </row>
    <row r="968" spans="2:5" ht="13.9" customHeight="1" x14ac:dyDescent="0.25">
      <c r="B968" s="29">
        <f t="shared" si="59"/>
        <v>9.8519486081368797</v>
      </c>
      <c r="C968" s="30">
        <f t="shared" si="58"/>
        <v>1.5701483660135861E-2</v>
      </c>
      <c r="D968" s="30">
        <f t="shared" si="56"/>
        <v>0.15397973980985433</v>
      </c>
      <c r="E968" s="30">
        <f t="shared" si="57"/>
        <v>0.37857167806924452</v>
      </c>
    </row>
    <row r="969" spans="2:5" ht="13.9" customHeight="1" x14ac:dyDescent="0.25">
      <c r="B969" s="29">
        <f t="shared" si="59"/>
        <v>9.8619486081368795</v>
      </c>
      <c r="C969" s="30">
        <f t="shared" si="58"/>
        <v>1.5669657246018029E-2</v>
      </c>
      <c r="D969" s="30">
        <f t="shared" ref="D969:D976" si="60">C969*9.8067</f>
        <v>0.153667627714525</v>
      </c>
      <c r="E969" s="30">
        <f t="shared" ref="E969:E976" si="61">((B969^2)/(4*PI()^2))*D969</f>
        <v>0.37857167806924458</v>
      </c>
    </row>
    <row r="970" spans="2:5" ht="13.9" customHeight="1" x14ac:dyDescent="0.25">
      <c r="B970" s="29">
        <f t="shared" si="59"/>
        <v>9.8719486081368792</v>
      </c>
      <c r="C970" s="30">
        <f t="shared" si="58"/>
        <v>1.5637927500632073E-2</v>
      </c>
      <c r="D970" s="30">
        <f t="shared" si="60"/>
        <v>0.15335646362044855</v>
      </c>
      <c r="E970" s="30">
        <f t="shared" si="61"/>
        <v>0.37857167806924458</v>
      </c>
    </row>
    <row r="971" spans="2:5" ht="13.9" customHeight="1" x14ac:dyDescent="0.25">
      <c r="B971" s="29">
        <f t="shared" si="59"/>
        <v>9.881948608136879</v>
      </c>
      <c r="C971" s="30">
        <f t="shared" si="58"/>
        <v>1.5606294032881841E-2</v>
      </c>
      <c r="D971" s="30">
        <f t="shared" si="60"/>
        <v>0.15304624369226233</v>
      </c>
      <c r="E971" s="30">
        <f t="shared" si="61"/>
        <v>0.37857167806924458</v>
      </c>
    </row>
    <row r="972" spans="2:5" ht="13.9" customHeight="1" x14ac:dyDescent="0.25">
      <c r="B972" s="29">
        <f t="shared" si="59"/>
        <v>9.8919486081368788</v>
      </c>
      <c r="C972" s="30">
        <f t="shared" si="58"/>
        <v>1.5574756453647013E-2</v>
      </c>
      <c r="D972" s="30">
        <f t="shared" si="60"/>
        <v>0.15273696411398016</v>
      </c>
      <c r="E972" s="30">
        <f t="shared" si="61"/>
        <v>0.37857167806924463</v>
      </c>
    </row>
    <row r="973" spans="2:5" ht="13.9" customHeight="1" x14ac:dyDescent="0.25">
      <c r="B973" s="29">
        <f t="shared" si="59"/>
        <v>9.9019486081368786</v>
      </c>
      <c r="C973" s="30">
        <f>IF(B973&lt;6,$C$5/B973,6*$C$5/B973^2)</f>
        <v>1.5543314375771142E-2</v>
      </c>
      <c r="D973" s="30">
        <f t="shared" si="60"/>
        <v>0.15242862108887484</v>
      </c>
      <c r="E973" s="30">
        <f t="shared" si="61"/>
        <v>0.37857167806924452</v>
      </c>
    </row>
    <row r="974" spans="2:5" ht="13.9" customHeight="1" x14ac:dyDescent="0.25">
      <c r="B974" s="29">
        <f>B973+0.01</f>
        <v>9.9119486081368784</v>
      </c>
      <c r="C974" s="30">
        <f>IF(B974&lt;6,$C$5/B974,6*$C$5/B974^2)</f>
        <v>1.5511967414049786E-2</v>
      </c>
      <c r="D974" s="30">
        <f t="shared" si="60"/>
        <v>0.15212121083936203</v>
      </c>
      <c r="E974" s="30">
        <f t="shared" si="61"/>
        <v>0.37857167806924458</v>
      </c>
    </row>
    <row r="975" spans="2:5" ht="13.9" customHeight="1" x14ac:dyDescent="0.25">
      <c r="B975" s="29">
        <f>B974+0.01</f>
        <v>9.9219486081368782</v>
      </c>
      <c r="C975" s="30">
        <f>IF(B975&lt;6,$C$5/B975,6*$C$5/B975^2)</f>
        <v>1.5480715185218683E-2</v>
      </c>
      <c r="D975" s="30">
        <f t="shared" si="60"/>
        <v>0.15181472960688405</v>
      </c>
      <c r="E975" s="30">
        <f t="shared" si="61"/>
        <v>0.37857167806924458</v>
      </c>
    </row>
    <row r="976" spans="2:5" ht="13.9" customHeight="1" x14ac:dyDescent="0.25">
      <c r="B976" s="29">
        <f>B975+0.01</f>
        <v>9.931948608136878</v>
      </c>
      <c r="C976" s="30">
        <f>IF(B976&lt;6,$C$5/B976,6*$C$5/B976^2)</f>
        <v>1.5449557307942058E-2</v>
      </c>
      <c r="D976" s="30">
        <f t="shared" si="60"/>
        <v>0.15150917365179536</v>
      </c>
      <c r="E976" s="30">
        <f t="shared" si="61"/>
        <v>0.37857167806924458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/>
  </sheetViews>
  <sheetFormatPr defaultRowHeight="13.9" customHeight="1" x14ac:dyDescent="0.2"/>
  <cols>
    <col min="1" max="1" width="5.7109375" style="11" customWidth="1"/>
    <col min="2" max="6" width="8.7109375" style="11" customWidth="1"/>
    <col min="7" max="9" width="10.7109375" style="11" customWidth="1"/>
    <col min="10" max="16384" width="9.140625" style="11"/>
  </cols>
  <sheetData>
    <row r="1" spans="2:9" ht="13.9" customHeight="1" x14ac:dyDescent="0.2">
      <c r="B1" s="51" t="s">
        <v>48</v>
      </c>
      <c r="C1" s="53"/>
      <c r="D1" s="53"/>
      <c r="E1" s="53"/>
      <c r="F1" s="53"/>
      <c r="G1" s="53"/>
      <c r="H1" s="53"/>
      <c r="I1" s="52"/>
    </row>
    <row r="2" spans="2:9" ht="13.9" customHeight="1" x14ac:dyDescent="0.2">
      <c r="B2" s="69" t="s">
        <v>21</v>
      </c>
      <c r="C2" s="34" t="s">
        <v>22</v>
      </c>
      <c r="D2" s="51" t="s">
        <v>26</v>
      </c>
      <c r="E2" s="53"/>
      <c r="F2" s="53"/>
      <c r="G2" s="53"/>
      <c r="H2" s="53"/>
      <c r="I2" s="52"/>
    </row>
    <row r="3" spans="2:9" ht="13.9" customHeight="1" x14ac:dyDescent="0.2">
      <c r="B3" s="70"/>
      <c r="C3" s="25" t="s">
        <v>4</v>
      </c>
      <c r="D3" s="7" t="s">
        <v>23</v>
      </c>
      <c r="E3" s="7" t="s">
        <v>24</v>
      </c>
      <c r="F3" s="7" t="s">
        <v>25</v>
      </c>
      <c r="G3" s="7" t="s">
        <v>27</v>
      </c>
      <c r="H3" s="7" t="s">
        <v>28</v>
      </c>
      <c r="I3" s="7" t="s">
        <v>29</v>
      </c>
    </row>
    <row r="4" spans="2:9" ht="13.9" customHeight="1" x14ac:dyDescent="0.2">
      <c r="B4" s="27">
        <v>1</v>
      </c>
      <c r="C4" s="30">
        <v>1.311461811193168</v>
      </c>
      <c r="D4" s="30">
        <v>3.2810950401497262E-8</v>
      </c>
      <c r="E4" s="30">
        <v>0.75785498695465081</v>
      </c>
      <c r="F4" s="30">
        <v>2.7552776901055588E-6</v>
      </c>
      <c r="G4" s="29">
        <v>3.2810950401497262E-8</v>
      </c>
      <c r="H4" s="29">
        <v>0.75785498695465081</v>
      </c>
      <c r="I4" s="29">
        <v>2.7552776901055588E-6</v>
      </c>
    </row>
    <row r="5" spans="2:9" ht="13.9" customHeight="1" x14ac:dyDescent="0.2">
      <c r="B5" s="27">
        <v>2</v>
      </c>
      <c r="C5" s="30">
        <v>1.3088503144776342</v>
      </c>
      <c r="D5" s="30">
        <v>0.77445142403628286</v>
      </c>
      <c r="E5" s="30">
        <v>3.3059436287057386E-8</v>
      </c>
      <c r="F5" s="30">
        <v>1.3063588494045281E-6</v>
      </c>
      <c r="G5" s="29">
        <v>0.77445145684723327</v>
      </c>
      <c r="H5" s="29">
        <v>0.75785502001408711</v>
      </c>
      <c r="I5" s="29">
        <v>4.0616365395100874E-6</v>
      </c>
    </row>
    <row r="6" spans="2:9" ht="13.9" customHeight="1" x14ac:dyDescent="0.2">
      <c r="B6" s="27">
        <v>3</v>
      </c>
      <c r="C6" s="30">
        <v>1.1412119886629011</v>
      </c>
      <c r="D6" s="30">
        <v>1.6380538140038629E-6</v>
      </c>
      <c r="E6" s="30">
        <v>3.3648521093706824E-6</v>
      </c>
      <c r="F6" s="30">
        <v>0.7678982821959216</v>
      </c>
      <c r="G6" s="29">
        <v>0.7744530949010473</v>
      </c>
      <c r="H6" s="29">
        <v>0.7578583848661965</v>
      </c>
      <c r="I6" s="29">
        <v>0.76790234383246114</v>
      </c>
    </row>
    <row r="7" spans="2:9" ht="13.9" customHeight="1" x14ac:dyDescent="0.2">
      <c r="B7" s="27">
        <v>4</v>
      </c>
      <c r="C7" s="30">
        <v>0.36984763990014841</v>
      </c>
      <c r="D7" s="30">
        <v>0.13070073921409586</v>
      </c>
      <c r="E7" s="30">
        <v>4.6943996417710236E-10</v>
      </c>
      <c r="F7" s="30">
        <v>2.8422441709537583E-6</v>
      </c>
      <c r="G7" s="29">
        <v>0.90515383411514316</v>
      </c>
      <c r="H7" s="29">
        <v>0.75785838533563643</v>
      </c>
      <c r="I7" s="29">
        <v>0.76790518607663205</v>
      </c>
    </row>
    <row r="8" spans="2:9" ht="13.9" customHeight="1" x14ac:dyDescent="0.2">
      <c r="B8" s="27">
        <v>5</v>
      </c>
      <c r="C8" s="30">
        <v>0.35589557021734186</v>
      </c>
      <c r="D8" s="30">
        <v>9.6723750757999247E-10</v>
      </c>
      <c r="E8" s="30">
        <v>0.14168895480470439</v>
      </c>
      <c r="F8" s="30">
        <v>8.8173127620931073E-6</v>
      </c>
      <c r="G8" s="29">
        <v>0.90515383508238068</v>
      </c>
      <c r="H8" s="29">
        <v>0.89954734014034088</v>
      </c>
      <c r="I8" s="29">
        <v>0.7679140033893942</v>
      </c>
    </row>
    <row r="9" spans="2:9" ht="13.9" customHeight="1" x14ac:dyDescent="0.2">
      <c r="B9" s="27">
        <v>6</v>
      </c>
      <c r="C9" s="30">
        <v>0.31867150741635913</v>
      </c>
      <c r="D9" s="30">
        <v>2.2555471431639202E-6</v>
      </c>
      <c r="E9" s="30">
        <v>7.7834506071728754E-6</v>
      </c>
      <c r="F9" s="30">
        <v>0.13471529621319187</v>
      </c>
      <c r="G9" s="29">
        <v>0.90515609062952385</v>
      </c>
      <c r="H9" s="29">
        <v>0.89955512359094802</v>
      </c>
      <c r="I9" s="29">
        <v>0.90262929960258609</v>
      </c>
    </row>
    <row r="10" spans="2:9" ht="13.9" customHeight="1" x14ac:dyDescent="0.2">
      <c r="B10" s="27">
        <v>7</v>
      </c>
      <c r="C10" s="30">
        <v>0.17631980917664389</v>
      </c>
      <c r="D10" s="30">
        <v>5.717448210337342E-2</v>
      </c>
      <c r="E10" s="30">
        <v>6.6013433738630758E-11</v>
      </c>
      <c r="F10" s="30">
        <v>1.5953102636348149E-7</v>
      </c>
      <c r="G10" s="29">
        <v>0.96233057273289724</v>
      </c>
      <c r="H10" s="29">
        <v>0.89955512365696144</v>
      </c>
      <c r="I10" s="29">
        <v>0.90262945913361248</v>
      </c>
    </row>
    <row r="11" spans="2:9" ht="13.9" customHeight="1" x14ac:dyDescent="0.2">
      <c r="B11" s="27">
        <v>8</v>
      </c>
      <c r="C11" s="30">
        <v>0.16152478143548205</v>
      </c>
      <c r="D11" s="30">
        <v>5.0858041844787319E-11</v>
      </c>
      <c r="E11" s="30">
        <v>6.0865585337890105E-2</v>
      </c>
      <c r="F11" s="30">
        <v>5.3147532833937019E-7</v>
      </c>
      <c r="G11" s="29">
        <v>0.96233057278375533</v>
      </c>
      <c r="H11" s="29">
        <v>0.96042070899485155</v>
      </c>
      <c r="I11" s="29">
        <v>0.90262999060894078</v>
      </c>
    </row>
    <row r="12" spans="2:9" ht="13.9" customHeight="1" x14ac:dyDescent="0.2">
      <c r="B12" s="27">
        <v>9</v>
      </c>
      <c r="C12" s="30">
        <v>0.14990419912827732</v>
      </c>
      <c r="D12" s="30">
        <v>8.5843244467854828E-9</v>
      </c>
      <c r="E12" s="30">
        <v>1.3984014086561226E-7</v>
      </c>
      <c r="F12" s="30">
        <v>5.8647148816199729E-2</v>
      </c>
      <c r="G12" s="29">
        <v>0.96233058136807981</v>
      </c>
      <c r="H12" s="29">
        <v>0.96042084883499246</v>
      </c>
      <c r="I12" s="29">
        <v>0.96127713942514048</v>
      </c>
    </row>
    <row r="13" spans="2:9" ht="13.9" customHeight="1" x14ac:dyDescent="0.2">
      <c r="B13" s="27"/>
      <c r="C13" s="30"/>
      <c r="D13" s="30"/>
      <c r="E13" s="30"/>
      <c r="F13" s="30"/>
      <c r="G13" s="30"/>
      <c r="H13" s="30"/>
      <c r="I13" s="30"/>
    </row>
    <row r="14" spans="2:9" ht="13.9" customHeight="1" x14ac:dyDescent="0.2">
      <c r="B14" s="27"/>
      <c r="C14" s="30"/>
      <c r="D14" s="30"/>
      <c r="E14" s="30"/>
      <c r="F14" s="30"/>
      <c r="G14" s="30"/>
      <c r="H14" s="30"/>
      <c r="I14" s="30"/>
    </row>
    <row r="15" spans="2:9" ht="13.9" customHeight="1" x14ac:dyDescent="0.2">
      <c r="B15" s="27"/>
      <c r="C15" s="30"/>
      <c r="D15" s="30"/>
      <c r="E15" s="30"/>
      <c r="F15" s="30"/>
      <c r="G15" s="30"/>
      <c r="H15" s="30"/>
      <c r="I15" s="30"/>
    </row>
    <row r="16" spans="2:9" ht="13.9" customHeight="1" x14ac:dyDescent="0.2">
      <c r="B16" s="27"/>
      <c r="C16" s="30"/>
      <c r="D16" s="30"/>
      <c r="E16" s="30"/>
      <c r="F16" s="30"/>
      <c r="G16" s="30"/>
      <c r="H16" s="30"/>
      <c r="I16" s="30"/>
    </row>
    <row r="17" spans="2:9" ht="13.9" customHeight="1" x14ac:dyDescent="0.2">
      <c r="B17" s="27"/>
      <c r="C17" s="30"/>
      <c r="D17" s="30"/>
      <c r="E17" s="30"/>
      <c r="F17" s="30"/>
      <c r="G17" s="30"/>
      <c r="H17" s="30"/>
      <c r="I17" s="30"/>
    </row>
    <row r="18" spans="2:9" ht="13.9" customHeight="1" x14ac:dyDescent="0.2">
      <c r="B18" s="27"/>
      <c r="C18" s="30"/>
      <c r="D18" s="30"/>
      <c r="E18" s="30"/>
      <c r="F18" s="30"/>
      <c r="G18" s="30"/>
      <c r="H18" s="30"/>
      <c r="I18" s="30"/>
    </row>
    <row r="19" spans="2:9" ht="13.9" customHeight="1" x14ac:dyDescent="0.2">
      <c r="B19" s="27"/>
      <c r="C19" s="30"/>
      <c r="D19" s="30"/>
      <c r="E19" s="30"/>
      <c r="F19" s="30"/>
      <c r="G19" s="30"/>
      <c r="H19" s="30"/>
      <c r="I19" s="30"/>
    </row>
    <row r="20" spans="2:9" ht="13.9" customHeight="1" x14ac:dyDescent="0.2">
      <c r="B20" s="27"/>
      <c r="C20" s="30"/>
      <c r="D20" s="30"/>
      <c r="E20" s="30"/>
      <c r="F20" s="30"/>
      <c r="G20" s="30"/>
      <c r="H20" s="30"/>
      <c r="I20" s="30"/>
    </row>
    <row r="21" spans="2:9" ht="13.9" customHeight="1" x14ac:dyDescent="0.2">
      <c r="B21" s="27"/>
      <c r="C21" s="30"/>
      <c r="D21" s="30"/>
      <c r="E21" s="30"/>
      <c r="F21" s="30"/>
      <c r="G21" s="30"/>
      <c r="H21" s="30"/>
      <c r="I21" s="30"/>
    </row>
    <row r="22" spans="2:9" ht="13.9" customHeight="1" x14ac:dyDescent="0.2">
      <c r="B22" s="27"/>
      <c r="C22" s="30"/>
      <c r="D22" s="30"/>
      <c r="E22" s="30"/>
      <c r="F22" s="30"/>
      <c r="G22" s="30"/>
      <c r="H22" s="30"/>
      <c r="I22" s="30"/>
    </row>
    <row r="23" spans="2:9" ht="13.9" customHeight="1" x14ac:dyDescent="0.2">
      <c r="B23" s="27"/>
      <c r="C23" s="30"/>
      <c r="D23" s="30"/>
      <c r="E23" s="30"/>
      <c r="F23" s="30"/>
      <c r="G23" s="30"/>
      <c r="H23" s="30"/>
      <c r="I23" s="30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2.710937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55" t="s">
        <v>19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8" t="s">
        <v>96</v>
      </c>
      <c r="P1" s="59"/>
      <c r="Q1" s="59"/>
      <c r="R1" s="59"/>
      <c r="S1" s="59"/>
      <c r="T1" s="59"/>
      <c r="U1" s="59"/>
      <c r="V1" s="59"/>
      <c r="W1" s="59"/>
      <c r="X1" s="59"/>
      <c r="Y1" s="59"/>
      <c r="Z1" s="60"/>
    </row>
    <row r="2" spans="2:26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6" t="s">
        <v>37</v>
      </c>
      <c r="P2" s="56" t="s">
        <v>39</v>
      </c>
      <c r="Q2" s="56" t="s">
        <v>38</v>
      </c>
      <c r="R2" s="56" t="s">
        <v>60</v>
      </c>
      <c r="S2" s="56" t="s">
        <v>46</v>
      </c>
      <c r="T2" s="56" t="s">
        <v>45</v>
      </c>
      <c r="U2" s="55" t="s">
        <v>61</v>
      </c>
      <c r="V2" s="58" t="s">
        <v>42</v>
      </c>
      <c r="W2" s="60"/>
      <c r="X2" s="58" t="s">
        <v>43</v>
      </c>
      <c r="Y2" s="60"/>
      <c r="Z2" s="56" t="s">
        <v>47</v>
      </c>
    </row>
    <row r="3" spans="2:26" ht="26.45" customHeight="1" x14ac:dyDescent="0.2">
      <c r="B3" s="55"/>
      <c r="C3" s="55"/>
      <c r="D3" s="55"/>
      <c r="E3" s="55"/>
      <c r="F3" s="55"/>
      <c r="G3" s="55"/>
      <c r="H3" s="55"/>
      <c r="I3" s="22" t="s">
        <v>40</v>
      </c>
      <c r="J3" s="22" t="s">
        <v>951</v>
      </c>
      <c r="K3" s="22" t="s">
        <v>40</v>
      </c>
      <c r="L3" s="22" t="s">
        <v>952</v>
      </c>
      <c r="M3" s="55"/>
      <c r="O3" s="57"/>
      <c r="P3" s="57"/>
      <c r="Q3" s="57"/>
      <c r="R3" s="57"/>
      <c r="S3" s="57"/>
      <c r="T3" s="57"/>
      <c r="U3" s="55"/>
      <c r="V3" s="22" t="s">
        <v>40</v>
      </c>
      <c r="W3" s="22" t="s">
        <v>951</v>
      </c>
      <c r="X3" s="22" t="s">
        <v>40</v>
      </c>
      <c r="Y3" s="22" t="s">
        <v>952</v>
      </c>
      <c r="Z3" s="57"/>
    </row>
    <row r="4" spans="2:26" x14ac:dyDescent="0.2">
      <c r="B4" s="27" t="s">
        <v>134</v>
      </c>
      <c r="C4" s="27">
        <v>189</v>
      </c>
      <c r="D4" s="27" t="s">
        <v>126</v>
      </c>
      <c r="E4" s="27" t="s">
        <v>106</v>
      </c>
      <c r="F4" s="27" t="s">
        <v>135</v>
      </c>
      <c r="G4" s="27" t="s">
        <v>63</v>
      </c>
      <c r="H4" s="27">
        <v>60</v>
      </c>
      <c r="I4" s="27">
        <v>14</v>
      </c>
      <c r="J4" s="37">
        <v>-2.5599999999999999E-4</v>
      </c>
      <c r="K4" s="27">
        <v>3</v>
      </c>
      <c r="L4" s="38">
        <v>2.5099999999999998E-4</v>
      </c>
      <c r="M4" s="27" t="s">
        <v>65</v>
      </c>
      <c r="O4" s="27" t="s">
        <v>134</v>
      </c>
      <c r="P4" s="27">
        <v>189</v>
      </c>
      <c r="Q4" s="27" t="s">
        <v>126</v>
      </c>
      <c r="R4" s="27" t="s">
        <v>380</v>
      </c>
      <c r="S4" s="27" t="s">
        <v>135</v>
      </c>
      <c r="T4" s="27" t="s">
        <v>63</v>
      </c>
      <c r="U4" s="27">
        <v>10</v>
      </c>
      <c r="V4" s="27">
        <v>14</v>
      </c>
      <c r="W4" s="37">
        <v>-2.6200000000000003E-4</v>
      </c>
      <c r="X4" s="27">
        <v>3</v>
      </c>
      <c r="Y4" s="38">
        <v>2.5599999999999999E-4</v>
      </c>
      <c r="Z4" s="27" t="s">
        <v>65</v>
      </c>
    </row>
    <row r="5" spans="2:26" x14ac:dyDescent="0.2">
      <c r="B5" s="27" t="s">
        <v>134</v>
      </c>
      <c r="C5" s="27">
        <v>189</v>
      </c>
      <c r="D5" s="27" t="s">
        <v>126</v>
      </c>
      <c r="E5" s="27" t="s">
        <v>106</v>
      </c>
      <c r="F5" s="27" t="s">
        <v>136</v>
      </c>
      <c r="G5" s="27" t="s">
        <v>64</v>
      </c>
      <c r="H5" s="27">
        <v>60</v>
      </c>
      <c r="I5" s="27">
        <v>16</v>
      </c>
      <c r="J5" s="37">
        <v>-2.6699999999999998E-4</v>
      </c>
      <c r="K5" s="27">
        <v>1</v>
      </c>
      <c r="L5" s="38">
        <v>-2.2100000000000001E-4</v>
      </c>
      <c r="M5" s="27" t="s">
        <v>65</v>
      </c>
      <c r="O5" s="27" t="s">
        <v>134</v>
      </c>
      <c r="P5" s="27">
        <v>189</v>
      </c>
      <c r="Q5" s="27" t="s">
        <v>126</v>
      </c>
      <c r="R5" s="27" t="s">
        <v>380</v>
      </c>
      <c r="S5" s="27" t="s">
        <v>136</v>
      </c>
      <c r="T5" s="27" t="s">
        <v>64</v>
      </c>
      <c r="U5" s="27">
        <v>10</v>
      </c>
      <c r="V5" s="27">
        <v>16</v>
      </c>
      <c r="W5" s="37">
        <v>-2.5999999999999998E-4</v>
      </c>
      <c r="X5" s="27">
        <v>1</v>
      </c>
      <c r="Y5" s="38">
        <v>-2.1499999999999999E-4</v>
      </c>
      <c r="Z5" s="27" t="s">
        <v>65</v>
      </c>
    </row>
    <row r="6" spans="2:26" x14ac:dyDescent="0.2">
      <c r="B6" s="27" t="s">
        <v>134</v>
      </c>
      <c r="C6" s="27">
        <v>201</v>
      </c>
      <c r="D6" s="27" t="s">
        <v>127</v>
      </c>
      <c r="E6" s="27" t="s">
        <v>106</v>
      </c>
      <c r="F6" s="27" t="s">
        <v>137</v>
      </c>
      <c r="G6" s="27" t="s">
        <v>63</v>
      </c>
      <c r="H6" s="27">
        <v>60</v>
      </c>
      <c r="I6" s="27">
        <v>15</v>
      </c>
      <c r="J6" s="37">
        <v>-2.0699999999999999E-4</v>
      </c>
      <c r="K6" s="27">
        <v>6</v>
      </c>
      <c r="L6" s="38">
        <v>-1.8799999999999999E-4</v>
      </c>
      <c r="M6" s="27" t="s">
        <v>65</v>
      </c>
      <c r="O6" s="27" t="s">
        <v>134</v>
      </c>
      <c r="P6" s="27">
        <v>201</v>
      </c>
      <c r="Q6" s="27" t="s">
        <v>127</v>
      </c>
      <c r="R6" s="27" t="s">
        <v>380</v>
      </c>
      <c r="S6" s="27" t="s">
        <v>137</v>
      </c>
      <c r="T6" s="27" t="s">
        <v>63</v>
      </c>
      <c r="U6" s="27">
        <v>10</v>
      </c>
      <c r="V6" s="27">
        <v>15</v>
      </c>
      <c r="W6" s="37">
        <v>-2.02E-4</v>
      </c>
      <c r="X6" s="27">
        <v>6</v>
      </c>
      <c r="Y6" s="38">
        <v>-1.84E-4</v>
      </c>
      <c r="Z6" s="27" t="s">
        <v>65</v>
      </c>
    </row>
    <row r="7" spans="2:26" x14ac:dyDescent="0.2">
      <c r="B7" s="27" t="s">
        <v>134</v>
      </c>
      <c r="C7" s="27">
        <v>201</v>
      </c>
      <c r="D7" s="27" t="s">
        <v>127</v>
      </c>
      <c r="E7" s="27" t="s">
        <v>106</v>
      </c>
      <c r="F7" s="27" t="s">
        <v>138</v>
      </c>
      <c r="G7" s="27" t="s">
        <v>64</v>
      </c>
      <c r="H7" s="27">
        <v>60</v>
      </c>
      <c r="I7" s="27">
        <v>22</v>
      </c>
      <c r="J7" s="37">
        <v>-3.59E-4</v>
      </c>
      <c r="K7" s="27">
        <v>6</v>
      </c>
      <c r="L7" s="38">
        <v>3.3399999999999999E-4</v>
      </c>
      <c r="M7" s="27" t="s">
        <v>65</v>
      </c>
      <c r="O7" s="27" t="s">
        <v>134</v>
      </c>
      <c r="P7" s="27">
        <v>201</v>
      </c>
      <c r="Q7" s="27" t="s">
        <v>127</v>
      </c>
      <c r="R7" s="27" t="s">
        <v>380</v>
      </c>
      <c r="S7" s="27" t="s">
        <v>138</v>
      </c>
      <c r="T7" s="27" t="s">
        <v>64</v>
      </c>
      <c r="U7" s="27">
        <v>10</v>
      </c>
      <c r="V7" s="27">
        <v>22</v>
      </c>
      <c r="W7" s="37">
        <v>-3.48E-4</v>
      </c>
      <c r="X7" s="27">
        <v>6</v>
      </c>
      <c r="Y7" s="38">
        <v>3.2000000000000003E-4</v>
      </c>
      <c r="Z7" s="27" t="s">
        <v>65</v>
      </c>
    </row>
    <row r="8" spans="2:26" x14ac:dyDescent="0.2">
      <c r="B8" s="27" t="s">
        <v>134</v>
      </c>
      <c r="C8" s="27">
        <v>197</v>
      </c>
      <c r="D8" s="27" t="s">
        <v>128</v>
      </c>
      <c r="E8" s="27" t="s">
        <v>106</v>
      </c>
      <c r="F8" s="27" t="s">
        <v>139</v>
      </c>
      <c r="G8" s="27" t="s">
        <v>63</v>
      </c>
      <c r="H8" s="27">
        <v>60</v>
      </c>
      <c r="I8" s="27">
        <v>20</v>
      </c>
      <c r="J8" s="37">
        <v>-3.4699999999999998E-4</v>
      </c>
      <c r="K8" s="27">
        <v>6</v>
      </c>
      <c r="L8" s="38">
        <v>3.1399999999999999E-4</v>
      </c>
      <c r="M8" s="27" t="s">
        <v>65</v>
      </c>
      <c r="O8" s="27" t="s">
        <v>134</v>
      </c>
      <c r="P8" s="27">
        <v>197</v>
      </c>
      <c r="Q8" s="27" t="s">
        <v>128</v>
      </c>
      <c r="R8" s="27" t="s">
        <v>380</v>
      </c>
      <c r="S8" s="27" t="s">
        <v>139</v>
      </c>
      <c r="T8" s="27" t="s">
        <v>63</v>
      </c>
      <c r="U8" s="27">
        <v>10</v>
      </c>
      <c r="V8" s="27">
        <v>20</v>
      </c>
      <c r="W8" s="37">
        <v>-3.4900000000000003E-4</v>
      </c>
      <c r="X8" s="27">
        <v>6</v>
      </c>
      <c r="Y8" s="38">
        <v>3.1500000000000001E-4</v>
      </c>
      <c r="Z8" s="27" t="s">
        <v>65</v>
      </c>
    </row>
    <row r="9" spans="2:26" x14ac:dyDescent="0.2">
      <c r="B9" s="27" t="s">
        <v>134</v>
      </c>
      <c r="C9" s="27">
        <v>197</v>
      </c>
      <c r="D9" s="27" t="s">
        <v>128</v>
      </c>
      <c r="E9" s="27" t="s">
        <v>106</v>
      </c>
      <c r="F9" s="27" t="s">
        <v>140</v>
      </c>
      <c r="G9" s="27" t="s">
        <v>64</v>
      </c>
      <c r="H9" s="27">
        <v>60</v>
      </c>
      <c r="I9" s="27">
        <v>22</v>
      </c>
      <c r="J9" s="37">
        <v>-3.79E-4</v>
      </c>
      <c r="K9" s="27">
        <v>12</v>
      </c>
      <c r="L9" s="38">
        <v>3.7199999999999999E-4</v>
      </c>
      <c r="M9" s="27" t="s">
        <v>65</v>
      </c>
      <c r="O9" s="27" t="s">
        <v>134</v>
      </c>
      <c r="P9" s="27">
        <v>197</v>
      </c>
      <c r="Q9" s="27" t="s">
        <v>128</v>
      </c>
      <c r="R9" s="27" t="s">
        <v>380</v>
      </c>
      <c r="S9" s="27" t="s">
        <v>140</v>
      </c>
      <c r="T9" s="27" t="s">
        <v>64</v>
      </c>
      <c r="U9" s="27">
        <v>10</v>
      </c>
      <c r="V9" s="27">
        <v>22</v>
      </c>
      <c r="W9" s="37">
        <v>-3.7199999999999999E-4</v>
      </c>
      <c r="X9" s="27">
        <v>12</v>
      </c>
      <c r="Y9" s="38">
        <v>3.6000000000000002E-4</v>
      </c>
      <c r="Z9" s="27" t="s">
        <v>65</v>
      </c>
    </row>
    <row r="10" spans="2:26" x14ac:dyDescent="0.2">
      <c r="B10" s="27" t="s">
        <v>134</v>
      </c>
      <c r="C10" s="27">
        <v>198</v>
      </c>
      <c r="D10" s="27" t="s">
        <v>128</v>
      </c>
      <c r="E10" s="27" t="s">
        <v>106</v>
      </c>
      <c r="F10" s="27" t="s">
        <v>141</v>
      </c>
      <c r="G10" s="27" t="s">
        <v>63</v>
      </c>
      <c r="H10" s="27">
        <v>60</v>
      </c>
      <c r="I10" s="27">
        <v>20</v>
      </c>
      <c r="J10" s="37">
        <v>-3.5399999999999999E-4</v>
      </c>
      <c r="K10" s="27">
        <v>6</v>
      </c>
      <c r="L10" s="38">
        <v>3.2000000000000003E-4</v>
      </c>
      <c r="M10" s="27" t="s">
        <v>65</v>
      </c>
      <c r="O10" s="27" t="s">
        <v>134</v>
      </c>
      <c r="P10" s="27">
        <v>198</v>
      </c>
      <c r="Q10" s="27" t="s">
        <v>128</v>
      </c>
      <c r="R10" s="27" t="s">
        <v>380</v>
      </c>
      <c r="S10" s="27" t="s">
        <v>141</v>
      </c>
      <c r="T10" s="27" t="s">
        <v>63</v>
      </c>
      <c r="U10" s="27">
        <v>10</v>
      </c>
      <c r="V10" s="27">
        <v>20</v>
      </c>
      <c r="W10" s="37">
        <v>-3.5599999999999998E-4</v>
      </c>
      <c r="X10" s="27">
        <v>6</v>
      </c>
      <c r="Y10" s="38">
        <v>3.2400000000000001E-4</v>
      </c>
      <c r="Z10" s="27" t="s">
        <v>65</v>
      </c>
    </row>
    <row r="11" spans="2:26" x14ac:dyDescent="0.2">
      <c r="B11" s="27" t="s">
        <v>134</v>
      </c>
      <c r="C11" s="27">
        <v>198</v>
      </c>
      <c r="D11" s="27" t="s">
        <v>128</v>
      </c>
      <c r="E11" s="27" t="s">
        <v>106</v>
      </c>
      <c r="F11" s="27" t="s">
        <v>142</v>
      </c>
      <c r="G11" s="27" t="s">
        <v>64</v>
      </c>
      <c r="H11" s="27">
        <v>60</v>
      </c>
      <c r="I11" s="27">
        <v>22</v>
      </c>
      <c r="J11" s="37">
        <v>-3.6600000000000001E-4</v>
      </c>
      <c r="K11" s="27">
        <v>12</v>
      </c>
      <c r="L11" s="38">
        <v>3.48E-4</v>
      </c>
      <c r="M11" s="27" t="s">
        <v>65</v>
      </c>
      <c r="O11" s="27" t="s">
        <v>134</v>
      </c>
      <c r="P11" s="27">
        <v>198</v>
      </c>
      <c r="Q11" s="27" t="s">
        <v>128</v>
      </c>
      <c r="R11" s="27" t="s">
        <v>380</v>
      </c>
      <c r="S11" s="27" t="s">
        <v>142</v>
      </c>
      <c r="T11" s="27" t="s">
        <v>64</v>
      </c>
      <c r="U11" s="27">
        <v>10</v>
      </c>
      <c r="V11" s="27">
        <v>22</v>
      </c>
      <c r="W11" s="37">
        <v>-3.5799999999999997E-4</v>
      </c>
      <c r="X11" s="27">
        <v>12</v>
      </c>
      <c r="Y11" s="38">
        <v>3.3599999999999998E-4</v>
      </c>
      <c r="Z11" s="27" t="s">
        <v>65</v>
      </c>
    </row>
    <row r="12" spans="2:26" x14ac:dyDescent="0.2">
      <c r="B12" s="27" t="s">
        <v>134</v>
      </c>
      <c r="C12" s="27">
        <v>202</v>
      </c>
      <c r="D12" s="27" t="s">
        <v>127</v>
      </c>
      <c r="E12" s="27" t="s">
        <v>106</v>
      </c>
      <c r="F12" s="27" t="s">
        <v>143</v>
      </c>
      <c r="G12" s="27" t="s">
        <v>63</v>
      </c>
      <c r="H12" s="27">
        <v>60</v>
      </c>
      <c r="I12" s="27">
        <v>15</v>
      </c>
      <c r="J12" s="37">
        <v>-1.7899999999999999E-4</v>
      </c>
      <c r="K12" s="27">
        <v>6</v>
      </c>
      <c r="L12" s="38">
        <v>-1.66E-4</v>
      </c>
      <c r="M12" s="27" t="s">
        <v>65</v>
      </c>
      <c r="O12" s="27" t="s">
        <v>134</v>
      </c>
      <c r="P12" s="27">
        <v>202</v>
      </c>
      <c r="Q12" s="27" t="s">
        <v>127</v>
      </c>
      <c r="R12" s="27" t="s">
        <v>380</v>
      </c>
      <c r="S12" s="27" t="s">
        <v>143</v>
      </c>
      <c r="T12" s="27" t="s">
        <v>63</v>
      </c>
      <c r="U12" s="27">
        <v>10</v>
      </c>
      <c r="V12" s="27">
        <v>15</v>
      </c>
      <c r="W12" s="37">
        <v>-1.74E-4</v>
      </c>
      <c r="X12" s="27">
        <v>6</v>
      </c>
      <c r="Y12" s="38">
        <v>-1.6100000000000001E-4</v>
      </c>
      <c r="Z12" s="27" t="s">
        <v>65</v>
      </c>
    </row>
    <row r="13" spans="2:26" x14ac:dyDescent="0.2">
      <c r="B13" s="27" t="s">
        <v>134</v>
      </c>
      <c r="C13" s="27">
        <v>202</v>
      </c>
      <c r="D13" s="27" t="s">
        <v>127</v>
      </c>
      <c r="E13" s="27" t="s">
        <v>106</v>
      </c>
      <c r="F13" s="27" t="s">
        <v>144</v>
      </c>
      <c r="G13" s="27" t="s">
        <v>64</v>
      </c>
      <c r="H13" s="27">
        <v>60</v>
      </c>
      <c r="I13" s="27">
        <v>22</v>
      </c>
      <c r="J13" s="37">
        <v>-3.1399999999999999E-4</v>
      </c>
      <c r="K13" s="27">
        <v>1</v>
      </c>
      <c r="L13" s="38">
        <v>-2.7700000000000001E-4</v>
      </c>
      <c r="M13" s="27" t="s">
        <v>65</v>
      </c>
      <c r="O13" s="27" t="s">
        <v>134</v>
      </c>
      <c r="P13" s="27">
        <v>202</v>
      </c>
      <c r="Q13" s="27" t="s">
        <v>127</v>
      </c>
      <c r="R13" s="27" t="s">
        <v>380</v>
      </c>
      <c r="S13" s="27" t="s">
        <v>144</v>
      </c>
      <c r="T13" s="27" t="s">
        <v>64</v>
      </c>
      <c r="U13" s="27">
        <v>10</v>
      </c>
      <c r="V13" s="27">
        <v>22</v>
      </c>
      <c r="W13" s="37">
        <v>-3.0400000000000002E-4</v>
      </c>
      <c r="X13" s="27">
        <v>1</v>
      </c>
      <c r="Y13" s="38">
        <v>-2.6899999999999998E-4</v>
      </c>
      <c r="Z13" s="27" t="s">
        <v>65</v>
      </c>
    </row>
    <row r="14" spans="2:26" x14ac:dyDescent="0.2">
      <c r="B14" s="27" t="s">
        <v>134</v>
      </c>
      <c r="C14" s="27">
        <v>190</v>
      </c>
      <c r="D14" s="27" t="s">
        <v>126</v>
      </c>
      <c r="E14" s="27" t="s">
        <v>106</v>
      </c>
      <c r="F14" s="27" t="s">
        <v>145</v>
      </c>
      <c r="G14" s="27" t="s">
        <v>63</v>
      </c>
      <c r="H14" s="27">
        <v>60</v>
      </c>
      <c r="I14" s="27">
        <v>9</v>
      </c>
      <c r="J14" s="37">
        <v>-7.3099999999999999E-4</v>
      </c>
      <c r="K14" s="27">
        <v>1</v>
      </c>
      <c r="L14" s="38">
        <v>8.1700000000000002E-4</v>
      </c>
      <c r="M14" s="27" t="s">
        <v>65</v>
      </c>
      <c r="O14" s="27" t="s">
        <v>134</v>
      </c>
      <c r="P14" s="27">
        <v>190</v>
      </c>
      <c r="Q14" s="27" t="s">
        <v>126</v>
      </c>
      <c r="R14" s="27" t="s">
        <v>380</v>
      </c>
      <c r="S14" s="27" t="s">
        <v>145</v>
      </c>
      <c r="T14" s="27" t="s">
        <v>63</v>
      </c>
      <c r="U14" s="27">
        <v>10</v>
      </c>
      <c r="V14" s="27">
        <v>9</v>
      </c>
      <c r="W14" s="37">
        <v>-7.1699999999999997E-4</v>
      </c>
      <c r="X14" s="27">
        <v>1</v>
      </c>
      <c r="Y14" s="38">
        <v>7.9799999999999999E-4</v>
      </c>
      <c r="Z14" s="27" t="s">
        <v>65</v>
      </c>
    </row>
    <row r="15" spans="2:26" x14ac:dyDescent="0.2">
      <c r="B15" s="27" t="s">
        <v>134</v>
      </c>
      <c r="C15" s="27">
        <v>190</v>
      </c>
      <c r="D15" s="27" t="s">
        <v>126</v>
      </c>
      <c r="E15" s="27" t="s">
        <v>106</v>
      </c>
      <c r="F15" s="27" t="s">
        <v>146</v>
      </c>
      <c r="G15" s="27" t="s">
        <v>64</v>
      </c>
      <c r="H15" s="27">
        <v>60</v>
      </c>
      <c r="I15" s="27">
        <v>16</v>
      </c>
      <c r="J15" s="37">
        <v>-8.3000000000000001E-4</v>
      </c>
      <c r="K15" s="27">
        <v>6</v>
      </c>
      <c r="L15" s="38">
        <v>1.25E-3</v>
      </c>
      <c r="M15" s="27" t="s">
        <v>65</v>
      </c>
      <c r="O15" s="27" t="s">
        <v>134</v>
      </c>
      <c r="P15" s="27">
        <v>190</v>
      </c>
      <c r="Q15" s="27" t="s">
        <v>126</v>
      </c>
      <c r="R15" s="27" t="s">
        <v>380</v>
      </c>
      <c r="S15" s="27" t="s">
        <v>146</v>
      </c>
      <c r="T15" s="27" t="s">
        <v>64</v>
      </c>
      <c r="U15" s="27">
        <v>10</v>
      </c>
      <c r="V15" s="27">
        <v>16</v>
      </c>
      <c r="W15" s="37">
        <v>-8.0599999999999997E-4</v>
      </c>
      <c r="X15" s="27">
        <v>6</v>
      </c>
      <c r="Y15" s="38">
        <v>1.191E-3</v>
      </c>
      <c r="Z15" s="27" t="s">
        <v>65</v>
      </c>
    </row>
    <row r="16" spans="2:26" x14ac:dyDescent="0.2">
      <c r="B16" s="27" t="s">
        <v>134</v>
      </c>
      <c r="C16" s="27">
        <v>206</v>
      </c>
      <c r="D16" s="27" t="s">
        <v>127</v>
      </c>
      <c r="E16" s="27" t="s">
        <v>106</v>
      </c>
      <c r="F16" s="27" t="s">
        <v>147</v>
      </c>
      <c r="G16" s="27" t="s">
        <v>63</v>
      </c>
      <c r="H16" s="27">
        <v>60</v>
      </c>
      <c r="I16" s="27">
        <v>22</v>
      </c>
      <c r="J16" s="37">
        <v>-6.2000000000000003E-5</v>
      </c>
      <c r="K16" s="27">
        <v>1</v>
      </c>
      <c r="L16" s="38">
        <v>-5.3999999999999998E-5</v>
      </c>
      <c r="M16" s="27" t="s">
        <v>65</v>
      </c>
      <c r="O16" s="27" t="s">
        <v>134</v>
      </c>
      <c r="P16" s="27">
        <v>206</v>
      </c>
      <c r="Q16" s="27" t="s">
        <v>127</v>
      </c>
      <c r="R16" s="27" t="s">
        <v>380</v>
      </c>
      <c r="S16" s="27" t="s">
        <v>147</v>
      </c>
      <c r="T16" s="27" t="s">
        <v>63</v>
      </c>
      <c r="U16" s="27">
        <v>10</v>
      </c>
      <c r="V16" s="27">
        <v>22</v>
      </c>
      <c r="W16" s="37">
        <v>-6.4999999999999994E-5</v>
      </c>
      <c r="X16" s="27">
        <v>1</v>
      </c>
      <c r="Y16" s="38">
        <v>-5.5999999999999999E-5</v>
      </c>
      <c r="Z16" s="27" t="s">
        <v>65</v>
      </c>
    </row>
    <row r="17" spans="2:26" x14ac:dyDescent="0.2">
      <c r="B17" s="27" t="s">
        <v>134</v>
      </c>
      <c r="C17" s="27">
        <v>206</v>
      </c>
      <c r="D17" s="27" t="s">
        <v>127</v>
      </c>
      <c r="E17" s="27" t="s">
        <v>106</v>
      </c>
      <c r="F17" s="27" t="s">
        <v>148</v>
      </c>
      <c r="G17" s="27" t="s">
        <v>64</v>
      </c>
      <c r="H17" s="27">
        <v>60</v>
      </c>
      <c r="I17" s="27">
        <v>20</v>
      </c>
      <c r="J17" s="37">
        <v>-8.0000000000000007E-5</v>
      </c>
      <c r="K17" s="27">
        <v>4</v>
      </c>
      <c r="L17" s="38">
        <v>-6.7999999999999999E-5</v>
      </c>
      <c r="M17" s="27" t="s">
        <v>65</v>
      </c>
      <c r="O17" s="27" t="s">
        <v>134</v>
      </c>
      <c r="P17" s="27">
        <v>206</v>
      </c>
      <c r="Q17" s="27" t="s">
        <v>127</v>
      </c>
      <c r="R17" s="27" t="s">
        <v>380</v>
      </c>
      <c r="S17" s="27" t="s">
        <v>148</v>
      </c>
      <c r="T17" s="27" t="s">
        <v>64</v>
      </c>
      <c r="U17" s="27">
        <v>10</v>
      </c>
      <c r="V17" s="27">
        <v>20</v>
      </c>
      <c r="W17" s="37">
        <v>-7.6000000000000004E-5</v>
      </c>
      <c r="X17" s="27">
        <v>4</v>
      </c>
      <c r="Y17" s="38">
        <v>-6.4999999999999994E-5</v>
      </c>
      <c r="Z17" s="27" t="s">
        <v>65</v>
      </c>
    </row>
    <row r="18" spans="2:26" x14ac:dyDescent="0.2">
      <c r="B18" s="27" t="s">
        <v>134</v>
      </c>
      <c r="C18" s="27">
        <v>191</v>
      </c>
      <c r="D18" s="27" t="s">
        <v>128</v>
      </c>
      <c r="E18" s="27" t="s">
        <v>106</v>
      </c>
      <c r="F18" s="27" t="s">
        <v>149</v>
      </c>
      <c r="G18" s="27" t="s">
        <v>63</v>
      </c>
      <c r="H18" s="27">
        <v>60</v>
      </c>
      <c r="I18" s="27">
        <v>22</v>
      </c>
      <c r="J18" s="37">
        <v>-1.3100000000000001E-4</v>
      </c>
      <c r="K18" s="27">
        <v>1</v>
      </c>
      <c r="L18" s="38">
        <v>-1.3100000000000001E-4</v>
      </c>
      <c r="M18" s="27" t="s">
        <v>65</v>
      </c>
      <c r="O18" s="27" t="s">
        <v>134</v>
      </c>
      <c r="P18" s="27">
        <v>191</v>
      </c>
      <c r="Q18" s="27" t="s">
        <v>128</v>
      </c>
      <c r="R18" s="27" t="s">
        <v>380</v>
      </c>
      <c r="S18" s="27" t="s">
        <v>149</v>
      </c>
      <c r="T18" s="27" t="s">
        <v>63</v>
      </c>
      <c r="U18" s="27">
        <v>10</v>
      </c>
      <c r="V18" s="27">
        <v>22</v>
      </c>
      <c r="W18" s="37">
        <v>-1.34E-4</v>
      </c>
      <c r="X18" s="27">
        <v>1</v>
      </c>
      <c r="Y18" s="38">
        <v>-1.34E-4</v>
      </c>
      <c r="Z18" s="27" t="s">
        <v>65</v>
      </c>
    </row>
    <row r="19" spans="2:26" x14ac:dyDescent="0.2">
      <c r="B19" s="27" t="s">
        <v>134</v>
      </c>
      <c r="C19" s="27">
        <v>191</v>
      </c>
      <c r="D19" s="27" t="s">
        <v>128</v>
      </c>
      <c r="E19" s="27" t="s">
        <v>106</v>
      </c>
      <c r="F19" s="27" t="s">
        <v>150</v>
      </c>
      <c r="G19" s="27" t="s">
        <v>64</v>
      </c>
      <c r="H19" s="27">
        <v>60</v>
      </c>
      <c r="I19" s="27">
        <v>20</v>
      </c>
      <c r="J19" s="37">
        <v>-2.0799999999999999E-4</v>
      </c>
      <c r="K19" s="27">
        <v>7</v>
      </c>
      <c r="L19" s="38">
        <v>-2.0799999999999999E-4</v>
      </c>
      <c r="M19" s="27" t="s">
        <v>65</v>
      </c>
      <c r="O19" s="27" t="s">
        <v>134</v>
      </c>
      <c r="P19" s="27">
        <v>191</v>
      </c>
      <c r="Q19" s="27" t="s">
        <v>128</v>
      </c>
      <c r="R19" s="27" t="s">
        <v>380</v>
      </c>
      <c r="S19" s="27" t="s">
        <v>150</v>
      </c>
      <c r="T19" s="27" t="s">
        <v>64</v>
      </c>
      <c r="U19" s="27">
        <v>10</v>
      </c>
      <c r="V19" s="27">
        <v>20</v>
      </c>
      <c r="W19" s="37">
        <v>-2.03E-4</v>
      </c>
      <c r="X19" s="27">
        <v>7</v>
      </c>
      <c r="Y19" s="38">
        <v>-2.03E-4</v>
      </c>
      <c r="Z19" s="27" t="s">
        <v>65</v>
      </c>
    </row>
    <row r="20" spans="2:26" x14ac:dyDescent="0.2">
      <c r="B20" s="27" t="s">
        <v>134</v>
      </c>
      <c r="C20" s="27">
        <v>209</v>
      </c>
      <c r="D20" s="27" t="s">
        <v>127</v>
      </c>
      <c r="E20" s="27" t="s">
        <v>106</v>
      </c>
      <c r="F20" s="27" t="s">
        <v>151</v>
      </c>
      <c r="G20" s="27" t="s">
        <v>63</v>
      </c>
      <c r="H20" s="27">
        <v>60</v>
      </c>
      <c r="I20" s="27">
        <v>15</v>
      </c>
      <c r="J20" s="37">
        <v>-1.9900000000000001E-4</v>
      </c>
      <c r="K20" s="27">
        <v>6</v>
      </c>
      <c r="L20" s="38">
        <v>-1.6899999999999999E-4</v>
      </c>
      <c r="M20" s="27" t="s">
        <v>65</v>
      </c>
      <c r="O20" s="27" t="s">
        <v>134</v>
      </c>
      <c r="P20" s="27">
        <v>209</v>
      </c>
      <c r="Q20" s="27" t="s">
        <v>127</v>
      </c>
      <c r="R20" s="27" t="s">
        <v>380</v>
      </c>
      <c r="S20" s="27" t="s">
        <v>151</v>
      </c>
      <c r="T20" s="27" t="s">
        <v>63</v>
      </c>
      <c r="U20" s="27">
        <v>10</v>
      </c>
      <c r="V20" s="27">
        <v>15</v>
      </c>
      <c r="W20" s="37">
        <v>-1.9100000000000001E-4</v>
      </c>
      <c r="X20" s="27">
        <v>6</v>
      </c>
      <c r="Y20" s="38">
        <v>-1.6200000000000001E-4</v>
      </c>
      <c r="Z20" s="27" t="s">
        <v>65</v>
      </c>
    </row>
    <row r="21" spans="2:26" x14ac:dyDescent="0.2">
      <c r="B21" s="27" t="s">
        <v>134</v>
      </c>
      <c r="C21" s="27">
        <v>209</v>
      </c>
      <c r="D21" s="27" t="s">
        <v>127</v>
      </c>
      <c r="E21" s="27" t="s">
        <v>106</v>
      </c>
      <c r="F21" s="27" t="s">
        <v>152</v>
      </c>
      <c r="G21" s="27" t="s">
        <v>64</v>
      </c>
      <c r="H21" s="27">
        <v>60</v>
      </c>
      <c r="I21" s="27">
        <v>20</v>
      </c>
      <c r="J21" s="37">
        <v>-3.1300000000000002E-4</v>
      </c>
      <c r="K21" s="27">
        <v>3</v>
      </c>
      <c r="L21" s="38">
        <v>2.7599999999999999E-4</v>
      </c>
      <c r="M21" s="27" t="s">
        <v>65</v>
      </c>
      <c r="O21" s="27" t="s">
        <v>134</v>
      </c>
      <c r="P21" s="27">
        <v>209</v>
      </c>
      <c r="Q21" s="27" t="s">
        <v>127</v>
      </c>
      <c r="R21" s="27" t="s">
        <v>380</v>
      </c>
      <c r="S21" s="27" t="s">
        <v>152</v>
      </c>
      <c r="T21" s="27" t="s">
        <v>64</v>
      </c>
      <c r="U21" s="27">
        <v>10</v>
      </c>
      <c r="V21" s="27">
        <v>20</v>
      </c>
      <c r="W21" s="37">
        <v>-2.99E-4</v>
      </c>
      <c r="X21" s="27">
        <v>3</v>
      </c>
      <c r="Y21" s="38">
        <v>2.4899999999999998E-4</v>
      </c>
      <c r="Z21" s="27" t="s">
        <v>65</v>
      </c>
    </row>
    <row r="22" spans="2:26" x14ac:dyDescent="0.2">
      <c r="B22" s="27" t="s">
        <v>134</v>
      </c>
      <c r="C22" s="27">
        <v>210</v>
      </c>
      <c r="D22" s="27" t="s">
        <v>127</v>
      </c>
      <c r="E22" s="27" t="s">
        <v>106</v>
      </c>
      <c r="F22" s="27" t="s">
        <v>153</v>
      </c>
      <c r="G22" s="27" t="s">
        <v>63</v>
      </c>
      <c r="H22" s="27">
        <v>60</v>
      </c>
      <c r="I22" s="27">
        <v>15</v>
      </c>
      <c r="J22" s="37">
        <v>-2.1900000000000001E-4</v>
      </c>
      <c r="K22" s="27">
        <v>6</v>
      </c>
      <c r="L22" s="38">
        <v>-1.84E-4</v>
      </c>
      <c r="M22" s="27" t="s">
        <v>65</v>
      </c>
      <c r="O22" s="27" t="s">
        <v>134</v>
      </c>
      <c r="P22" s="27">
        <v>210</v>
      </c>
      <c r="Q22" s="27" t="s">
        <v>127</v>
      </c>
      <c r="R22" s="27" t="s">
        <v>380</v>
      </c>
      <c r="S22" s="27" t="s">
        <v>153</v>
      </c>
      <c r="T22" s="27" t="s">
        <v>63</v>
      </c>
      <c r="U22" s="27">
        <v>10</v>
      </c>
      <c r="V22" s="27">
        <v>15</v>
      </c>
      <c r="W22" s="37">
        <v>-2.1000000000000001E-4</v>
      </c>
      <c r="X22" s="27">
        <v>6</v>
      </c>
      <c r="Y22" s="38">
        <v>-1.7699999999999999E-4</v>
      </c>
      <c r="Z22" s="27" t="s">
        <v>65</v>
      </c>
    </row>
    <row r="23" spans="2:26" x14ac:dyDescent="0.2">
      <c r="B23" s="27" t="s">
        <v>134</v>
      </c>
      <c r="C23" s="27">
        <v>210</v>
      </c>
      <c r="D23" s="27" t="s">
        <v>127</v>
      </c>
      <c r="E23" s="27" t="s">
        <v>106</v>
      </c>
      <c r="F23" s="27" t="s">
        <v>154</v>
      </c>
      <c r="G23" s="27" t="s">
        <v>64</v>
      </c>
      <c r="H23" s="27">
        <v>60</v>
      </c>
      <c r="I23" s="27">
        <v>20</v>
      </c>
      <c r="J23" s="37">
        <v>-3.4299999999999999E-4</v>
      </c>
      <c r="K23" s="27">
        <v>3</v>
      </c>
      <c r="L23" s="38">
        <v>3.4099999999999999E-4</v>
      </c>
      <c r="M23" s="27" t="s">
        <v>65</v>
      </c>
      <c r="O23" s="27" t="s">
        <v>134</v>
      </c>
      <c r="P23" s="27">
        <v>210</v>
      </c>
      <c r="Q23" s="27" t="s">
        <v>127</v>
      </c>
      <c r="R23" s="27" t="s">
        <v>380</v>
      </c>
      <c r="S23" s="27" t="s">
        <v>154</v>
      </c>
      <c r="T23" s="27" t="s">
        <v>64</v>
      </c>
      <c r="U23" s="27">
        <v>10</v>
      </c>
      <c r="V23" s="27">
        <v>20</v>
      </c>
      <c r="W23" s="37">
        <v>-3.3E-4</v>
      </c>
      <c r="X23" s="27">
        <v>3</v>
      </c>
      <c r="Y23" s="38">
        <v>3.1599999999999998E-4</v>
      </c>
      <c r="Z23" s="27" t="s">
        <v>65</v>
      </c>
    </row>
    <row r="24" spans="2:26" x14ac:dyDescent="0.2">
      <c r="B24" s="27" t="s">
        <v>134</v>
      </c>
      <c r="C24" s="27">
        <v>193</v>
      </c>
      <c r="D24" s="27" t="s">
        <v>128</v>
      </c>
      <c r="E24" s="27" t="s">
        <v>106</v>
      </c>
      <c r="F24" s="27" t="s">
        <v>155</v>
      </c>
      <c r="G24" s="27" t="s">
        <v>63</v>
      </c>
      <c r="H24" s="27">
        <v>60</v>
      </c>
      <c r="I24" s="27">
        <v>22</v>
      </c>
      <c r="J24" s="37">
        <v>-1.3799999999999999E-4</v>
      </c>
      <c r="K24" s="27">
        <v>1</v>
      </c>
      <c r="L24" s="38">
        <v>-1.37E-4</v>
      </c>
      <c r="M24" s="27" t="s">
        <v>65</v>
      </c>
      <c r="O24" s="27" t="s">
        <v>134</v>
      </c>
      <c r="P24" s="27">
        <v>193</v>
      </c>
      <c r="Q24" s="27" t="s">
        <v>128</v>
      </c>
      <c r="R24" s="27" t="s">
        <v>380</v>
      </c>
      <c r="S24" s="27" t="s">
        <v>155</v>
      </c>
      <c r="T24" s="27" t="s">
        <v>63</v>
      </c>
      <c r="U24" s="27">
        <v>10</v>
      </c>
      <c r="V24" s="27">
        <v>22</v>
      </c>
      <c r="W24" s="37">
        <v>-1.3999999999999999E-4</v>
      </c>
      <c r="X24" s="27">
        <v>1</v>
      </c>
      <c r="Y24" s="38">
        <v>-1.3899999999999999E-4</v>
      </c>
      <c r="Z24" s="27" t="s">
        <v>65</v>
      </c>
    </row>
    <row r="25" spans="2:26" x14ac:dyDescent="0.2">
      <c r="B25" s="27" t="s">
        <v>134</v>
      </c>
      <c r="C25" s="27">
        <v>193</v>
      </c>
      <c r="D25" s="27" t="s">
        <v>128</v>
      </c>
      <c r="E25" s="27" t="s">
        <v>106</v>
      </c>
      <c r="F25" s="27" t="s">
        <v>156</v>
      </c>
      <c r="G25" s="27" t="s">
        <v>64</v>
      </c>
      <c r="H25" s="27">
        <v>60</v>
      </c>
      <c r="I25" s="27">
        <v>20</v>
      </c>
      <c r="J25" s="37">
        <v>-2.0100000000000001E-4</v>
      </c>
      <c r="K25" s="27">
        <v>1</v>
      </c>
      <c r="L25" s="38">
        <v>-2.0100000000000001E-4</v>
      </c>
      <c r="M25" s="27" t="s">
        <v>65</v>
      </c>
      <c r="O25" s="27" t="s">
        <v>134</v>
      </c>
      <c r="P25" s="27">
        <v>193</v>
      </c>
      <c r="Q25" s="27" t="s">
        <v>128</v>
      </c>
      <c r="R25" s="27" t="s">
        <v>380</v>
      </c>
      <c r="S25" s="27" t="s">
        <v>156</v>
      </c>
      <c r="T25" s="27" t="s">
        <v>64</v>
      </c>
      <c r="U25" s="27">
        <v>10</v>
      </c>
      <c r="V25" s="27">
        <v>20</v>
      </c>
      <c r="W25" s="37">
        <v>-1.9699999999999999E-4</v>
      </c>
      <c r="X25" s="27">
        <v>1</v>
      </c>
      <c r="Y25" s="38">
        <v>-1.9699999999999999E-4</v>
      </c>
      <c r="Z25" s="27" t="s">
        <v>65</v>
      </c>
    </row>
    <row r="26" spans="2:26" x14ac:dyDescent="0.2">
      <c r="B26" s="27" t="s">
        <v>134</v>
      </c>
      <c r="C26" s="27">
        <v>204</v>
      </c>
      <c r="D26" s="27" t="s">
        <v>127</v>
      </c>
      <c r="E26" s="27" t="s">
        <v>106</v>
      </c>
      <c r="F26" s="27" t="s">
        <v>157</v>
      </c>
      <c r="G26" s="27" t="s">
        <v>63</v>
      </c>
      <c r="H26" s="27">
        <v>60</v>
      </c>
      <c r="I26" s="27">
        <v>17</v>
      </c>
      <c r="J26" s="37">
        <v>-1.7100000000000001E-4</v>
      </c>
      <c r="K26" s="27">
        <v>3</v>
      </c>
      <c r="L26" s="38">
        <v>-1.45E-4</v>
      </c>
      <c r="M26" s="27" t="s">
        <v>65</v>
      </c>
      <c r="O26" s="27" t="s">
        <v>134</v>
      </c>
      <c r="P26" s="27">
        <v>204</v>
      </c>
      <c r="Q26" s="27" t="s">
        <v>127</v>
      </c>
      <c r="R26" s="27" t="s">
        <v>380</v>
      </c>
      <c r="S26" s="27" t="s">
        <v>157</v>
      </c>
      <c r="T26" s="27" t="s">
        <v>63</v>
      </c>
      <c r="U26" s="27">
        <v>10</v>
      </c>
      <c r="V26" s="27">
        <v>17</v>
      </c>
      <c r="W26" s="37">
        <v>-1.66E-4</v>
      </c>
      <c r="X26" s="27">
        <v>3</v>
      </c>
      <c r="Y26" s="38">
        <v>-1.4100000000000001E-4</v>
      </c>
      <c r="Z26" s="27" t="s">
        <v>65</v>
      </c>
    </row>
    <row r="27" spans="2:26" x14ac:dyDescent="0.2">
      <c r="B27" s="27" t="s">
        <v>134</v>
      </c>
      <c r="C27" s="27">
        <v>204</v>
      </c>
      <c r="D27" s="27" t="s">
        <v>127</v>
      </c>
      <c r="E27" s="27" t="s">
        <v>106</v>
      </c>
      <c r="F27" s="27" t="s">
        <v>158</v>
      </c>
      <c r="G27" s="27" t="s">
        <v>64</v>
      </c>
      <c r="H27" s="27">
        <v>60</v>
      </c>
      <c r="I27" s="27">
        <v>22</v>
      </c>
      <c r="J27" s="37">
        <v>-3.4000000000000002E-4</v>
      </c>
      <c r="K27" s="27">
        <v>3</v>
      </c>
      <c r="L27" s="38">
        <v>3.8000000000000002E-4</v>
      </c>
      <c r="M27" s="27" t="s">
        <v>65</v>
      </c>
      <c r="O27" s="27" t="s">
        <v>134</v>
      </c>
      <c r="P27" s="27">
        <v>204</v>
      </c>
      <c r="Q27" s="27" t="s">
        <v>127</v>
      </c>
      <c r="R27" s="27" t="s">
        <v>380</v>
      </c>
      <c r="S27" s="27" t="s">
        <v>158</v>
      </c>
      <c r="T27" s="27" t="s">
        <v>64</v>
      </c>
      <c r="U27" s="27">
        <v>10</v>
      </c>
      <c r="V27" s="27">
        <v>20</v>
      </c>
      <c r="W27" s="37">
        <v>-3.2899999999999997E-4</v>
      </c>
      <c r="X27" s="27">
        <v>3</v>
      </c>
      <c r="Y27" s="38">
        <v>3.6000000000000002E-4</v>
      </c>
      <c r="Z27" s="27" t="s">
        <v>65</v>
      </c>
    </row>
    <row r="28" spans="2:26" x14ac:dyDescent="0.2">
      <c r="B28" s="27" t="s">
        <v>134</v>
      </c>
      <c r="C28" s="27">
        <v>205</v>
      </c>
      <c r="D28" s="27" t="s">
        <v>127</v>
      </c>
      <c r="E28" s="27" t="s">
        <v>106</v>
      </c>
      <c r="F28" s="27" t="s">
        <v>159</v>
      </c>
      <c r="G28" s="27" t="s">
        <v>63</v>
      </c>
      <c r="H28" s="27">
        <v>60</v>
      </c>
      <c r="I28" s="27">
        <v>20</v>
      </c>
      <c r="J28" s="37">
        <v>-6.0999999999999999E-5</v>
      </c>
      <c r="K28" s="27">
        <v>4</v>
      </c>
      <c r="L28" s="38">
        <v>-5.3000000000000001E-5</v>
      </c>
      <c r="M28" s="27" t="s">
        <v>65</v>
      </c>
      <c r="O28" s="27" t="s">
        <v>134</v>
      </c>
      <c r="P28" s="27">
        <v>205</v>
      </c>
      <c r="Q28" s="27" t="s">
        <v>127</v>
      </c>
      <c r="R28" s="27" t="s">
        <v>380</v>
      </c>
      <c r="S28" s="27" t="s">
        <v>159</v>
      </c>
      <c r="T28" s="27" t="s">
        <v>63</v>
      </c>
      <c r="U28" s="27">
        <v>10</v>
      </c>
      <c r="V28" s="27">
        <v>20</v>
      </c>
      <c r="W28" s="37">
        <v>-6.3999999999999997E-5</v>
      </c>
      <c r="X28" s="27">
        <v>4</v>
      </c>
      <c r="Y28" s="38">
        <v>-5.5000000000000002E-5</v>
      </c>
      <c r="Z28" s="27" t="s">
        <v>65</v>
      </c>
    </row>
    <row r="29" spans="2:26" x14ac:dyDescent="0.2">
      <c r="B29" s="27" t="s">
        <v>134</v>
      </c>
      <c r="C29" s="27">
        <v>205</v>
      </c>
      <c r="D29" s="27" t="s">
        <v>127</v>
      </c>
      <c r="E29" s="27" t="s">
        <v>106</v>
      </c>
      <c r="F29" s="27" t="s">
        <v>160</v>
      </c>
      <c r="G29" s="27" t="s">
        <v>64</v>
      </c>
      <c r="H29" s="27">
        <v>60</v>
      </c>
      <c r="I29" s="27">
        <v>22</v>
      </c>
      <c r="J29" s="37">
        <v>-7.8999999999999996E-5</v>
      </c>
      <c r="K29" s="27">
        <v>1</v>
      </c>
      <c r="L29" s="38">
        <v>-6.7999999999999999E-5</v>
      </c>
      <c r="M29" s="27" t="s">
        <v>65</v>
      </c>
      <c r="O29" s="27" t="s">
        <v>134</v>
      </c>
      <c r="P29" s="27">
        <v>205</v>
      </c>
      <c r="Q29" s="27" t="s">
        <v>127</v>
      </c>
      <c r="R29" s="27" t="s">
        <v>380</v>
      </c>
      <c r="S29" s="27" t="s">
        <v>160</v>
      </c>
      <c r="T29" s="27" t="s">
        <v>64</v>
      </c>
      <c r="U29" s="27">
        <v>10</v>
      </c>
      <c r="V29" s="27">
        <v>22</v>
      </c>
      <c r="W29" s="37">
        <v>-7.6000000000000004E-5</v>
      </c>
      <c r="X29" s="27">
        <v>1</v>
      </c>
      <c r="Y29" s="38">
        <v>-6.4999999999999994E-5</v>
      </c>
      <c r="Z29" s="27" t="s">
        <v>65</v>
      </c>
    </row>
    <row r="30" spans="2:26" x14ac:dyDescent="0.2">
      <c r="B30" s="27" t="s">
        <v>134</v>
      </c>
      <c r="C30" s="27">
        <v>192</v>
      </c>
      <c r="D30" s="27" t="s">
        <v>128</v>
      </c>
      <c r="E30" s="27" t="s">
        <v>106</v>
      </c>
      <c r="F30" s="27" t="s">
        <v>161</v>
      </c>
      <c r="G30" s="27" t="s">
        <v>63</v>
      </c>
      <c r="H30" s="27">
        <v>60</v>
      </c>
      <c r="I30" s="27">
        <v>20</v>
      </c>
      <c r="J30" s="37">
        <v>-1.2999999999999999E-4</v>
      </c>
      <c r="K30" s="27">
        <v>7</v>
      </c>
      <c r="L30" s="38">
        <v>-1.3100000000000001E-4</v>
      </c>
      <c r="M30" s="27" t="s">
        <v>65</v>
      </c>
      <c r="O30" s="27" t="s">
        <v>134</v>
      </c>
      <c r="P30" s="27">
        <v>192</v>
      </c>
      <c r="Q30" s="27" t="s">
        <v>128</v>
      </c>
      <c r="R30" s="27" t="s">
        <v>380</v>
      </c>
      <c r="S30" s="27" t="s">
        <v>161</v>
      </c>
      <c r="T30" s="27" t="s">
        <v>63</v>
      </c>
      <c r="U30" s="27">
        <v>10</v>
      </c>
      <c r="V30" s="27">
        <v>20</v>
      </c>
      <c r="W30" s="37">
        <v>-1.3300000000000001E-4</v>
      </c>
      <c r="X30" s="27">
        <v>7</v>
      </c>
      <c r="Y30" s="38">
        <v>-1.3300000000000001E-4</v>
      </c>
      <c r="Z30" s="27" t="s">
        <v>65</v>
      </c>
    </row>
    <row r="31" spans="2:26" x14ac:dyDescent="0.2">
      <c r="B31" s="27" t="s">
        <v>134</v>
      </c>
      <c r="C31" s="27">
        <v>192</v>
      </c>
      <c r="D31" s="27" t="s">
        <v>128</v>
      </c>
      <c r="E31" s="27" t="s">
        <v>106</v>
      </c>
      <c r="F31" s="27" t="s">
        <v>162</v>
      </c>
      <c r="G31" s="27" t="s">
        <v>64</v>
      </c>
      <c r="H31" s="27">
        <v>60</v>
      </c>
      <c r="I31" s="27">
        <v>22</v>
      </c>
      <c r="J31" s="37">
        <v>-2.0699999999999999E-4</v>
      </c>
      <c r="K31" s="27">
        <v>1</v>
      </c>
      <c r="L31" s="38">
        <v>-2.0699999999999999E-4</v>
      </c>
      <c r="M31" s="27" t="s">
        <v>65</v>
      </c>
      <c r="O31" s="27" t="s">
        <v>134</v>
      </c>
      <c r="P31" s="27">
        <v>192</v>
      </c>
      <c r="Q31" s="27" t="s">
        <v>128</v>
      </c>
      <c r="R31" s="27" t="s">
        <v>380</v>
      </c>
      <c r="S31" s="27" t="s">
        <v>162</v>
      </c>
      <c r="T31" s="27" t="s">
        <v>64</v>
      </c>
      <c r="U31" s="27">
        <v>10</v>
      </c>
      <c r="V31" s="27">
        <v>22</v>
      </c>
      <c r="W31" s="37">
        <v>-2.03E-4</v>
      </c>
      <c r="X31" s="27">
        <v>1</v>
      </c>
      <c r="Y31" s="38">
        <v>-2.03E-4</v>
      </c>
      <c r="Z31" s="27" t="s">
        <v>65</v>
      </c>
    </row>
    <row r="32" spans="2:26" x14ac:dyDescent="0.2">
      <c r="B32" s="27" t="s">
        <v>134</v>
      </c>
      <c r="C32" s="27">
        <v>207</v>
      </c>
      <c r="D32" s="27" t="s">
        <v>127</v>
      </c>
      <c r="E32" s="27" t="s">
        <v>106</v>
      </c>
      <c r="F32" s="27" t="s">
        <v>163</v>
      </c>
      <c r="G32" s="27" t="s">
        <v>63</v>
      </c>
      <c r="H32" s="27">
        <v>60</v>
      </c>
      <c r="I32" s="27">
        <v>17</v>
      </c>
      <c r="J32" s="37">
        <v>-1.9900000000000001E-4</v>
      </c>
      <c r="K32" s="27">
        <v>3</v>
      </c>
      <c r="L32" s="38">
        <v>-1.6899999999999999E-4</v>
      </c>
      <c r="M32" s="27" t="s">
        <v>65</v>
      </c>
      <c r="O32" s="27" t="s">
        <v>134</v>
      </c>
      <c r="P32" s="27">
        <v>207</v>
      </c>
      <c r="Q32" s="27" t="s">
        <v>127</v>
      </c>
      <c r="R32" s="27" t="s">
        <v>380</v>
      </c>
      <c r="S32" s="27" t="s">
        <v>163</v>
      </c>
      <c r="T32" s="27" t="s">
        <v>63</v>
      </c>
      <c r="U32" s="27">
        <v>10</v>
      </c>
      <c r="V32" s="27">
        <v>17</v>
      </c>
      <c r="W32" s="37">
        <v>-1.9100000000000001E-4</v>
      </c>
      <c r="X32" s="27">
        <v>3</v>
      </c>
      <c r="Y32" s="38">
        <v>-1.63E-4</v>
      </c>
      <c r="Z32" s="27" t="s">
        <v>65</v>
      </c>
    </row>
    <row r="33" spans="2:26" x14ac:dyDescent="0.2">
      <c r="B33" s="27" t="s">
        <v>134</v>
      </c>
      <c r="C33" s="27">
        <v>207</v>
      </c>
      <c r="D33" s="27" t="s">
        <v>127</v>
      </c>
      <c r="E33" s="27" t="s">
        <v>106</v>
      </c>
      <c r="F33" s="27" t="s">
        <v>164</v>
      </c>
      <c r="G33" s="27" t="s">
        <v>64</v>
      </c>
      <c r="H33" s="27">
        <v>60</v>
      </c>
      <c r="I33" s="27">
        <v>22</v>
      </c>
      <c r="J33" s="37">
        <v>-3.1300000000000002E-4</v>
      </c>
      <c r="K33" s="27">
        <v>6</v>
      </c>
      <c r="L33" s="38">
        <v>2.7700000000000001E-4</v>
      </c>
      <c r="M33" s="27" t="s">
        <v>65</v>
      </c>
      <c r="O33" s="27" t="s">
        <v>134</v>
      </c>
      <c r="P33" s="27">
        <v>207</v>
      </c>
      <c r="Q33" s="27" t="s">
        <v>127</v>
      </c>
      <c r="R33" s="27" t="s">
        <v>380</v>
      </c>
      <c r="S33" s="27" t="s">
        <v>164</v>
      </c>
      <c r="T33" s="27" t="s">
        <v>64</v>
      </c>
      <c r="U33" s="27">
        <v>10</v>
      </c>
      <c r="V33" s="27">
        <v>22</v>
      </c>
      <c r="W33" s="37">
        <v>-2.99E-4</v>
      </c>
      <c r="X33" s="27">
        <v>6</v>
      </c>
      <c r="Y33" s="38">
        <v>2.5000000000000001E-4</v>
      </c>
      <c r="Z33" s="27" t="s">
        <v>65</v>
      </c>
    </row>
    <row r="34" spans="2:26" x14ac:dyDescent="0.2">
      <c r="B34" s="27" t="s">
        <v>134</v>
      </c>
      <c r="C34" s="27">
        <v>208</v>
      </c>
      <c r="D34" s="27" t="s">
        <v>127</v>
      </c>
      <c r="E34" s="27" t="s">
        <v>106</v>
      </c>
      <c r="F34" s="27" t="s">
        <v>165</v>
      </c>
      <c r="G34" s="27" t="s">
        <v>63</v>
      </c>
      <c r="H34" s="27">
        <v>60</v>
      </c>
      <c r="I34" s="27">
        <v>17</v>
      </c>
      <c r="J34" s="37">
        <v>-2.2000000000000001E-4</v>
      </c>
      <c r="K34" s="27">
        <v>3</v>
      </c>
      <c r="L34" s="38">
        <v>-1.85E-4</v>
      </c>
      <c r="M34" s="27" t="s">
        <v>65</v>
      </c>
      <c r="O34" s="27" t="s">
        <v>134</v>
      </c>
      <c r="P34" s="27">
        <v>208</v>
      </c>
      <c r="Q34" s="27" t="s">
        <v>127</v>
      </c>
      <c r="R34" s="27" t="s">
        <v>380</v>
      </c>
      <c r="S34" s="27" t="s">
        <v>165</v>
      </c>
      <c r="T34" s="27" t="s">
        <v>63</v>
      </c>
      <c r="U34" s="27">
        <v>10</v>
      </c>
      <c r="V34" s="27">
        <v>17</v>
      </c>
      <c r="W34" s="37">
        <v>-2.1100000000000001E-4</v>
      </c>
      <c r="X34" s="27">
        <v>3</v>
      </c>
      <c r="Y34" s="38">
        <v>-1.7799999999999999E-4</v>
      </c>
      <c r="Z34" s="27" t="s">
        <v>65</v>
      </c>
    </row>
    <row r="35" spans="2:26" x14ac:dyDescent="0.2">
      <c r="B35" s="27" t="s">
        <v>134</v>
      </c>
      <c r="C35" s="27">
        <v>208</v>
      </c>
      <c r="D35" s="27" t="s">
        <v>127</v>
      </c>
      <c r="E35" s="27" t="s">
        <v>106</v>
      </c>
      <c r="F35" s="27" t="s">
        <v>166</v>
      </c>
      <c r="G35" s="27" t="s">
        <v>64</v>
      </c>
      <c r="H35" s="27">
        <v>60</v>
      </c>
      <c r="I35" s="27">
        <v>22</v>
      </c>
      <c r="J35" s="37">
        <v>-3.4400000000000001E-4</v>
      </c>
      <c r="K35" s="27">
        <v>6</v>
      </c>
      <c r="L35" s="38">
        <v>3.4299999999999999E-4</v>
      </c>
      <c r="M35" s="27" t="s">
        <v>65</v>
      </c>
      <c r="O35" s="27" t="s">
        <v>134</v>
      </c>
      <c r="P35" s="27">
        <v>208</v>
      </c>
      <c r="Q35" s="27" t="s">
        <v>127</v>
      </c>
      <c r="R35" s="27" t="s">
        <v>380</v>
      </c>
      <c r="S35" s="27" t="s">
        <v>166</v>
      </c>
      <c r="T35" s="27" t="s">
        <v>64</v>
      </c>
      <c r="U35" s="27">
        <v>10</v>
      </c>
      <c r="V35" s="27">
        <v>22</v>
      </c>
      <c r="W35" s="37">
        <v>-3.3100000000000002E-4</v>
      </c>
      <c r="X35" s="27">
        <v>6</v>
      </c>
      <c r="Y35" s="38">
        <v>3.1799999999999998E-4</v>
      </c>
      <c r="Z35" s="27" t="s">
        <v>65</v>
      </c>
    </row>
    <row r="36" spans="2:26" x14ac:dyDescent="0.2">
      <c r="B36" s="27" t="s">
        <v>134</v>
      </c>
      <c r="C36" s="27">
        <v>194</v>
      </c>
      <c r="D36" s="27" t="s">
        <v>128</v>
      </c>
      <c r="E36" s="27" t="s">
        <v>106</v>
      </c>
      <c r="F36" s="27" t="s">
        <v>167</v>
      </c>
      <c r="G36" s="27" t="s">
        <v>63</v>
      </c>
      <c r="H36" s="27">
        <v>60</v>
      </c>
      <c r="I36" s="27">
        <v>20</v>
      </c>
      <c r="J36" s="37">
        <v>-1.36E-4</v>
      </c>
      <c r="K36" s="27">
        <v>7</v>
      </c>
      <c r="L36" s="38">
        <v>-1.35E-4</v>
      </c>
      <c r="M36" s="27" t="s">
        <v>65</v>
      </c>
      <c r="O36" s="27" t="s">
        <v>134</v>
      </c>
      <c r="P36" s="27">
        <v>194</v>
      </c>
      <c r="Q36" s="27" t="s">
        <v>128</v>
      </c>
      <c r="R36" s="27" t="s">
        <v>380</v>
      </c>
      <c r="S36" s="27" t="s">
        <v>167</v>
      </c>
      <c r="T36" s="27" t="s">
        <v>63</v>
      </c>
      <c r="U36" s="27">
        <v>10</v>
      </c>
      <c r="V36" s="27">
        <v>20</v>
      </c>
      <c r="W36" s="37">
        <v>-1.3799999999999999E-4</v>
      </c>
      <c r="X36" s="27">
        <v>7</v>
      </c>
      <c r="Y36" s="38">
        <v>-1.3799999999999999E-4</v>
      </c>
      <c r="Z36" s="27" t="s">
        <v>65</v>
      </c>
    </row>
    <row r="37" spans="2:26" x14ac:dyDescent="0.2">
      <c r="B37" s="27" t="s">
        <v>134</v>
      </c>
      <c r="C37" s="27">
        <v>194</v>
      </c>
      <c r="D37" s="27" t="s">
        <v>128</v>
      </c>
      <c r="E37" s="27" t="s">
        <v>106</v>
      </c>
      <c r="F37" s="27" t="s">
        <v>168</v>
      </c>
      <c r="G37" s="27" t="s">
        <v>64</v>
      </c>
      <c r="H37" s="27">
        <v>60</v>
      </c>
      <c r="I37" s="27">
        <v>22</v>
      </c>
      <c r="J37" s="37">
        <v>-2.05E-4</v>
      </c>
      <c r="K37" s="27">
        <v>1</v>
      </c>
      <c r="L37" s="38">
        <v>-2.04E-4</v>
      </c>
      <c r="M37" s="27" t="s">
        <v>65</v>
      </c>
      <c r="O37" s="27" t="s">
        <v>134</v>
      </c>
      <c r="P37" s="27">
        <v>194</v>
      </c>
      <c r="Q37" s="27" t="s">
        <v>128</v>
      </c>
      <c r="R37" s="27" t="s">
        <v>380</v>
      </c>
      <c r="S37" s="27" t="s">
        <v>168</v>
      </c>
      <c r="T37" s="27" t="s">
        <v>64</v>
      </c>
      <c r="U37" s="27">
        <v>10</v>
      </c>
      <c r="V37" s="27">
        <v>22</v>
      </c>
      <c r="W37" s="37">
        <v>-2.0000000000000001E-4</v>
      </c>
      <c r="X37" s="27">
        <v>1</v>
      </c>
      <c r="Y37" s="38">
        <v>-2.0000000000000001E-4</v>
      </c>
      <c r="Z37" s="27" t="s">
        <v>65</v>
      </c>
    </row>
    <row r="38" spans="2:26" x14ac:dyDescent="0.2">
      <c r="B38" s="27" t="s">
        <v>134</v>
      </c>
      <c r="C38" s="27">
        <v>203</v>
      </c>
      <c r="D38" s="27" t="s">
        <v>127</v>
      </c>
      <c r="E38" s="27" t="s">
        <v>106</v>
      </c>
      <c r="F38" s="27" t="s">
        <v>169</v>
      </c>
      <c r="G38" s="27" t="s">
        <v>63</v>
      </c>
      <c r="H38" s="27">
        <v>60</v>
      </c>
      <c r="I38" s="27">
        <v>15</v>
      </c>
      <c r="J38" s="37">
        <v>-1.6899999999999999E-4</v>
      </c>
      <c r="K38" s="27">
        <v>6</v>
      </c>
      <c r="L38" s="38">
        <v>-1.4300000000000001E-4</v>
      </c>
      <c r="M38" s="27" t="s">
        <v>65</v>
      </c>
      <c r="O38" s="27" t="s">
        <v>134</v>
      </c>
      <c r="P38" s="27">
        <v>203</v>
      </c>
      <c r="Q38" s="27" t="s">
        <v>127</v>
      </c>
      <c r="R38" s="27" t="s">
        <v>380</v>
      </c>
      <c r="S38" s="27" t="s">
        <v>169</v>
      </c>
      <c r="T38" s="27" t="s">
        <v>63</v>
      </c>
      <c r="U38" s="27">
        <v>10</v>
      </c>
      <c r="V38" s="27">
        <v>15</v>
      </c>
      <c r="W38" s="37">
        <v>-1.65E-4</v>
      </c>
      <c r="X38" s="27">
        <v>6</v>
      </c>
      <c r="Y38" s="38">
        <v>-1.3999999999999999E-4</v>
      </c>
      <c r="Z38" s="27" t="s">
        <v>65</v>
      </c>
    </row>
    <row r="39" spans="2:26" x14ac:dyDescent="0.2">
      <c r="B39" s="27" t="s">
        <v>134</v>
      </c>
      <c r="C39" s="27">
        <v>203</v>
      </c>
      <c r="D39" s="27" t="s">
        <v>127</v>
      </c>
      <c r="E39" s="27" t="s">
        <v>106</v>
      </c>
      <c r="F39" s="27" t="s">
        <v>170</v>
      </c>
      <c r="G39" s="27" t="s">
        <v>64</v>
      </c>
      <c r="H39" s="27">
        <v>60</v>
      </c>
      <c r="I39" s="27">
        <v>22</v>
      </c>
      <c r="J39" s="37">
        <v>-3.5599999999999998E-4</v>
      </c>
      <c r="K39" s="27">
        <v>6</v>
      </c>
      <c r="L39" s="38">
        <v>4.0200000000000001E-4</v>
      </c>
      <c r="M39" s="27" t="s">
        <v>65</v>
      </c>
      <c r="O39" s="27" t="s">
        <v>134</v>
      </c>
      <c r="P39" s="27">
        <v>203</v>
      </c>
      <c r="Q39" s="27" t="s">
        <v>127</v>
      </c>
      <c r="R39" s="27" t="s">
        <v>380</v>
      </c>
      <c r="S39" s="27" t="s">
        <v>170</v>
      </c>
      <c r="T39" s="27" t="s">
        <v>64</v>
      </c>
      <c r="U39" s="27">
        <v>10</v>
      </c>
      <c r="V39" s="27">
        <v>22</v>
      </c>
      <c r="W39" s="37">
        <v>-3.4600000000000001E-4</v>
      </c>
      <c r="X39" s="27">
        <v>6</v>
      </c>
      <c r="Y39" s="38">
        <v>3.8200000000000002E-4</v>
      </c>
      <c r="Z39" s="27" t="s">
        <v>65</v>
      </c>
    </row>
    <row r="40" spans="2:26" x14ac:dyDescent="0.2">
      <c r="B40" s="27" t="s">
        <v>134</v>
      </c>
      <c r="C40" s="27">
        <v>187</v>
      </c>
      <c r="D40" s="27" t="s">
        <v>126</v>
      </c>
      <c r="E40" s="27" t="s">
        <v>106</v>
      </c>
      <c r="F40" s="27" t="s">
        <v>171</v>
      </c>
      <c r="G40" s="27" t="s">
        <v>63</v>
      </c>
      <c r="H40" s="27">
        <v>60</v>
      </c>
      <c r="I40" s="27">
        <v>16</v>
      </c>
      <c r="J40" s="37">
        <v>-2.5500000000000002E-4</v>
      </c>
      <c r="K40" s="27">
        <v>6</v>
      </c>
      <c r="L40" s="38">
        <v>2.5099999999999998E-4</v>
      </c>
      <c r="M40" s="27" t="s">
        <v>65</v>
      </c>
      <c r="O40" s="27" t="s">
        <v>134</v>
      </c>
      <c r="P40" s="27">
        <v>187</v>
      </c>
      <c r="Q40" s="27" t="s">
        <v>126</v>
      </c>
      <c r="R40" s="27" t="s">
        <v>380</v>
      </c>
      <c r="S40" s="27" t="s">
        <v>171</v>
      </c>
      <c r="T40" s="27" t="s">
        <v>63</v>
      </c>
      <c r="U40" s="27">
        <v>10</v>
      </c>
      <c r="V40" s="27">
        <v>16</v>
      </c>
      <c r="W40" s="37">
        <v>-2.6200000000000003E-4</v>
      </c>
      <c r="X40" s="27">
        <v>6</v>
      </c>
      <c r="Y40" s="38">
        <v>2.5599999999999999E-4</v>
      </c>
      <c r="Z40" s="27" t="s">
        <v>65</v>
      </c>
    </row>
    <row r="41" spans="2:26" x14ac:dyDescent="0.2">
      <c r="B41" s="27" t="s">
        <v>134</v>
      </c>
      <c r="C41" s="27">
        <v>187</v>
      </c>
      <c r="D41" s="27" t="s">
        <v>126</v>
      </c>
      <c r="E41" s="27" t="s">
        <v>106</v>
      </c>
      <c r="F41" s="27" t="s">
        <v>172</v>
      </c>
      <c r="G41" s="27" t="s">
        <v>64</v>
      </c>
      <c r="H41" s="27">
        <v>60</v>
      </c>
      <c r="I41" s="27">
        <v>14</v>
      </c>
      <c r="J41" s="37">
        <v>-2.7E-4</v>
      </c>
      <c r="K41" s="27">
        <v>3</v>
      </c>
      <c r="L41" s="38">
        <v>2.24E-4</v>
      </c>
      <c r="M41" s="27" t="s">
        <v>65</v>
      </c>
      <c r="O41" s="27" t="s">
        <v>134</v>
      </c>
      <c r="P41" s="27">
        <v>187</v>
      </c>
      <c r="Q41" s="27" t="s">
        <v>126</v>
      </c>
      <c r="R41" s="27" t="s">
        <v>380</v>
      </c>
      <c r="S41" s="27" t="s">
        <v>172</v>
      </c>
      <c r="T41" s="27" t="s">
        <v>64</v>
      </c>
      <c r="U41" s="27">
        <v>10</v>
      </c>
      <c r="V41" s="27">
        <v>14</v>
      </c>
      <c r="W41" s="37">
        <v>-2.6200000000000003E-4</v>
      </c>
      <c r="X41" s="27">
        <v>4</v>
      </c>
      <c r="Y41" s="38">
        <v>-2.1699999999999999E-4</v>
      </c>
      <c r="Z41" s="27" t="s">
        <v>65</v>
      </c>
    </row>
    <row r="42" spans="2:26" x14ac:dyDescent="0.2">
      <c r="B42" s="27" t="s">
        <v>134</v>
      </c>
      <c r="C42" s="27">
        <v>199</v>
      </c>
      <c r="D42" s="27" t="s">
        <v>127</v>
      </c>
      <c r="E42" s="27" t="s">
        <v>106</v>
      </c>
      <c r="F42" s="27" t="s">
        <v>173</v>
      </c>
      <c r="G42" s="27" t="s">
        <v>63</v>
      </c>
      <c r="H42" s="27">
        <v>60</v>
      </c>
      <c r="I42" s="27">
        <v>17</v>
      </c>
      <c r="J42" s="37">
        <v>-2.0900000000000001E-4</v>
      </c>
      <c r="K42" s="27">
        <v>3</v>
      </c>
      <c r="L42" s="38">
        <v>-1.9000000000000001E-4</v>
      </c>
      <c r="M42" s="27" t="s">
        <v>65</v>
      </c>
      <c r="O42" s="27" t="s">
        <v>134</v>
      </c>
      <c r="P42" s="27">
        <v>199</v>
      </c>
      <c r="Q42" s="27" t="s">
        <v>127</v>
      </c>
      <c r="R42" s="27" t="s">
        <v>380</v>
      </c>
      <c r="S42" s="27" t="s">
        <v>173</v>
      </c>
      <c r="T42" s="27" t="s">
        <v>63</v>
      </c>
      <c r="U42" s="27">
        <v>10</v>
      </c>
      <c r="V42" s="27">
        <v>17</v>
      </c>
      <c r="W42" s="37">
        <v>-2.03E-4</v>
      </c>
      <c r="X42" s="27">
        <v>3</v>
      </c>
      <c r="Y42" s="38">
        <v>-1.85E-4</v>
      </c>
      <c r="Z42" s="27" t="s">
        <v>65</v>
      </c>
    </row>
    <row r="43" spans="2:26" x14ac:dyDescent="0.2">
      <c r="B43" s="27" t="s">
        <v>134</v>
      </c>
      <c r="C43" s="27">
        <v>199</v>
      </c>
      <c r="D43" s="27" t="s">
        <v>127</v>
      </c>
      <c r="E43" s="27" t="s">
        <v>106</v>
      </c>
      <c r="F43" s="27" t="s">
        <v>174</v>
      </c>
      <c r="G43" s="27" t="s">
        <v>64</v>
      </c>
      <c r="H43" s="27">
        <v>60</v>
      </c>
      <c r="I43" s="27">
        <v>20</v>
      </c>
      <c r="J43" s="37">
        <v>-3.6099999999999999E-4</v>
      </c>
      <c r="K43" s="27">
        <v>3</v>
      </c>
      <c r="L43" s="38">
        <v>3.3700000000000001E-4</v>
      </c>
      <c r="M43" s="27" t="s">
        <v>65</v>
      </c>
      <c r="O43" s="27" t="s">
        <v>134</v>
      </c>
      <c r="P43" s="27">
        <v>199</v>
      </c>
      <c r="Q43" s="27" t="s">
        <v>127</v>
      </c>
      <c r="R43" s="27" t="s">
        <v>380</v>
      </c>
      <c r="S43" s="27" t="s">
        <v>174</v>
      </c>
      <c r="T43" s="27" t="s">
        <v>64</v>
      </c>
      <c r="U43" s="27">
        <v>10</v>
      </c>
      <c r="V43" s="27">
        <v>20</v>
      </c>
      <c r="W43" s="37">
        <v>-3.5E-4</v>
      </c>
      <c r="X43" s="27">
        <v>3</v>
      </c>
      <c r="Y43" s="38">
        <v>3.2200000000000002E-4</v>
      </c>
      <c r="Z43" s="27" t="s">
        <v>65</v>
      </c>
    </row>
    <row r="44" spans="2:26" x14ac:dyDescent="0.2">
      <c r="B44" s="27" t="s">
        <v>134</v>
      </c>
      <c r="C44" s="27">
        <v>195</v>
      </c>
      <c r="D44" s="27" t="s">
        <v>128</v>
      </c>
      <c r="E44" s="27" t="s">
        <v>106</v>
      </c>
      <c r="F44" s="27" t="s">
        <v>175</v>
      </c>
      <c r="G44" s="27" t="s">
        <v>63</v>
      </c>
      <c r="H44" s="27">
        <v>60</v>
      </c>
      <c r="I44" s="27">
        <v>22</v>
      </c>
      <c r="J44" s="37">
        <v>-3.4699999999999998E-4</v>
      </c>
      <c r="K44" s="27">
        <v>12</v>
      </c>
      <c r="L44" s="38">
        <v>3.1300000000000002E-4</v>
      </c>
      <c r="M44" s="27" t="s">
        <v>65</v>
      </c>
      <c r="O44" s="27" t="s">
        <v>134</v>
      </c>
      <c r="P44" s="27">
        <v>195</v>
      </c>
      <c r="Q44" s="27" t="s">
        <v>128</v>
      </c>
      <c r="R44" s="27" t="s">
        <v>380</v>
      </c>
      <c r="S44" s="27" t="s">
        <v>175</v>
      </c>
      <c r="T44" s="27" t="s">
        <v>63</v>
      </c>
      <c r="U44" s="27">
        <v>10</v>
      </c>
      <c r="V44" s="27">
        <v>22</v>
      </c>
      <c r="W44" s="37">
        <v>-3.48E-4</v>
      </c>
      <c r="X44" s="27">
        <v>12</v>
      </c>
      <c r="Y44" s="38">
        <v>3.1399999999999999E-4</v>
      </c>
      <c r="Z44" s="27" t="s">
        <v>65</v>
      </c>
    </row>
    <row r="45" spans="2:26" x14ac:dyDescent="0.2">
      <c r="B45" s="27" t="s">
        <v>134</v>
      </c>
      <c r="C45" s="27">
        <v>195</v>
      </c>
      <c r="D45" s="27" t="s">
        <v>128</v>
      </c>
      <c r="E45" s="27" t="s">
        <v>106</v>
      </c>
      <c r="F45" s="27" t="s">
        <v>176</v>
      </c>
      <c r="G45" s="27" t="s">
        <v>64</v>
      </c>
      <c r="H45" s="27">
        <v>60</v>
      </c>
      <c r="I45" s="27">
        <v>20</v>
      </c>
      <c r="J45" s="37">
        <v>-3.8000000000000002E-4</v>
      </c>
      <c r="K45" s="27">
        <v>6</v>
      </c>
      <c r="L45" s="38">
        <v>3.7399999999999998E-4</v>
      </c>
      <c r="M45" s="27" t="s">
        <v>65</v>
      </c>
      <c r="O45" s="27" t="s">
        <v>134</v>
      </c>
      <c r="P45" s="27">
        <v>195</v>
      </c>
      <c r="Q45" s="27" t="s">
        <v>128</v>
      </c>
      <c r="R45" s="27" t="s">
        <v>380</v>
      </c>
      <c r="S45" s="27" t="s">
        <v>176</v>
      </c>
      <c r="T45" s="27" t="s">
        <v>64</v>
      </c>
      <c r="U45" s="27">
        <v>10</v>
      </c>
      <c r="V45" s="27">
        <v>20</v>
      </c>
      <c r="W45" s="37">
        <v>-3.7300000000000001E-4</v>
      </c>
      <c r="X45" s="27">
        <v>6</v>
      </c>
      <c r="Y45" s="38">
        <v>3.6200000000000002E-4</v>
      </c>
      <c r="Z45" s="27" t="s">
        <v>65</v>
      </c>
    </row>
    <row r="46" spans="2:26" x14ac:dyDescent="0.2">
      <c r="B46" s="27" t="s">
        <v>134</v>
      </c>
      <c r="C46" s="27">
        <v>196</v>
      </c>
      <c r="D46" s="27" t="s">
        <v>128</v>
      </c>
      <c r="E46" s="27" t="s">
        <v>106</v>
      </c>
      <c r="F46" s="27" t="s">
        <v>177</v>
      </c>
      <c r="G46" s="27" t="s">
        <v>63</v>
      </c>
      <c r="H46" s="27">
        <v>60</v>
      </c>
      <c r="I46" s="27">
        <v>22</v>
      </c>
      <c r="J46" s="37">
        <v>-3.5199999999999999E-4</v>
      </c>
      <c r="K46" s="27">
        <v>12</v>
      </c>
      <c r="L46" s="38">
        <v>3.1700000000000001E-4</v>
      </c>
      <c r="M46" s="27" t="s">
        <v>65</v>
      </c>
      <c r="O46" s="27" t="s">
        <v>134</v>
      </c>
      <c r="P46" s="27">
        <v>196</v>
      </c>
      <c r="Q46" s="27" t="s">
        <v>128</v>
      </c>
      <c r="R46" s="27" t="s">
        <v>380</v>
      </c>
      <c r="S46" s="27" t="s">
        <v>177</v>
      </c>
      <c r="T46" s="27" t="s">
        <v>63</v>
      </c>
      <c r="U46" s="27">
        <v>10</v>
      </c>
      <c r="V46" s="27">
        <v>22</v>
      </c>
      <c r="W46" s="37">
        <v>-3.5500000000000001E-4</v>
      </c>
      <c r="X46" s="27">
        <v>12</v>
      </c>
      <c r="Y46" s="38">
        <v>3.2200000000000002E-4</v>
      </c>
      <c r="Z46" s="27" t="s">
        <v>65</v>
      </c>
    </row>
    <row r="47" spans="2:26" x14ac:dyDescent="0.2">
      <c r="B47" s="27" t="s">
        <v>134</v>
      </c>
      <c r="C47" s="27">
        <v>196</v>
      </c>
      <c r="D47" s="27" t="s">
        <v>128</v>
      </c>
      <c r="E47" s="27" t="s">
        <v>106</v>
      </c>
      <c r="F47" s="27" t="s">
        <v>178</v>
      </c>
      <c r="G47" s="27" t="s">
        <v>64</v>
      </c>
      <c r="H47" s="27">
        <v>60</v>
      </c>
      <c r="I47" s="27">
        <v>20</v>
      </c>
      <c r="J47" s="37">
        <v>-3.68E-4</v>
      </c>
      <c r="K47" s="27">
        <v>6</v>
      </c>
      <c r="L47" s="38">
        <v>3.5199999999999999E-4</v>
      </c>
      <c r="M47" s="27" t="s">
        <v>65</v>
      </c>
      <c r="O47" s="27" t="s">
        <v>134</v>
      </c>
      <c r="P47" s="27">
        <v>196</v>
      </c>
      <c r="Q47" s="27" t="s">
        <v>128</v>
      </c>
      <c r="R47" s="27" t="s">
        <v>380</v>
      </c>
      <c r="S47" s="27" t="s">
        <v>178</v>
      </c>
      <c r="T47" s="27" t="s">
        <v>64</v>
      </c>
      <c r="U47" s="27">
        <v>10</v>
      </c>
      <c r="V47" s="27">
        <v>20</v>
      </c>
      <c r="W47" s="37">
        <v>-3.6099999999999999E-4</v>
      </c>
      <c r="X47" s="27">
        <v>6</v>
      </c>
      <c r="Y47" s="38">
        <v>3.4000000000000002E-4</v>
      </c>
      <c r="Z47" s="27" t="s">
        <v>65</v>
      </c>
    </row>
    <row r="48" spans="2:26" x14ac:dyDescent="0.2">
      <c r="B48" s="27" t="s">
        <v>134</v>
      </c>
      <c r="C48" s="27">
        <v>200</v>
      </c>
      <c r="D48" s="27" t="s">
        <v>127</v>
      </c>
      <c r="E48" s="27" t="s">
        <v>106</v>
      </c>
      <c r="F48" s="27" t="s">
        <v>179</v>
      </c>
      <c r="G48" s="27" t="s">
        <v>63</v>
      </c>
      <c r="H48" s="27">
        <v>60</v>
      </c>
      <c r="I48" s="27">
        <v>17</v>
      </c>
      <c r="J48" s="37">
        <v>-1.8100000000000001E-4</v>
      </c>
      <c r="K48" s="27">
        <v>3</v>
      </c>
      <c r="L48" s="38">
        <v>-1.6699999999999999E-4</v>
      </c>
      <c r="M48" s="27" t="s">
        <v>65</v>
      </c>
      <c r="O48" s="27" t="s">
        <v>134</v>
      </c>
      <c r="P48" s="27">
        <v>200</v>
      </c>
      <c r="Q48" s="27" t="s">
        <v>127</v>
      </c>
      <c r="R48" s="27" t="s">
        <v>380</v>
      </c>
      <c r="S48" s="27" t="s">
        <v>179</v>
      </c>
      <c r="T48" s="27" t="s">
        <v>63</v>
      </c>
      <c r="U48" s="27">
        <v>10</v>
      </c>
      <c r="V48" s="27">
        <v>17</v>
      </c>
      <c r="W48" s="37">
        <v>-1.75E-4</v>
      </c>
      <c r="X48" s="27">
        <v>3</v>
      </c>
      <c r="Y48" s="38">
        <v>-1.6200000000000001E-4</v>
      </c>
      <c r="Z48" s="27" t="s">
        <v>65</v>
      </c>
    </row>
    <row r="49" spans="2:26" x14ac:dyDescent="0.2">
      <c r="B49" s="27" t="s">
        <v>134</v>
      </c>
      <c r="C49" s="27">
        <v>200</v>
      </c>
      <c r="D49" s="27" t="s">
        <v>127</v>
      </c>
      <c r="E49" s="27" t="s">
        <v>106</v>
      </c>
      <c r="F49" s="27" t="s">
        <v>180</v>
      </c>
      <c r="G49" s="27" t="s">
        <v>64</v>
      </c>
      <c r="H49" s="27">
        <v>60</v>
      </c>
      <c r="I49" s="27">
        <v>20</v>
      </c>
      <c r="J49" s="37">
        <v>-3.1399999999999999E-4</v>
      </c>
      <c r="K49" s="27">
        <v>4</v>
      </c>
      <c r="L49" s="38">
        <v>-2.7799999999999998E-4</v>
      </c>
      <c r="M49" s="27" t="s">
        <v>65</v>
      </c>
      <c r="O49" s="27" t="s">
        <v>134</v>
      </c>
      <c r="P49" s="27">
        <v>200</v>
      </c>
      <c r="Q49" s="27" t="s">
        <v>127</v>
      </c>
      <c r="R49" s="27" t="s">
        <v>380</v>
      </c>
      <c r="S49" s="27" t="s">
        <v>180</v>
      </c>
      <c r="T49" s="27" t="s">
        <v>64</v>
      </c>
      <c r="U49" s="27">
        <v>10</v>
      </c>
      <c r="V49" s="27">
        <v>20</v>
      </c>
      <c r="W49" s="37">
        <v>-3.0400000000000002E-4</v>
      </c>
      <c r="X49" s="27">
        <v>4</v>
      </c>
      <c r="Y49" s="38">
        <v>-2.7E-4</v>
      </c>
      <c r="Z49" s="27" t="s">
        <v>65</v>
      </c>
    </row>
    <row r="50" spans="2:26" x14ac:dyDescent="0.2">
      <c r="B50" s="27" t="s">
        <v>134</v>
      </c>
      <c r="C50" s="27">
        <v>188</v>
      </c>
      <c r="D50" s="27" t="s">
        <v>126</v>
      </c>
      <c r="E50" s="27" t="s">
        <v>106</v>
      </c>
      <c r="F50" s="27" t="s">
        <v>181</v>
      </c>
      <c r="G50" s="27" t="s">
        <v>63</v>
      </c>
      <c r="H50" s="27">
        <v>60</v>
      </c>
      <c r="I50" s="27">
        <v>11</v>
      </c>
      <c r="J50" s="37">
        <v>-7.1000000000000002E-4</v>
      </c>
      <c r="K50" s="27">
        <v>4</v>
      </c>
      <c r="L50" s="38">
        <v>7.7999999999999999E-4</v>
      </c>
      <c r="M50" s="27" t="s">
        <v>65</v>
      </c>
      <c r="O50" s="27" t="s">
        <v>134</v>
      </c>
      <c r="P50" s="27">
        <v>188</v>
      </c>
      <c r="Q50" s="27" t="s">
        <v>126</v>
      </c>
      <c r="R50" s="27" t="s">
        <v>380</v>
      </c>
      <c r="S50" s="27" t="s">
        <v>181</v>
      </c>
      <c r="T50" s="27" t="s">
        <v>63</v>
      </c>
      <c r="U50" s="27">
        <v>10</v>
      </c>
      <c r="V50" s="27">
        <v>11</v>
      </c>
      <c r="W50" s="37">
        <v>-6.96E-4</v>
      </c>
      <c r="X50" s="27">
        <v>4</v>
      </c>
      <c r="Y50" s="38">
        <v>7.6099999999999996E-4</v>
      </c>
      <c r="Z50" s="27" t="s">
        <v>65</v>
      </c>
    </row>
    <row r="51" spans="2:26" x14ac:dyDescent="0.2">
      <c r="B51" s="27" t="s">
        <v>134</v>
      </c>
      <c r="C51" s="27">
        <v>188</v>
      </c>
      <c r="D51" s="27" t="s">
        <v>126</v>
      </c>
      <c r="E51" s="27" t="s">
        <v>106</v>
      </c>
      <c r="F51" s="27" t="s">
        <v>182</v>
      </c>
      <c r="G51" s="27" t="s">
        <v>64</v>
      </c>
      <c r="H51" s="27">
        <v>60</v>
      </c>
      <c r="I51" s="27">
        <v>14</v>
      </c>
      <c r="J51" s="37">
        <v>-8.9300000000000002E-4</v>
      </c>
      <c r="K51" s="27">
        <v>3</v>
      </c>
      <c r="L51" s="38">
        <v>1.3749999999999999E-3</v>
      </c>
      <c r="M51" s="27" t="s">
        <v>65</v>
      </c>
      <c r="O51" s="27" t="s">
        <v>134</v>
      </c>
      <c r="P51" s="27">
        <v>188</v>
      </c>
      <c r="Q51" s="27" t="s">
        <v>126</v>
      </c>
      <c r="R51" s="27" t="s">
        <v>380</v>
      </c>
      <c r="S51" s="27" t="s">
        <v>182</v>
      </c>
      <c r="T51" s="27" t="s">
        <v>64</v>
      </c>
      <c r="U51" s="27">
        <v>10</v>
      </c>
      <c r="V51" s="27">
        <v>14</v>
      </c>
      <c r="W51" s="37">
        <v>-8.6799999999999996E-4</v>
      </c>
      <c r="X51" s="27">
        <v>3</v>
      </c>
      <c r="Y51" s="38">
        <v>1.315E-3</v>
      </c>
      <c r="Z51" s="27" t="s">
        <v>65</v>
      </c>
    </row>
    <row r="52" spans="2:26" x14ac:dyDescent="0.2">
      <c r="B52" s="27" t="s">
        <v>183</v>
      </c>
      <c r="C52" s="27">
        <v>251</v>
      </c>
      <c r="D52" s="27" t="s">
        <v>126</v>
      </c>
      <c r="E52" s="27" t="s">
        <v>106</v>
      </c>
      <c r="F52" s="27" t="s">
        <v>184</v>
      </c>
      <c r="G52" s="27" t="s">
        <v>63</v>
      </c>
      <c r="H52" s="27">
        <v>60</v>
      </c>
      <c r="I52" s="27">
        <v>9</v>
      </c>
      <c r="J52" s="37">
        <v>-3.0699999999999998E-4</v>
      </c>
      <c r="K52" s="27">
        <v>6</v>
      </c>
      <c r="L52" s="38">
        <v>-2.5999999999999998E-4</v>
      </c>
      <c r="M52" s="27" t="s">
        <v>65</v>
      </c>
      <c r="O52" s="27" t="s">
        <v>183</v>
      </c>
      <c r="P52" s="27">
        <v>251</v>
      </c>
      <c r="Q52" s="27" t="s">
        <v>126</v>
      </c>
      <c r="R52" s="27" t="s">
        <v>380</v>
      </c>
      <c r="S52" s="27" t="s">
        <v>184</v>
      </c>
      <c r="T52" s="27" t="s">
        <v>63</v>
      </c>
      <c r="U52" s="27">
        <v>10</v>
      </c>
      <c r="V52" s="27">
        <v>9</v>
      </c>
      <c r="W52" s="37">
        <v>-2.9599999999999998E-4</v>
      </c>
      <c r="X52" s="27">
        <v>6</v>
      </c>
      <c r="Y52" s="38">
        <v>-2.5099999999999998E-4</v>
      </c>
      <c r="Z52" s="27" t="s">
        <v>65</v>
      </c>
    </row>
    <row r="53" spans="2:26" x14ac:dyDescent="0.2">
      <c r="B53" s="27" t="s">
        <v>183</v>
      </c>
      <c r="C53" s="27">
        <v>251</v>
      </c>
      <c r="D53" s="27" t="s">
        <v>126</v>
      </c>
      <c r="E53" s="27" t="s">
        <v>106</v>
      </c>
      <c r="F53" s="27" t="s">
        <v>185</v>
      </c>
      <c r="G53" s="27" t="s">
        <v>64</v>
      </c>
      <c r="H53" s="27">
        <v>60</v>
      </c>
      <c r="I53" s="27">
        <v>16</v>
      </c>
      <c r="J53" s="37">
        <v>-3.6200000000000002E-4</v>
      </c>
      <c r="K53" s="27">
        <v>1</v>
      </c>
      <c r="L53" s="38">
        <v>-3.0400000000000002E-4</v>
      </c>
      <c r="M53" s="27" t="s">
        <v>65</v>
      </c>
      <c r="O53" s="27" t="s">
        <v>183</v>
      </c>
      <c r="P53" s="27">
        <v>251</v>
      </c>
      <c r="Q53" s="27" t="s">
        <v>126</v>
      </c>
      <c r="R53" s="27" t="s">
        <v>380</v>
      </c>
      <c r="S53" s="27" t="s">
        <v>185</v>
      </c>
      <c r="T53" s="27" t="s">
        <v>64</v>
      </c>
      <c r="U53" s="27">
        <v>10</v>
      </c>
      <c r="V53" s="27">
        <v>16</v>
      </c>
      <c r="W53" s="37">
        <v>-3.57E-4</v>
      </c>
      <c r="X53" s="27">
        <v>1</v>
      </c>
      <c r="Y53" s="38">
        <v>-2.9999999999999997E-4</v>
      </c>
      <c r="Z53" s="27" t="s">
        <v>65</v>
      </c>
    </row>
    <row r="54" spans="2:26" x14ac:dyDescent="0.2">
      <c r="B54" s="27" t="s">
        <v>183</v>
      </c>
      <c r="C54" s="27">
        <v>263</v>
      </c>
      <c r="D54" s="27" t="s">
        <v>127</v>
      </c>
      <c r="E54" s="27" t="s">
        <v>106</v>
      </c>
      <c r="F54" s="27" t="s">
        <v>186</v>
      </c>
      <c r="G54" s="27" t="s">
        <v>63</v>
      </c>
      <c r="H54" s="27">
        <v>60</v>
      </c>
      <c r="I54" s="27">
        <v>15</v>
      </c>
      <c r="J54" s="37">
        <v>-3.1799999999999998E-4</v>
      </c>
      <c r="K54" s="27">
        <v>6</v>
      </c>
      <c r="L54" s="38">
        <v>-2.81E-4</v>
      </c>
      <c r="M54" s="27" t="s">
        <v>65</v>
      </c>
      <c r="O54" s="27" t="s">
        <v>183</v>
      </c>
      <c r="P54" s="27">
        <v>263</v>
      </c>
      <c r="Q54" s="27" t="s">
        <v>127</v>
      </c>
      <c r="R54" s="27" t="s">
        <v>380</v>
      </c>
      <c r="S54" s="27" t="s">
        <v>186</v>
      </c>
      <c r="T54" s="27" t="s">
        <v>63</v>
      </c>
      <c r="U54" s="27">
        <v>10</v>
      </c>
      <c r="V54" s="27">
        <v>15</v>
      </c>
      <c r="W54" s="37">
        <v>-3.0499999999999999E-4</v>
      </c>
      <c r="X54" s="27">
        <v>6</v>
      </c>
      <c r="Y54" s="38">
        <v>-2.7099999999999997E-4</v>
      </c>
      <c r="Z54" s="27" t="s">
        <v>65</v>
      </c>
    </row>
    <row r="55" spans="2:26" x14ac:dyDescent="0.2">
      <c r="B55" s="27" t="s">
        <v>183</v>
      </c>
      <c r="C55" s="27">
        <v>263</v>
      </c>
      <c r="D55" s="27" t="s">
        <v>127</v>
      </c>
      <c r="E55" s="27" t="s">
        <v>106</v>
      </c>
      <c r="F55" s="27" t="s">
        <v>187</v>
      </c>
      <c r="G55" s="27" t="s">
        <v>64</v>
      </c>
      <c r="H55" s="27">
        <v>60</v>
      </c>
      <c r="I55" s="27">
        <v>22</v>
      </c>
      <c r="J55" s="37">
        <v>-3.6099999999999999E-4</v>
      </c>
      <c r="K55" s="27">
        <v>1</v>
      </c>
      <c r="L55" s="38">
        <v>-3.0600000000000001E-4</v>
      </c>
      <c r="M55" s="27" t="s">
        <v>65</v>
      </c>
      <c r="O55" s="27" t="s">
        <v>183</v>
      </c>
      <c r="P55" s="27">
        <v>263</v>
      </c>
      <c r="Q55" s="27" t="s">
        <v>127</v>
      </c>
      <c r="R55" s="27" t="s">
        <v>380</v>
      </c>
      <c r="S55" s="27" t="s">
        <v>187</v>
      </c>
      <c r="T55" s="27" t="s">
        <v>64</v>
      </c>
      <c r="U55" s="27">
        <v>10</v>
      </c>
      <c r="V55" s="27">
        <v>22</v>
      </c>
      <c r="W55" s="37">
        <v>-3.5500000000000001E-4</v>
      </c>
      <c r="X55" s="27">
        <v>1</v>
      </c>
      <c r="Y55" s="38">
        <v>-3.0200000000000002E-4</v>
      </c>
      <c r="Z55" s="27" t="s">
        <v>65</v>
      </c>
    </row>
    <row r="56" spans="2:26" x14ac:dyDescent="0.2">
      <c r="B56" s="27" t="s">
        <v>183</v>
      </c>
      <c r="C56" s="27">
        <v>259</v>
      </c>
      <c r="D56" s="27" t="s">
        <v>128</v>
      </c>
      <c r="E56" s="27" t="s">
        <v>106</v>
      </c>
      <c r="F56" s="27" t="s">
        <v>188</v>
      </c>
      <c r="G56" s="27" t="s">
        <v>63</v>
      </c>
      <c r="H56" s="27">
        <v>60</v>
      </c>
      <c r="I56" s="27">
        <v>20</v>
      </c>
      <c r="J56" s="37">
        <v>-2.3800000000000001E-4</v>
      </c>
      <c r="K56" s="27">
        <v>7</v>
      </c>
      <c r="L56" s="38">
        <v>-2.12E-4</v>
      </c>
      <c r="M56" s="27" t="s">
        <v>65</v>
      </c>
      <c r="O56" s="27" t="s">
        <v>183</v>
      </c>
      <c r="P56" s="27">
        <v>259</v>
      </c>
      <c r="Q56" s="27" t="s">
        <v>128</v>
      </c>
      <c r="R56" s="27" t="s">
        <v>380</v>
      </c>
      <c r="S56" s="27" t="s">
        <v>188</v>
      </c>
      <c r="T56" s="27" t="s">
        <v>63</v>
      </c>
      <c r="U56" s="27">
        <v>10</v>
      </c>
      <c r="V56" s="27">
        <v>20</v>
      </c>
      <c r="W56" s="37">
        <v>-2.4800000000000001E-4</v>
      </c>
      <c r="X56" s="27">
        <v>7</v>
      </c>
      <c r="Y56" s="38">
        <v>-2.22E-4</v>
      </c>
      <c r="Z56" s="27" t="s">
        <v>65</v>
      </c>
    </row>
    <row r="57" spans="2:26" x14ac:dyDescent="0.2">
      <c r="B57" s="27" t="s">
        <v>183</v>
      </c>
      <c r="C57" s="27">
        <v>259</v>
      </c>
      <c r="D57" s="27" t="s">
        <v>128</v>
      </c>
      <c r="E57" s="27" t="s">
        <v>106</v>
      </c>
      <c r="F57" s="27" t="s">
        <v>189</v>
      </c>
      <c r="G57" s="27" t="s">
        <v>64</v>
      </c>
      <c r="H57" s="27">
        <v>60</v>
      </c>
      <c r="I57" s="27">
        <v>22</v>
      </c>
      <c r="J57" s="37">
        <v>-5.5699999999999999E-4</v>
      </c>
      <c r="K57" s="27">
        <v>12</v>
      </c>
      <c r="L57" s="38">
        <v>6.7699999999999998E-4</v>
      </c>
      <c r="M57" s="27" t="s">
        <v>65</v>
      </c>
      <c r="O57" s="27" t="s">
        <v>183</v>
      </c>
      <c r="P57" s="27">
        <v>259</v>
      </c>
      <c r="Q57" s="27" t="s">
        <v>128</v>
      </c>
      <c r="R57" s="27" t="s">
        <v>380</v>
      </c>
      <c r="S57" s="27" t="s">
        <v>189</v>
      </c>
      <c r="T57" s="27" t="s">
        <v>64</v>
      </c>
      <c r="U57" s="27">
        <v>10</v>
      </c>
      <c r="V57" s="27">
        <v>22</v>
      </c>
      <c r="W57" s="37">
        <v>-5.5099999999999995E-4</v>
      </c>
      <c r="X57" s="27">
        <v>12</v>
      </c>
      <c r="Y57" s="38">
        <v>6.6299999999999996E-4</v>
      </c>
      <c r="Z57" s="27" t="s">
        <v>65</v>
      </c>
    </row>
    <row r="58" spans="2:26" x14ac:dyDescent="0.2">
      <c r="B58" s="27" t="s">
        <v>183</v>
      </c>
      <c r="C58" s="27">
        <v>260</v>
      </c>
      <c r="D58" s="27" t="s">
        <v>128</v>
      </c>
      <c r="E58" s="27" t="s">
        <v>106</v>
      </c>
      <c r="F58" s="27" t="s">
        <v>190</v>
      </c>
      <c r="G58" s="27" t="s">
        <v>63</v>
      </c>
      <c r="H58" s="27">
        <v>60</v>
      </c>
      <c r="I58" s="27">
        <v>20</v>
      </c>
      <c r="J58" s="37">
        <v>-2.43E-4</v>
      </c>
      <c r="K58" s="27">
        <v>7</v>
      </c>
      <c r="L58" s="38">
        <v>-2.1699999999999999E-4</v>
      </c>
      <c r="M58" s="27" t="s">
        <v>65</v>
      </c>
      <c r="O58" s="27" t="s">
        <v>183</v>
      </c>
      <c r="P58" s="27">
        <v>260</v>
      </c>
      <c r="Q58" s="27" t="s">
        <v>128</v>
      </c>
      <c r="R58" s="27" t="s">
        <v>380</v>
      </c>
      <c r="S58" s="27" t="s">
        <v>190</v>
      </c>
      <c r="T58" s="27" t="s">
        <v>63</v>
      </c>
      <c r="U58" s="27">
        <v>10</v>
      </c>
      <c r="V58" s="27">
        <v>20</v>
      </c>
      <c r="W58" s="37">
        <v>-2.5399999999999999E-4</v>
      </c>
      <c r="X58" s="27">
        <v>7</v>
      </c>
      <c r="Y58" s="38">
        <v>-2.2800000000000001E-4</v>
      </c>
      <c r="Z58" s="27" t="s">
        <v>65</v>
      </c>
    </row>
    <row r="59" spans="2:26" x14ac:dyDescent="0.2">
      <c r="B59" s="27" t="s">
        <v>183</v>
      </c>
      <c r="C59" s="27">
        <v>260</v>
      </c>
      <c r="D59" s="27" t="s">
        <v>128</v>
      </c>
      <c r="E59" s="27" t="s">
        <v>106</v>
      </c>
      <c r="F59" s="27" t="s">
        <v>191</v>
      </c>
      <c r="G59" s="27" t="s">
        <v>64</v>
      </c>
      <c r="H59" s="27">
        <v>60</v>
      </c>
      <c r="I59" s="27">
        <v>22</v>
      </c>
      <c r="J59" s="37">
        <v>-5.5000000000000003E-4</v>
      </c>
      <c r="K59" s="27">
        <v>12</v>
      </c>
      <c r="L59" s="38">
        <v>6.5300000000000004E-4</v>
      </c>
      <c r="M59" s="27" t="s">
        <v>65</v>
      </c>
      <c r="O59" s="27" t="s">
        <v>183</v>
      </c>
      <c r="P59" s="27">
        <v>260</v>
      </c>
      <c r="Q59" s="27" t="s">
        <v>128</v>
      </c>
      <c r="R59" s="27" t="s">
        <v>380</v>
      </c>
      <c r="S59" s="27" t="s">
        <v>191</v>
      </c>
      <c r="T59" s="27" t="s">
        <v>64</v>
      </c>
      <c r="U59" s="27">
        <v>10</v>
      </c>
      <c r="V59" s="27">
        <v>22</v>
      </c>
      <c r="W59" s="37">
        <v>-5.44E-4</v>
      </c>
      <c r="X59" s="27">
        <v>12</v>
      </c>
      <c r="Y59" s="38">
        <v>6.3900000000000003E-4</v>
      </c>
      <c r="Z59" s="27" t="s">
        <v>65</v>
      </c>
    </row>
    <row r="60" spans="2:26" x14ac:dyDescent="0.2">
      <c r="B60" s="27" t="s">
        <v>183</v>
      </c>
      <c r="C60" s="27">
        <v>264</v>
      </c>
      <c r="D60" s="27" t="s">
        <v>127</v>
      </c>
      <c r="E60" s="27" t="s">
        <v>106</v>
      </c>
      <c r="F60" s="27" t="s">
        <v>192</v>
      </c>
      <c r="G60" s="27" t="s">
        <v>63</v>
      </c>
      <c r="H60" s="27">
        <v>60</v>
      </c>
      <c r="I60" s="27">
        <v>15</v>
      </c>
      <c r="J60" s="37">
        <v>-2.8699999999999998E-4</v>
      </c>
      <c r="K60" s="27">
        <v>6</v>
      </c>
      <c r="L60" s="38">
        <v>-2.5700000000000001E-4</v>
      </c>
      <c r="M60" s="27" t="s">
        <v>65</v>
      </c>
      <c r="O60" s="27" t="s">
        <v>183</v>
      </c>
      <c r="P60" s="27">
        <v>264</v>
      </c>
      <c r="Q60" s="27" t="s">
        <v>127</v>
      </c>
      <c r="R60" s="27" t="s">
        <v>380</v>
      </c>
      <c r="S60" s="27" t="s">
        <v>192</v>
      </c>
      <c r="T60" s="27" t="s">
        <v>63</v>
      </c>
      <c r="U60" s="27">
        <v>10</v>
      </c>
      <c r="V60" s="27">
        <v>15</v>
      </c>
      <c r="W60" s="37">
        <v>-2.7700000000000001E-4</v>
      </c>
      <c r="X60" s="27">
        <v>6</v>
      </c>
      <c r="Y60" s="38">
        <v>-2.4800000000000001E-4</v>
      </c>
      <c r="Z60" s="27" t="s">
        <v>65</v>
      </c>
    </row>
    <row r="61" spans="2:26" x14ac:dyDescent="0.2">
      <c r="B61" s="27" t="s">
        <v>183</v>
      </c>
      <c r="C61" s="27">
        <v>264</v>
      </c>
      <c r="D61" s="27" t="s">
        <v>127</v>
      </c>
      <c r="E61" s="27" t="s">
        <v>106</v>
      </c>
      <c r="F61" s="27" t="s">
        <v>193</v>
      </c>
      <c r="G61" s="27" t="s">
        <v>64</v>
      </c>
      <c r="H61" s="27">
        <v>60</v>
      </c>
      <c r="I61" s="27">
        <v>22</v>
      </c>
      <c r="J61" s="37">
        <v>-3.4099999999999999E-4</v>
      </c>
      <c r="K61" s="27">
        <v>1</v>
      </c>
      <c r="L61" s="38">
        <v>-2.9300000000000002E-4</v>
      </c>
      <c r="M61" s="27" t="s">
        <v>65</v>
      </c>
      <c r="O61" s="27" t="s">
        <v>183</v>
      </c>
      <c r="P61" s="27">
        <v>264</v>
      </c>
      <c r="Q61" s="27" t="s">
        <v>127</v>
      </c>
      <c r="R61" s="27" t="s">
        <v>380</v>
      </c>
      <c r="S61" s="27" t="s">
        <v>193</v>
      </c>
      <c r="T61" s="27" t="s">
        <v>64</v>
      </c>
      <c r="U61" s="27">
        <v>10</v>
      </c>
      <c r="V61" s="27">
        <v>22</v>
      </c>
      <c r="W61" s="37">
        <v>-3.3399999999999999E-4</v>
      </c>
      <c r="X61" s="27">
        <v>1</v>
      </c>
      <c r="Y61" s="38">
        <v>-2.8800000000000001E-4</v>
      </c>
      <c r="Z61" s="27" t="s">
        <v>65</v>
      </c>
    </row>
    <row r="62" spans="2:26" x14ac:dyDescent="0.2">
      <c r="B62" s="27" t="s">
        <v>183</v>
      </c>
      <c r="C62" s="27">
        <v>252</v>
      </c>
      <c r="D62" s="27" t="s">
        <v>126</v>
      </c>
      <c r="E62" s="27" t="s">
        <v>106</v>
      </c>
      <c r="F62" s="27" t="s">
        <v>194</v>
      </c>
      <c r="G62" s="27" t="s">
        <v>63</v>
      </c>
      <c r="H62" s="27">
        <v>60</v>
      </c>
      <c r="I62" s="27">
        <v>9</v>
      </c>
      <c r="J62" s="37">
        <v>-8.3600000000000005E-4</v>
      </c>
      <c r="K62" s="27">
        <v>1</v>
      </c>
      <c r="L62" s="38">
        <v>7.7899999999999996E-4</v>
      </c>
      <c r="M62" s="27" t="s">
        <v>65</v>
      </c>
      <c r="O62" s="27" t="s">
        <v>183</v>
      </c>
      <c r="P62" s="27">
        <v>252</v>
      </c>
      <c r="Q62" s="27" t="s">
        <v>126</v>
      </c>
      <c r="R62" s="27" t="s">
        <v>380</v>
      </c>
      <c r="S62" s="27" t="s">
        <v>194</v>
      </c>
      <c r="T62" s="27" t="s">
        <v>63</v>
      </c>
      <c r="U62" s="27">
        <v>10</v>
      </c>
      <c r="V62" s="27">
        <v>9</v>
      </c>
      <c r="W62" s="37">
        <v>-8.1099999999999998E-4</v>
      </c>
      <c r="X62" s="27">
        <v>1</v>
      </c>
      <c r="Y62" s="38">
        <v>7.4299999999999995E-4</v>
      </c>
      <c r="Z62" s="27" t="s">
        <v>65</v>
      </c>
    </row>
    <row r="63" spans="2:26" x14ac:dyDescent="0.2">
      <c r="B63" s="27" t="s">
        <v>183</v>
      </c>
      <c r="C63" s="27">
        <v>252</v>
      </c>
      <c r="D63" s="27" t="s">
        <v>126</v>
      </c>
      <c r="E63" s="27" t="s">
        <v>106</v>
      </c>
      <c r="F63" s="27" t="s">
        <v>195</v>
      </c>
      <c r="G63" s="27" t="s">
        <v>64</v>
      </c>
      <c r="H63" s="27">
        <v>60</v>
      </c>
      <c r="I63" s="27">
        <v>16</v>
      </c>
      <c r="J63" s="37">
        <v>-7.4399999999999998E-4</v>
      </c>
      <c r="K63" s="27">
        <v>6</v>
      </c>
      <c r="L63" s="38">
        <v>7.0699999999999995E-4</v>
      </c>
      <c r="M63" s="27" t="s">
        <v>65</v>
      </c>
      <c r="O63" s="27" t="s">
        <v>183</v>
      </c>
      <c r="P63" s="27">
        <v>252</v>
      </c>
      <c r="Q63" s="27" t="s">
        <v>126</v>
      </c>
      <c r="R63" s="27" t="s">
        <v>380</v>
      </c>
      <c r="S63" s="27" t="s">
        <v>195</v>
      </c>
      <c r="T63" s="27" t="s">
        <v>64</v>
      </c>
      <c r="U63" s="27">
        <v>10</v>
      </c>
      <c r="V63" s="27">
        <v>16</v>
      </c>
      <c r="W63" s="37">
        <v>-7.3200000000000001E-4</v>
      </c>
      <c r="X63" s="27">
        <v>6</v>
      </c>
      <c r="Y63" s="38">
        <v>6.8499999999999995E-4</v>
      </c>
      <c r="Z63" s="27" t="s">
        <v>65</v>
      </c>
    </row>
    <row r="64" spans="2:26" x14ac:dyDescent="0.2">
      <c r="B64" s="27" t="s">
        <v>183</v>
      </c>
      <c r="C64" s="27">
        <v>268</v>
      </c>
      <c r="D64" s="27" t="s">
        <v>127</v>
      </c>
      <c r="E64" s="27" t="s">
        <v>106</v>
      </c>
      <c r="F64" s="27" t="s">
        <v>196</v>
      </c>
      <c r="G64" s="27" t="s">
        <v>63</v>
      </c>
      <c r="H64" s="27">
        <v>60</v>
      </c>
      <c r="I64" s="27">
        <v>17</v>
      </c>
      <c r="J64" s="37">
        <v>-7.7000000000000001E-5</v>
      </c>
      <c r="K64" s="27">
        <v>3</v>
      </c>
      <c r="L64" s="38">
        <v>-6.9999999999999994E-5</v>
      </c>
      <c r="M64" s="27" t="s">
        <v>65</v>
      </c>
      <c r="O64" s="27" t="s">
        <v>183</v>
      </c>
      <c r="P64" s="27">
        <v>268</v>
      </c>
      <c r="Q64" s="27" t="s">
        <v>127</v>
      </c>
      <c r="R64" s="27" t="s">
        <v>380</v>
      </c>
      <c r="S64" s="27" t="s">
        <v>196</v>
      </c>
      <c r="T64" s="27" t="s">
        <v>63</v>
      </c>
      <c r="U64" s="27">
        <v>10</v>
      </c>
      <c r="V64" s="27">
        <v>17</v>
      </c>
      <c r="W64" s="37">
        <v>-6.9999999999999994E-5</v>
      </c>
      <c r="X64" s="27">
        <v>3</v>
      </c>
      <c r="Y64" s="38">
        <v>-6.3999999999999997E-5</v>
      </c>
      <c r="Z64" s="27" t="s">
        <v>65</v>
      </c>
    </row>
    <row r="65" spans="2:26" x14ac:dyDescent="0.2">
      <c r="B65" s="27" t="s">
        <v>183</v>
      </c>
      <c r="C65" s="27">
        <v>268</v>
      </c>
      <c r="D65" s="27" t="s">
        <v>127</v>
      </c>
      <c r="E65" s="27" t="s">
        <v>106</v>
      </c>
      <c r="F65" s="27" t="s">
        <v>197</v>
      </c>
      <c r="G65" s="27" t="s">
        <v>64</v>
      </c>
      <c r="H65" s="27">
        <v>60</v>
      </c>
      <c r="I65" s="27">
        <v>20</v>
      </c>
      <c r="J65" s="37">
        <v>-1.93E-4</v>
      </c>
      <c r="K65" s="27">
        <v>4</v>
      </c>
      <c r="L65" s="38">
        <v>-1.64E-4</v>
      </c>
      <c r="M65" s="27" t="s">
        <v>65</v>
      </c>
      <c r="O65" s="27" t="s">
        <v>183</v>
      </c>
      <c r="P65" s="27">
        <v>268</v>
      </c>
      <c r="Q65" s="27" t="s">
        <v>127</v>
      </c>
      <c r="R65" s="27" t="s">
        <v>380</v>
      </c>
      <c r="S65" s="27" t="s">
        <v>197</v>
      </c>
      <c r="T65" s="27" t="s">
        <v>64</v>
      </c>
      <c r="U65" s="27">
        <v>10</v>
      </c>
      <c r="V65" s="27">
        <v>20</v>
      </c>
      <c r="W65" s="37">
        <v>-1.9000000000000001E-4</v>
      </c>
      <c r="X65" s="27">
        <v>4</v>
      </c>
      <c r="Y65" s="38">
        <v>-1.6100000000000001E-4</v>
      </c>
      <c r="Z65" s="27" t="s">
        <v>65</v>
      </c>
    </row>
    <row r="66" spans="2:26" x14ac:dyDescent="0.2">
      <c r="B66" s="27" t="s">
        <v>183</v>
      </c>
      <c r="C66" s="27">
        <v>253</v>
      </c>
      <c r="D66" s="27" t="s">
        <v>128</v>
      </c>
      <c r="E66" s="27" t="s">
        <v>106</v>
      </c>
      <c r="F66" s="27" t="s">
        <v>198</v>
      </c>
      <c r="G66" s="27" t="s">
        <v>63</v>
      </c>
      <c r="H66" s="27">
        <v>60</v>
      </c>
      <c r="I66" s="27">
        <v>22</v>
      </c>
      <c r="J66" s="37">
        <v>-1.02E-4</v>
      </c>
      <c r="K66" s="27">
        <v>1</v>
      </c>
      <c r="L66" s="38">
        <v>-1.01E-4</v>
      </c>
      <c r="M66" s="27" t="s">
        <v>65</v>
      </c>
      <c r="O66" s="27" t="s">
        <v>183</v>
      </c>
      <c r="P66" s="27">
        <v>253</v>
      </c>
      <c r="Q66" s="27" t="s">
        <v>128</v>
      </c>
      <c r="R66" s="27" t="s">
        <v>380</v>
      </c>
      <c r="S66" s="27" t="s">
        <v>198</v>
      </c>
      <c r="T66" s="27" t="s">
        <v>63</v>
      </c>
      <c r="U66" s="27">
        <v>10</v>
      </c>
      <c r="V66" s="27">
        <v>22</v>
      </c>
      <c r="W66" s="37">
        <v>-1.11E-4</v>
      </c>
      <c r="X66" s="27">
        <v>1</v>
      </c>
      <c r="Y66" s="38">
        <v>-1.11E-4</v>
      </c>
      <c r="Z66" s="27" t="s">
        <v>65</v>
      </c>
    </row>
    <row r="67" spans="2:26" x14ac:dyDescent="0.2">
      <c r="B67" s="27" t="s">
        <v>183</v>
      </c>
      <c r="C67" s="27">
        <v>253</v>
      </c>
      <c r="D67" s="27" t="s">
        <v>128</v>
      </c>
      <c r="E67" s="27" t="s">
        <v>106</v>
      </c>
      <c r="F67" s="27" t="s">
        <v>199</v>
      </c>
      <c r="G67" s="27" t="s">
        <v>64</v>
      </c>
      <c r="H67" s="27">
        <v>60</v>
      </c>
      <c r="I67" s="27">
        <v>20</v>
      </c>
      <c r="J67" s="37">
        <v>-4.73E-4</v>
      </c>
      <c r="K67" s="27">
        <v>6</v>
      </c>
      <c r="L67" s="38">
        <v>4.8099999999999998E-4</v>
      </c>
      <c r="M67" s="27" t="s">
        <v>65</v>
      </c>
      <c r="O67" s="27" t="s">
        <v>183</v>
      </c>
      <c r="P67" s="27">
        <v>253</v>
      </c>
      <c r="Q67" s="27" t="s">
        <v>128</v>
      </c>
      <c r="R67" s="27" t="s">
        <v>380</v>
      </c>
      <c r="S67" s="27" t="s">
        <v>199</v>
      </c>
      <c r="T67" s="27" t="s">
        <v>64</v>
      </c>
      <c r="U67" s="27">
        <v>10</v>
      </c>
      <c r="V67" s="27">
        <v>20</v>
      </c>
      <c r="W67" s="37">
        <v>-4.6700000000000002E-4</v>
      </c>
      <c r="X67" s="27">
        <v>7</v>
      </c>
      <c r="Y67" s="38">
        <v>-4.6900000000000002E-4</v>
      </c>
      <c r="Z67" s="27" t="s">
        <v>65</v>
      </c>
    </row>
    <row r="68" spans="2:26" x14ac:dyDescent="0.2">
      <c r="B68" s="27" t="s">
        <v>183</v>
      </c>
      <c r="C68" s="27">
        <v>271</v>
      </c>
      <c r="D68" s="27" t="s">
        <v>127</v>
      </c>
      <c r="E68" s="27" t="s">
        <v>106</v>
      </c>
      <c r="F68" s="27" t="s">
        <v>200</v>
      </c>
      <c r="G68" s="27" t="s">
        <v>63</v>
      </c>
      <c r="H68" s="27">
        <v>60</v>
      </c>
      <c r="I68" s="27">
        <v>15</v>
      </c>
      <c r="J68" s="37">
        <v>-3.5599999999999998E-4</v>
      </c>
      <c r="K68" s="27">
        <v>6</v>
      </c>
      <c r="L68" s="38">
        <v>-3.0400000000000002E-4</v>
      </c>
      <c r="M68" s="27" t="s">
        <v>65</v>
      </c>
      <c r="O68" s="27" t="s">
        <v>183</v>
      </c>
      <c r="P68" s="27">
        <v>271</v>
      </c>
      <c r="Q68" s="27" t="s">
        <v>127</v>
      </c>
      <c r="R68" s="27" t="s">
        <v>380</v>
      </c>
      <c r="S68" s="27" t="s">
        <v>200</v>
      </c>
      <c r="T68" s="27" t="s">
        <v>63</v>
      </c>
      <c r="U68" s="27">
        <v>10</v>
      </c>
      <c r="V68" s="27">
        <v>15</v>
      </c>
      <c r="W68" s="37">
        <v>-3.4299999999999999E-4</v>
      </c>
      <c r="X68" s="27">
        <v>6</v>
      </c>
      <c r="Y68" s="38">
        <v>-2.9399999999999999E-4</v>
      </c>
      <c r="Z68" s="27" t="s">
        <v>65</v>
      </c>
    </row>
    <row r="69" spans="2:26" x14ac:dyDescent="0.2">
      <c r="B69" s="27" t="s">
        <v>183</v>
      </c>
      <c r="C69" s="27">
        <v>271</v>
      </c>
      <c r="D69" s="27" t="s">
        <v>127</v>
      </c>
      <c r="E69" s="27" t="s">
        <v>106</v>
      </c>
      <c r="F69" s="27" t="s">
        <v>201</v>
      </c>
      <c r="G69" s="27" t="s">
        <v>64</v>
      </c>
      <c r="H69" s="27">
        <v>60</v>
      </c>
      <c r="I69" s="27">
        <v>22</v>
      </c>
      <c r="J69" s="37">
        <v>-3.8400000000000001E-4</v>
      </c>
      <c r="K69" s="27">
        <v>1</v>
      </c>
      <c r="L69" s="38">
        <v>-3.2299999999999999E-4</v>
      </c>
      <c r="M69" s="27" t="s">
        <v>65</v>
      </c>
      <c r="O69" s="27" t="s">
        <v>183</v>
      </c>
      <c r="P69" s="27">
        <v>271</v>
      </c>
      <c r="Q69" s="27" t="s">
        <v>127</v>
      </c>
      <c r="R69" s="27" t="s">
        <v>380</v>
      </c>
      <c r="S69" s="27" t="s">
        <v>201</v>
      </c>
      <c r="T69" s="27" t="s">
        <v>64</v>
      </c>
      <c r="U69" s="27">
        <v>10</v>
      </c>
      <c r="V69" s="27">
        <v>22</v>
      </c>
      <c r="W69" s="37">
        <v>-3.7500000000000001E-4</v>
      </c>
      <c r="X69" s="27">
        <v>1</v>
      </c>
      <c r="Y69" s="38">
        <v>-3.1799999999999998E-4</v>
      </c>
      <c r="Z69" s="27" t="s">
        <v>65</v>
      </c>
    </row>
    <row r="70" spans="2:26" x14ac:dyDescent="0.2">
      <c r="B70" s="27" t="s">
        <v>183</v>
      </c>
      <c r="C70" s="27">
        <v>272</v>
      </c>
      <c r="D70" s="27" t="s">
        <v>127</v>
      </c>
      <c r="E70" s="27" t="s">
        <v>106</v>
      </c>
      <c r="F70" s="27" t="s">
        <v>202</v>
      </c>
      <c r="G70" s="27" t="s">
        <v>63</v>
      </c>
      <c r="H70" s="27">
        <v>60</v>
      </c>
      <c r="I70" s="27">
        <v>15</v>
      </c>
      <c r="J70" s="37">
        <v>-3.8299999999999999E-4</v>
      </c>
      <c r="K70" s="27">
        <v>6</v>
      </c>
      <c r="L70" s="38">
        <v>-3.2200000000000002E-4</v>
      </c>
      <c r="M70" s="27" t="s">
        <v>65</v>
      </c>
      <c r="O70" s="27" t="s">
        <v>183</v>
      </c>
      <c r="P70" s="27">
        <v>272</v>
      </c>
      <c r="Q70" s="27" t="s">
        <v>127</v>
      </c>
      <c r="R70" s="27" t="s">
        <v>380</v>
      </c>
      <c r="S70" s="27" t="s">
        <v>202</v>
      </c>
      <c r="T70" s="27" t="s">
        <v>63</v>
      </c>
      <c r="U70" s="27">
        <v>10</v>
      </c>
      <c r="V70" s="27">
        <v>15</v>
      </c>
      <c r="W70" s="37">
        <v>-3.6699999999999998E-4</v>
      </c>
      <c r="X70" s="27">
        <v>6</v>
      </c>
      <c r="Y70" s="38">
        <v>-3.1100000000000002E-4</v>
      </c>
      <c r="Z70" s="27" t="s">
        <v>65</v>
      </c>
    </row>
    <row r="71" spans="2:26" x14ac:dyDescent="0.2">
      <c r="B71" s="27" t="s">
        <v>183</v>
      </c>
      <c r="C71" s="27">
        <v>272</v>
      </c>
      <c r="D71" s="27" t="s">
        <v>127</v>
      </c>
      <c r="E71" s="27" t="s">
        <v>106</v>
      </c>
      <c r="F71" s="27" t="s">
        <v>203</v>
      </c>
      <c r="G71" s="27" t="s">
        <v>64</v>
      </c>
      <c r="H71" s="27">
        <v>60</v>
      </c>
      <c r="I71" s="27">
        <v>22</v>
      </c>
      <c r="J71" s="37">
        <v>-4.0099999999999999E-4</v>
      </c>
      <c r="K71" s="27">
        <v>1</v>
      </c>
      <c r="L71" s="38">
        <v>-3.3300000000000002E-4</v>
      </c>
      <c r="M71" s="27" t="s">
        <v>65</v>
      </c>
      <c r="O71" s="27" t="s">
        <v>183</v>
      </c>
      <c r="P71" s="27">
        <v>272</v>
      </c>
      <c r="Q71" s="27" t="s">
        <v>127</v>
      </c>
      <c r="R71" s="27" t="s">
        <v>380</v>
      </c>
      <c r="S71" s="27" t="s">
        <v>203</v>
      </c>
      <c r="T71" s="27" t="s">
        <v>64</v>
      </c>
      <c r="U71" s="27">
        <v>10</v>
      </c>
      <c r="V71" s="27">
        <v>22</v>
      </c>
      <c r="W71" s="37">
        <v>-3.9300000000000001E-4</v>
      </c>
      <c r="X71" s="27">
        <v>1</v>
      </c>
      <c r="Y71" s="38">
        <v>-3.28E-4</v>
      </c>
      <c r="Z71" s="27" t="s">
        <v>65</v>
      </c>
    </row>
    <row r="72" spans="2:26" x14ac:dyDescent="0.2">
      <c r="B72" s="27" t="s">
        <v>183</v>
      </c>
      <c r="C72" s="27">
        <v>255</v>
      </c>
      <c r="D72" s="27" t="s">
        <v>128</v>
      </c>
      <c r="E72" s="27" t="s">
        <v>106</v>
      </c>
      <c r="F72" s="27" t="s">
        <v>204</v>
      </c>
      <c r="G72" s="27" t="s">
        <v>63</v>
      </c>
      <c r="H72" s="27">
        <v>60</v>
      </c>
      <c r="I72" s="27">
        <v>22</v>
      </c>
      <c r="J72" s="37">
        <v>-1.07E-4</v>
      </c>
      <c r="K72" s="27">
        <v>1</v>
      </c>
      <c r="L72" s="38">
        <v>-1.06E-4</v>
      </c>
      <c r="M72" s="27" t="s">
        <v>65</v>
      </c>
      <c r="O72" s="27" t="s">
        <v>183</v>
      </c>
      <c r="P72" s="27">
        <v>255</v>
      </c>
      <c r="Q72" s="27" t="s">
        <v>128</v>
      </c>
      <c r="R72" s="27" t="s">
        <v>380</v>
      </c>
      <c r="S72" s="27" t="s">
        <v>204</v>
      </c>
      <c r="T72" s="27" t="s">
        <v>63</v>
      </c>
      <c r="U72" s="27">
        <v>10</v>
      </c>
      <c r="V72" s="27">
        <v>22</v>
      </c>
      <c r="W72" s="37">
        <v>-1.16E-4</v>
      </c>
      <c r="X72" s="27">
        <v>1</v>
      </c>
      <c r="Y72" s="38">
        <v>-1.15E-4</v>
      </c>
      <c r="Z72" s="27" t="s">
        <v>65</v>
      </c>
    </row>
    <row r="73" spans="2:26" x14ac:dyDescent="0.2">
      <c r="B73" s="27" t="s">
        <v>183</v>
      </c>
      <c r="C73" s="27">
        <v>255</v>
      </c>
      <c r="D73" s="27" t="s">
        <v>128</v>
      </c>
      <c r="E73" s="27" t="s">
        <v>106</v>
      </c>
      <c r="F73" s="27" t="s">
        <v>205</v>
      </c>
      <c r="G73" s="27" t="s">
        <v>64</v>
      </c>
      <c r="H73" s="27">
        <v>60</v>
      </c>
      <c r="I73" s="27">
        <v>20</v>
      </c>
      <c r="J73" s="37">
        <v>-4.7699999999999999E-4</v>
      </c>
      <c r="K73" s="27">
        <v>6</v>
      </c>
      <c r="L73" s="38">
        <v>4.8299999999999998E-4</v>
      </c>
      <c r="M73" s="27" t="s">
        <v>65</v>
      </c>
      <c r="O73" s="27" t="s">
        <v>183</v>
      </c>
      <c r="P73" s="27">
        <v>255</v>
      </c>
      <c r="Q73" s="27" t="s">
        <v>128</v>
      </c>
      <c r="R73" s="27" t="s">
        <v>380</v>
      </c>
      <c r="S73" s="27" t="s">
        <v>205</v>
      </c>
      <c r="T73" s="27" t="s">
        <v>64</v>
      </c>
      <c r="U73" s="27">
        <v>10</v>
      </c>
      <c r="V73" s="27">
        <v>20</v>
      </c>
      <c r="W73" s="37">
        <v>-4.7100000000000001E-4</v>
      </c>
      <c r="X73" s="27">
        <v>7</v>
      </c>
      <c r="Y73" s="38">
        <v>-4.7199999999999998E-4</v>
      </c>
      <c r="Z73" s="27" t="s">
        <v>65</v>
      </c>
    </row>
    <row r="74" spans="2:26" x14ac:dyDescent="0.2">
      <c r="B74" s="27" t="s">
        <v>183</v>
      </c>
      <c r="C74" s="27">
        <v>266</v>
      </c>
      <c r="D74" s="27" t="s">
        <v>127</v>
      </c>
      <c r="E74" s="27" t="s">
        <v>106</v>
      </c>
      <c r="F74" s="27" t="s">
        <v>206</v>
      </c>
      <c r="G74" s="27" t="s">
        <v>63</v>
      </c>
      <c r="H74" s="27">
        <v>60</v>
      </c>
      <c r="I74" s="27">
        <v>17</v>
      </c>
      <c r="J74" s="37">
        <v>-2.5799999999999998E-4</v>
      </c>
      <c r="K74" s="27">
        <v>3</v>
      </c>
      <c r="L74" s="38">
        <v>-2.22E-4</v>
      </c>
      <c r="M74" s="27" t="s">
        <v>65</v>
      </c>
      <c r="O74" s="27" t="s">
        <v>183</v>
      </c>
      <c r="P74" s="27">
        <v>266</v>
      </c>
      <c r="Q74" s="27" t="s">
        <v>127</v>
      </c>
      <c r="R74" s="27" t="s">
        <v>380</v>
      </c>
      <c r="S74" s="27" t="s">
        <v>206</v>
      </c>
      <c r="T74" s="27" t="s">
        <v>63</v>
      </c>
      <c r="U74" s="27">
        <v>10</v>
      </c>
      <c r="V74" s="27">
        <v>17</v>
      </c>
      <c r="W74" s="37">
        <v>-2.4800000000000001E-4</v>
      </c>
      <c r="X74" s="27">
        <v>3</v>
      </c>
      <c r="Y74" s="38">
        <v>-2.1499999999999999E-4</v>
      </c>
      <c r="Z74" s="27" t="s">
        <v>65</v>
      </c>
    </row>
    <row r="75" spans="2:26" x14ac:dyDescent="0.2">
      <c r="B75" s="27" t="s">
        <v>183</v>
      </c>
      <c r="C75" s="27">
        <v>266</v>
      </c>
      <c r="D75" s="27" t="s">
        <v>127</v>
      </c>
      <c r="E75" s="27" t="s">
        <v>106</v>
      </c>
      <c r="F75" s="27" t="s">
        <v>207</v>
      </c>
      <c r="G75" s="27" t="s">
        <v>64</v>
      </c>
      <c r="H75" s="27">
        <v>60</v>
      </c>
      <c r="I75" s="27">
        <v>20</v>
      </c>
      <c r="J75" s="37">
        <v>-3.2699999999999998E-4</v>
      </c>
      <c r="K75" s="27">
        <v>4</v>
      </c>
      <c r="L75" s="38">
        <v>-2.7700000000000001E-4</v>
      </c>
      <c r="M75" s="27" t="s">
        <v>65</v>
      </c>
      <c r="O75" s="27" t="s">
        <v>183</v>
      </c>
      <c r="P75" s="27">
        <v>266</v>
      </c>
      <c r="Q75" s="27" t="s">
        <v>127</v>
      </c>
      <c r="R75" s="27" t="s">
        <v>380</v>
      </c>
      <c r="S75" s="27" t="s">
        <v>207</v>
      </c>
      <c r="T75" s="27" t="s">
        <v>64</v>
      </c>
      <c r="U75" s="27">
        <v>10</v>
      </c>
      <c r="V75" s="27">
        <v>20</v>
      </c>
      <c r="W75" s="37">
        <v>-3.2200000000000002E-4</v>
      </c>
      <c r="X75" s="27">
        <v>4</v>
      </c>
      <c r="Y75" s="38">
        <v>-2.7300000000000002E-4</v>
      </c>
      <c r="Z75" s="27" t="s">
        <v>65</v>
      </c>
    </row>
    <row r="76" spans="2:26" x14ac:dyDescent="0.2">
      <c r="B76" s="27" t="s">
        <v>183</v>
      </c>
      <c r="C76" s="27">
        <v>267</v>
      </c>
      <c r="D76" s="27" t="s">
        <v>127</v>
      </c>
      <c r="E76" s="27" t="s">
        <v>106</v>
      </c>
      <c r="F76" s="27" t="s">
        <v>208</v>
      </c>
      <c r="G76" s="27" t="s">
        <v>63</v>
      </c>
      <c r="H76" s="27">
        <v>60</v>
      </c>
      <c r="I76" s="27">
        <v>15</v>
      </c>
      <c r="J76" s="37">
        <v>-7.7000000000000001E-5</v>
      </c>
      <c r="K76" s="27">
        <v>6</v>
      </c>
      <c r="L76" s="38">
        <v>-6.8999999999999997E-5</v>
      </c>
      <c r="M76" s="27" t="s">
        <v>65</v>
      </c>
      <c r="O76" s="27" t="s">
        <v>183</v>
      </c>
      <c r="P76" s="27">
        <v>267</v>
      </c>
      <c r="Q76" s="27" t="s">
        <v>127</v>
      </c>
      <c r="R76" s="27" t="s">
        <v>380</v>
      </c>
      <c r="S76" s="27" t="s">
        <v>208</v>
      </c>
      <c r="T76" s="27" t="s">
        <v>63</v>
      </c>
      <c r="U76" s="27">
        <v>10</v>
      </c>
      <c r="V76" s="27">
        <v>15</v>
      </c>
      <c r="W76" s="37">
        <v>-6.9999999999999994E-5</v>
      </c>
      <c r="X76" s="27">
        <v>6</v>
      </c>
      <c r="Y76" s="38">
        <v>-6.3999999999999997E-5</v>
      </c>
      <c r="Z76" s="27" t="s">
        <v>65</v>
      </c>
    </row>
    <row r="77" spans="2:26" x14ac:dyDescent="0.2">
      <c r="B77" s="27" t="s">
        <v>183</v>
      </c>
      <c r="C77" s="27">
        <v>267</v>
      </c>
      <c r="D77" s="27" t="s">
        <v>127</v>
      </c>
      <c r="E77" s="27" t="s">
        <v>106</v>
      </c>
      <c r="F77" s="27" t="s">
        <v>209</v>
      </c>
      <c r="G77" s="27" t="s">
        <v>64</v>
      </c>
      <c r="H77" s="27">
        <v>60</v>
      </c>
      <c r="I77" s="27">
        <v>22</v>
      </c>
      <c r="J77" s="37">
        <v>-1.93E-4</v>
      </c>
      <c r="K77" s="27">
        <v>1</v>
      </c>
      <c r="L77" s="38">
        <v>-1.64E-4</v>
      </c>
      <c r="M77" s="27" t="s">
        <v>65</v>
      </c>
      <c r="O77" s="27" t="s">
        <v>183</v>
      </c>
      <c r="P77" s="27">
        <v>267</v>
      </c>
      <c r="Q77" s="27" t="s">
        <v>127</v>
      </c>
      <c r="R77" s="27" t="s">
        <v>380</v>
      </c>
      <c r="S77" s="27" t="s">
        <v>209</v>
      </c>
      <c r="T77" s="27" t="s">
        <v>64</v>
      </c>
      <c r="U77" s="27">
        <v>10</v>
      </c>
      <c r="V77" s="27">
        <v>22</v>
      </c>
      <c r="W77" s="37">
        <v>-1.9000000000000001E-4</v>
      </c>
      <c r="X77" s="27">
        <v>1</v>
      </c>
      <c r="Y77" s="38">
        <v>-1.6100000000000001E-4</v>
      </c>
      <c r="Z77" s="27" t="s">
        <v>65</v>
      </c>
    </row>
    <row r="78" spans="2:26" x14ac:dyDescent="0.2">
      <c r="B78" s="27" t="s">
        <v>183</v>
      </c>
      <c r="C78" s="27">
        <v>254</v>
      </c>
      <c r="D78" s="27" t="s">
        <v>128</v>
      </c>
      <c r="E78" s="27" t="s">
        <v>106</v>
      </c>
      <c r="F78" s="27" t="s">
        <v>210</v>
      </c>
      <c r="G78" s="27" t="s">
        <v>63</v>
      </c>
      <c r="H78" s="27">
        <v>60</v>
      </c>
      <c r="I78" s="27">
        <v>20</v>
      </c>
      <c r="J78" s="37">
        <v>-1.01E-4</v>
      </c>
      <c r="K78" s="27">
        <v>7</v>
      </c>
      <c r="L78" s="38">
        <v>-1.01E-4</v>
      </c>
      <c r="M78" s="27" t="s">
        <v>65</v>
      </c>
      <c r="O78" s="27" t="s">
        <v>183</v>
      </c>
      <c r="P78" s="27">
        <v>254</v>
      </c>
      <c r="Q78" s="27" t="s">
        <v>128</v>
      </c>
      <c r="R78" s="27" t="s">
        <v>380</v>
      </c>
      <c r="S78" s="27" t="s">
        <v>210</v>
      </c>
      <c r="T78" s="27" t="s">
        <v>63</v>
      </c>
      <c r="U78" s="27">
        <v>10</v>
      </c>
      <c r="V78" s="27">
        <v>20</v>
      </c>
      <c r="W78" s="37">
        <v>-1.11E-4</v>
      </c>
      <c r="X78" s="27">
        <v>7</v>
      </c>
      <c r="Y78" s="38">
        <v>-1.1E-4</v>
      </c>
      <c r="Z78" s="27" t="s">
        <v>65</v>
      </c>
    </row>
    <row r="79" spans="2:26" x14ac:dyDescent="0.2">
      <c r="B79" s="27" t="s">
        <v>183</v>
      </c>
      <c r="C79" s="27">
        <v>254</v>
      </c>
      <c r="D79" s="27" t="s">
        <v>128</v>
      </c>
      <c r="E79" s="27" t="s">
        <v>106</v>
      </c>
      <c r="F79" s="27" t="s">
        <v>211</v>
      </c>
      <c r="G79" s="27" t="s">
        <v>64</v>
      </c>
      <c r="H79" s="27">
        <v>60</v>
      </c>
      <c r="I79" s="27">
        <v>20</v>
      </c>
      <c r="J79" s="37">
        <v>-4.73E-4</v>
      </c>
      <c r="K79" s="27">
        <v>6</v>
      </c>
      <c r="L79" s="38">
        <v>4.8099999999999998E-4</v>
      </c>
      <c r="M79" s="27" t="s">
        <v>65</v>
      </c>
      <c r="O79" s="27" t="s">
        <v>183</v>
      </c>
      <c r="P79" s="27">
        <v>254</v>
      </c>
      <c r="Q79" s="27" t="s">
        <v>128</v>
      </c>
      <c r="R79" s="27" t="s">
        <v>380</v>
      </c>
      <c r="S79" s="27" t="s">
        <v>211</v>
      </c>
      <c r="T79" s="27" t="s">
        <v>64</v>
      </c>
      <c r="U79" s="27">
        <v>10</v>
      </c>
      <c r="V79" s="27">
        <v>20</v>
      </c>
      <c r="W79" s="37">
        <v>-4.6700000000000002E-4</v>
      </c>
      <c r="X79" s="27">
        <v>1</v>
      </c>
      <c r="Y79" s="38">
        <v>-4.6900000000000002E-4</v>
      </c>
      <c r="Z79" s="27" t="s">
        <v>65</v>
      </c>
    </row>
    <row r="80" spans="2:26" x14ac:dyDescent="0.2">
      <c r="B80" s="27" t="s">
        <v>183</v>
      </c>
      <c r="C80" s="27">
        <v>269</v>
      </c>
      <c r="D80" s="27" t="s">
        <v>127</v>
      </c>
      <c r="E80" s="27" t="s">
        <v>106</v>
      </c>
      <c r="F80" s="27" t="s">
        <v>212</v>
      </c>
      <c r="G80" s="27" t="s">
        <v>63</v>
      </c>
      <c r="H80" s="27">
        <v>60</v>
      </c>
      <c r="I80" s="27">
        <v>17</v>
      </c>
      <c r="J80" s="37">
        <v>-3.5599999999999998E-4</v>
      </c>
      <c r="K80" s="27">
        <v>3</v>
      </c>
      <c r="L80" s="38">
        <v>-3.0400000000000002E-4</v>
      </c>
      <c r="M80" s="27" t="s">
        <v>65</v>
      </c>
      <c r="O80" s="27" t="s">
        <v>183</v>
      </c>
      <c r="P80" s="27">
        <v>269</v>
      </c>
      <c r="Q80" s="27" t="s">
        <v>127</v>
      </c>
      <c r="R80" s="27" t="s">
        <v>380</v>
      </c>
      <c r="S80" s="27" t="s">
        <v>212</v>
      </c>
      <c r="T80" s="27" t="s">
        <v>63</v>
      </c>
      <c r="U80" s="27">
        <v>10</v>
      </c>
      <c r="V80" s="27">
        <v>17</v>
      </c>
      <c r="W80" s="37">
        <v>-3.4299999999999999E-4</v>
      </c>
      <c r="X80" s="27">
        <v>3</v>
      </c>
      <c r="Y80" s="38">
        <v>-2.9399999999999999E-4</v>
      </c>
      <c r="Z80" s="27" t="s">
        <v>65</v>
      </c>
    </row>
    <row r="81" spans="2:26" x14ac:dyDescent="0.2">
      <c r="B81" s="27" t="s">
        <v>183</v>
      </c>
      <c r="C81" s="27">
        <v>269</v>
      </c>
      <c r="D81" s="27" t="s">
        <v>127</v>
      </c>
      <c r="E81" s="27" t="s">
        <v>106</v>
      </c>
      <c r="F81" s="27" t="s">
        <v>213</v>
      </c>
      <c r="G81" s="27" t="s">
        <v>64</v>
      </c>
      <c r="H81" s="27">
        <v>60</v>
      </c>
      <c r="I81" s="27">
        <v>20</v>
      </c>
      <c r="J81" s="37">
        <v>-3.8400000000000001E-4</v>
      </c>
      <c r="K81" s="27">
        <v>4</v>
      </c>
      <c r="L81" s="38">
        <v>-3.2400000000000001E-4</v>
      </c>
      <c r="M81" s="27" t="s">
        <v>65</v>
      </c>
      <c r="O81" s="27" t="s">
        <v>183</v>
      </c>
      <c r="P81" s="27">
        <v>269</v>
      </c>
      <c r="Q81" s="27" t="s">
        <v>127</v>
      </c>
      <c r="R81" s="27" t="s">
        <v>380</v>
      </c>
      <c r="S81" s="27" t="s">
        <v>213</v>
      </c>
      <c r="T81" s="27" t="s">
        <v>64</v>
      </c>
      <c r="U81" s="27">
        <v>10</v>
      </c>
      <c r="V81" s="27">
        <v>20</v>
      </c>
      <c r="W81" s="37">
        <v>-3.7599999999999998E-4</v>
      </c>
      <c r="X81" s="27">
        <v>4</v>
      </c>
      <c r="Y81" s="38">
        <v>-3.1799999999999998E-4</v>
      </c>
      <c r="Z81" s="27" t="s">
        <v>65</v>
      </c>
    </row>
    <row r="82" spans="2:26" x14ac:dyDescent="0.2">
      <c r="B82" s="27" t="s">
        <v>183</v>
      </c>
      <c r="C82" s="27">
        <v>270</v>
      </c>
      <c r="D82" s="27" t="s">
        <v>127</v>
      </c>
      <c r="E82" s="27" t="s">
        <v>106</v>
      </c>
      <c r="F82" s="27" t="s">
        <v>214</v>
      </c>
      <c r="G82" s="27" t="s">
        <v>63</v>
      </c>
      <c r="H82" s="27">
        <v>60</v>
      </c>
      <c r="I82" s="27">
        <v>17</v>
      </c>
      <c r="J82" s="37">
        <v>-3.8400000000000001E-4</v>
      </c>
      <c r="K82" s="27">
        <v>3</v>
      </c>
      <c r="L82" s="38">
        <v>-3.2200000000000002E-4</v>
      </c>
      <c r="M82" s="27" t="s">
        <v>65</v>
      </c>
      <c r="O82" s="27" t="s">
        <v>183</v>
      </c>
      <c r="P82" s="27">
        <v>270</v>
      </c>
      <c r="Q82" s="27" t="s">
        <v>127</v>
      </c>
      <c r="R82" s="27" t="s">
        <v>380</v>
      </c>
      <c r="S82" s="27" t="s">
        <v>214</v>
      </c>
      <c r="T82" s="27" t="s">
        <v>63</v>
      </c>
      <c r="U82" s="27">
        <v>10</v>
      </c>
      <c r="V82" s="27">
        <v>17</v>
      </c>
      <c r="W82" s="37">
        <v>-3.6699999999999998E-4</v>
      </c>
      <c r="X82" s="27">
        <v>3</v>
      </c>
      <c r="Y82" s="38">
        <v>-3.1100000000000002E-4</v>
      </c>
      <c r="Z82" s="27" t="s">
        <v>65</v>
      </c>
    </row>
    <row r="83" spans="2:26" x14ac:dyDescent="0.2">
      <c r="B83" s="27" t="s">
        <v>183</v>
      </c>
      <c r="C83" s="27">
        <v>270</v>
      </c>
      <c r="D83" s="27" t="s">
        <v>127</v>
      </c>
      <c r="E83" s="27" t="s">
        <v>106</v>
      </c>
      <c r="F83" s="27" t="s">
        <v>215</v>
      </c>
      <c r="G83" s="27" t="s">
        <v>64</v>
      </c>
      <c r="H83" s="27">
        <v>60</v>
      </c>
      <c r="I83" s="27">
        <v>20</v>
      </c>
      <c r="J83" s="37">
        <v>-4.0200000000000001E-4</v>
      </c>
      <c r="K83" s="27">
        <v>4</v>
      </c>
      <c r="L83" s="38">
        <v>-3.3399999999999999E-4</v>
      </c>
      <c r="M83" s="27" t="s">
        <v>65</v>
      </c>
      <c r="O83" s="27" t="s">
        <v>183</v>
      </c>
      <c r="P83" s="27">
        <v>270</v>
      </c>
      <c r="Q83" s="27" t="s">
        <v>127</v>
      </c>
      <c r="R83" s="27" t="s">
        <v>380</v>
      </c>
      <c r="S83" s="27" t="s">
        <v>215</v>
      </c>
      <c r="T83" s="27" t="s">
        <v>64</v>
      </c>
      <c r="U83" s="27">
        <v>10</v>
      </c>
      <c r="V83" s="27">
        <v>20</v>
      </c>
      <c r="W83" s="37">
        <v>-3.9399999999999998E-4</v>
      </c>
      <c r="X83" s="27">
        <v>4</v>
      </c>
      <c r="Y83" s="38">
        <v>-3.2899999999999997E-4</v>
      </c>
      <c r="Z83" s="27" t="s">
        <v>65</v>
      </c>
    </row>
    <row r="84" spans="2:26" x14ac:dyDescent="0.2">
      <c r="B84" s="27" t="s">
        <v>183</v>
      </c>
      <c r="C84" s="27">
        <v>256</v>
      </c>
      <c r="D84" s="27" t="s">
        <v>128</v>
      </c>
      <c r="E84" s="27" t="s">
        <v>106</v>
      </c>
      <c r="F84" s="27" t="s">
        <v>216</v>
      </c>
      <c r="G84" s="27" t="s">
        <v>63</v>
      </c>
      <c r="H84" s="27">
        <v>60</v>
      </c>
      <c r="I84" s="27">
        <v>20</v>
      </c>
      <c r="J84" s="37">
        <v>-1.05E-4</v>
      </c>
      <c r="K84" s="27">
        <v>7</v>
      </c>
      <c r="L84" s="38">
        <v>-1.05E-4</v>
      </c>
      <c r="M84" s="27" t="s">
        <v>65</v>
      </c>
      <c r="O84" s="27" t="s">
        <v>183</v>
      </c>
      <c r="P84" s="27">
        <v>256</v>
      </c>
      <c r="Q84" s="27" t="s">
        <v>128</v>
      </c>
      <c r="R84" s="27" t="s">
        <v>380</v>
      </c>
      <c r="S84" s="27" t="s">
        <v>216</v>
      </c>
      <c r="T84" s="27" t="s">
        <v>63</v>
      </c>
      <c r="U84" s="27">
        <v>10</v>
      </c>
      <c r="V84" s="27">
        <v>20</v>
      </c>
      <c r="W84" s="37">
        <v>-1.15E-4</v>
      </c>
      <c r="X84" s="27">
        <v>7</v>
      </c>
      <c r="Y84" s="38">
        <v>-1.1400000000000001E-4</v>
      </c>
      <c r="Z84" s="27" t="s">
        <v>65</v>
      </c>
    </row>
    <row r="85" spans="2:26" x14ac:dyDescent="0.2">
      <c r="B85" s="27" t="s">
        <v>183</v>
      </c>
      <c r="C85" s="27">
        <v>256</v>
      </c>
      <c r="D85" s="27" t="s">
        <v>128</v>
      </c>
      <c r="E85" s="27" t="s">
        <v>106</v>
      </c>
      <c r="F85" s="27" t="s">
        <v>217</v>
      </c>
      <c r="G85" s="27" t="s">
        <v>64</v>
      </c>
      <c r="H85" s="27">
        <v>60</v>
      </c>
      <c r="I85" s="27">
        <v>22</v>
      </c>
      <c r="J85" s="37">
        <v>-4.7600000000000002E-4</v>
      </c>
      <c r="K85" s="27">
        <v>12</v>
      </c>
      <c r="L85" s="38">
        <v>4.8700000000000002E-4</v>
      </c>
      <c r="M85" s="27" t="s">
        <v>65</v>
      </c>
      <c r="O85" s="27" t="s">
        <v>183</v>
      </c>
      <c r="P85" s="27">
        <v>256</v>
      </c>
      <c r="Q85" s="27" t="s">
        <v>128</v>
      </c>
      <c r="R85" s="27" t="s">
        <v>380</v>
      </c>
      <c r="S85" s="27" t="s">
        <v>217</v>
      </c>
      <c r="T85" s="27" t="s">
        <v>64</v>
      </c>
      <c r="U85" s="27">
        <v>10</v>
      </c>
      <c r="V85" s="27">
        <v>22</v>
      </c>
      <c r="W85" s="37">
        <v>-4.6900000000000002E-4</v>
      </c>
      <c r="X85" s="27">
        <v>1</v>
      </c>
      <c r="Y85" s="38">
        <v>-4.7100000000000001E-4</v>
      </c>
      <c r="Z85" s="27" t="s">
        <v>65</v>
      </c>
    </row>
    <row r="86" spans="2:26" x14ac:dyDescent="0.2">
      <c r="B86" s="27" t="s">
        <v>183</v>
      </c>
      <c r="C86" s="27">
        <v>265</v>
      </c>
      <c r="D86" s="27" t="s">
        <v>127</v>
      </c>
      <c r="E86" s="27" t="s">
        <v>106</v>
      </c>
      <c r="F86" s="27" t="s">
        <v>218</v>
      </c>
      <c r="G86" s="27" t="s">
        <v>63</v>
      </c>
      <c r="H86" s="27">
        <v>60</v>
      </c>
      <c r="I86" s="27">
        <v>15</v>
      </c>
      <c r="J86" s="37">
        <v>-2.5599999999999999E-4</v>
      </c>
      <c r="K86" s="27">
        <v>6</v>
      </c>
      <c r="L86" s="38">
        <v>-2.2100000000000001E-4</v>
      </c>
      <c r="M86" s="27" t="s">
        <v>65</v>
      </c>
      <c r="O86" s="27" t="s">
        <v>183</v>
      </c>
      <c r="P86" s="27">
        <v>265</v>
      </c>
      <c r="Q86" s="27" t="s">
        <v>127</v>
      </c>
      <c r="R86" s="27" t="s">
        <v>380</v>
      </c>
      <c r="S86" s="27" t="s">
        <v>218</v>
      </c>
      <c r="T86" s="27" t="s">
        <v>63</v>
      </c>
      <c r="U86" s="27">
        <v>10</v>
      </c>
      <c r="V86" s="27">
        <v>15</v>
      </c>
      <c r="W86" s="37">
        <v>-2.4699999999999999E-4</v>
      </c>
      <c r="X86" s="27">
        <v>6</v>
      </c>
      <c r="Y86" s="38">
        <v>-2.13E-4</v>
      </c>
      <c r="Z86" s="27" t="s">
        <v>65</v>
      </c>
    </row>
    <row r="87" spans="2:26" x14ac:dyDescent="0.2">
      <c r="B87" s="27" t="s">
        <v>183</v>
      </c>
      <c r="C87" s="27">
        <v>265</v>
      </c>
      <c r="D87" s="27" t="s">
        <v>127</v>
      </c>
      <c r="E87" s="27" t="s">
        <v>106</v>
      </c>
      <c r="F87" s="27" t="s">
        <v>219</v>
      </c>
      <c r="G87" s="27" t="s">
        <v>64</v>
      </c>
      <c r="H87" s="27">
        <v>60</v>
      </c>
      <c r="I87" s="27">
        <v>22</v>
      </c>
      <c r="J87" s="37">
        <v>-3.1799999999999998E-4</v>
      </c>
      <c r="K87" s="27">
        <v>1</v>
      </c>
      <c r="L87" s="38">
        <v>-2.6899999999999998E-4</v>
      </c>
      <c r="M87" s="27" t="s">
        <v>65</v>
      </c>
      <c r="O87" s="27" t="s">
        <v>183</v>
      </c>
      <c r="P87" s="27">
        <v>265</v>
      </c>
      <c r="Q87" s="27" t="s">
        <v>127</v>
      </c>
      <c r="R87" s="27" t="s">
        <v>380</v>
      </c>
      <c r="S87" s="27" t="s">
        <v>219</v>
      </c>
      <c r="T87" s="27" t="s">
        <v>64</v>
      </c>
      <c r="U87" s="27">
        <v>10</v>
      </c>
      <c r="V87" s="27">
        <v>22</v>
      </c>
      <c r="W87" s="37">
        <v>-3.1399999999999999E-4</v>
      </c>
      <c r="X87" s="27">
        <v>1</v>
      </c>
      <c r="Y87" s="38">
        <v>-2.6600000000000001E-4</v>
      </c>
      <c r="Z87" s="27" t="s">
        <v>65</v>
      </c>
    </row>
    <row r="88" spans="2:26" x14ac:dyDescent="0.2">
      <c r="B88" s="27" t="s">
        <v>183</v>
      </c>
      <c r="C88" s="27">
        <v>249</v>
      </c>
      <c r="D88" s="27" t="s">
        <v>126</v>
      </c>
      <c r="E88" s="27" t="s">
        <v>106</v>
      </c>
      <c r="F88" s="27" t="s">
        <v>220</v>
      </c>
      <c r="G88" s="27" t="s">
        <v>63</v>
      </c>
      <c r="H88" s="27">
        <v>60</v>
      </c>
      <c r="I88" s="27">
        <v>11</v>
      </c>
      <c r="J88" s="37">
        <v>-3.1E-4</v>
      </c>
      <c r="K88" s="27">
        <v>3</v>
      </c>
      <c r="L88" s="38">
        <v>-2.6200000000000003E-4</v>
      </c>
      <c r="M88" s="27" t="s">
        <v>65</v>
      </c>
      <c r="O88" s="27" t="s">
        <v>183</v>
      </c>
      <c r="P88" s="27">
        <v>249</v>
      </c>
      <c r="Q88" s="27" t="s">
        <v>126</v>
      </c>
      <c r="R88" s="27" t="s">
        <v>380</v>
      </c>
      <c r="S88" s="27" t="s">
        <v>220</v>
      </c>
      <c r="T88" s="27" t="s">
        <v>63</v>
      </c>
      <c r="U88" s="27">
        <v>10</v>
      </c>
      <c r="V88" s="27">
        <v>11</v>
      </c>
      <c r="W88" s="37">
        <v>-2.9799999999999998E-4</v>
      </c>
      <c r="X88" s="27">
        <v>3</v>
      </c>
      <c r="Y88" s="38">
        <v>-2.52E-4</v>
      </c>
      <c r="Z88" s="27" t="s">
        <v>65</v>
      </c>
    </row>
    <row r="89" spans="2:26" x14ac:dyDescent="0.2">
      <c r="B89" s="27" t="s">
        <v>183</v>
      </c>
      <c r="C89" s="27">
        <v>249</v>
      </c>
      <c r="D89" s="27" t="s">
        <v>126</v>
      </c>
      <c r="E89" s="27" t="s">
        <v>106</v>
      </c>
      <c r="F89" s="27" t="s">
        <v>221</v>
      </c>
      <c r="G89" s="27" t="s">
        <v>64</v>
      </c>
      <c r="H89" s="27">
        <v>60</v>
      </c>
      <c r="I89" s="27">
        <v>14</v>
      </c>
      <c r="J89" s="37">
        <v>-3.6400000000000001E-4</v>
      </c>
      <c r="K89" s="27">
        <v>4</v>
      </c>
      <c r="L89" s="38">
        <v>-3.0499999999999999E-4</v>
      </c>
      <c r="M89" s="27" t="s">
        <v>65</v>
      </c>
      <c r="O89" s="27" t="s">
        <v>183</v>
      </c>
      <c r="P89" s="27">
        <v>249</v>
      </c>
      <c r="Q89" s="27" t="s">
        <v>126</v>
      </c>
      <c r="R89" s="27" t="s">
        <v>380</v>
      </c>
      <c r="S89" s="27" t="s">
        <v>221</v>
      </c>
      <c r="T89" s="27" t="s">
        <v>64</v>
      </c>
      <c r="U89" s="27">
        <v>10</v>
      </c>
      <c r="V89" s="27">
        <v>14</v>
      </c>
      <c r="W89" s="37">
        <v>-3.5799999999999997E-4</v>
      </c>
      <c r="X89" s="27">
        <v>4</v>
      </c>
      <c r="Y89" s="38">
        <v>-3.01E-4</v>
      </c>
      <c r="Z89" s="27" t="s">
        <v>65</v>
      </c>
    </row>
    <row r="90" spans="2:26" x14ac:dyDescent="0.2">
      <c r="B90" s="27" t="s">
        <v>183</v>
      </c>
      <c r="C90" s="27">
        <v>261</v>
      </c>
      <c r="D90" s="27" t="s">
        <v>127</v>
      </c>
      <c r="E90" s="27" t="s">
        <v>106</v>
      </c>
      <c r="F90" s="27" t="s">
        <v>222</v>
      </c>
      <c r="G90" s="27" t="s">
        <v>63</v>
      </c>
      <c r="H90" s="27">
        <v>60</v>
      </c>
      <c r="I90" s="27">
        <v>17</v>
      </c>
      <c r="J90" s="37">
        <v>-3.19E-4</v>
      </c>
      <c r="K90" s="27">
        <v>3</v>
      </c>
      <c r="L90" s="38">
        <v>-2.8200000000000002E-4</v>
      </c>
      <c r="M90" s="27" t="s">
        <v>65</v>
      </c>
      <c r="O90" s="27" t="s">
        <v>183</v>
      </c>
      <c r="P90" s="27">
        <v>261</v>
      </c>
      <c r="Q90" s="27" t="s">
        <v>127</v>
      </c>
      <c r="R90" s="27" t="s">
        <v>380</v>
      </c>
      <c r="S90" s="27" t="s">
        <v>222</v>
      </c>
      <c r="T90" s="27" t="s">
        <v>63</v>
      </c>
      <c r="U90" s="27">
        <v>10</v>
      </c>
      <c r="V90" s="27">
        <v>17</v>
      </c>
      <c r="W90" s="37">
        <v>-3.0699999999999998E-4</v>
      </c>
      <c r="X90" s="27">
        <v>3</v>
      </c>
      <c r="Y90" s="38">
        <v>-2.72E-4</v>
      </c>
      <c r="Z90" s="27" t="s">
        <v>65</v>
      </c>
    </row>
    <row r="91" spans="2:26" x14ac:dyDescent="0.2">
      <c r="B91" s="27" t="s">
        <v>183</v>
      </c>
      <c r="C91" s="27">
        <v>261</v>
      </c>
      <c r="D91" s="27" t="s">
        <v>127</v>
      </c>
      <c r="E91" s="27" t="s">
        <v>106</v>
      </c>
      <c r="F91" s="27" t="s">
        <v>223</v>
      </c>
      <c r="G91" s="27" t="s">
        <v>64</v>
      </c>
      <c r="H91" s="27">
        <v>60</v>
      </c>
      <c r="I91" s="27">
        <v>20</v>
      </c>
      <c r="J91" s="37">
        <v>-3.6099999999999999E-4</v>
      </c>
      <c r="K91" s="27">
        <v>4</v>
      </c>
      <c r="L91" s="38">
        <v>-3.0699999999999998E-4</v>
      </c>
      <c r="M91" s="27" t="s">
        <v>65</v>
      </c>
      <c r="O91" s="27" t="s">
        <v>183</v>
      </c>
      <c r="P91" s="27">
        <v>261</v>
      </c>
      <c r="Q91" s="27" t="s">
        <v>127</v>
      </c>
      <c r="R91" s="27" t="s">
        <v>380</v>
      </c>
      <c r="S91" s="27" t="s">
        <v>223</v>
      </c>
      <c r="T91" s="27" t="s">
        <v>64</v>
      </c>
      <c r="U91" s="27">
        <v>10</v>
      </c>
      <c r="V91" s="27">
        <v>20</v>
      </c>
      <c r="W91" s="37">
        <v>-3.5500000000000001E-4</v>
      </c>
      <c r="X91" s="27">
        <v>4</v>
      </c>
      <c r="Y91" s="38">
        <v>-3.0200000000000002E-4</v>
      </c>
      <c r="Z91" s="27" t="s">
        <v>65</v>
      </c>
    </row>
    <row r="92" spans="2:26" x14ac:dyDescent="0.2">
      <c r="B92" s="27" t="s">
        <v>183</v>
      </c>
      <c r="C92" s="27">
        <v>257</v>
      </c>
      <c r="D92" s="27" t="s">
        <v>128</v>
      </c>
      <c r="E92" s="27" t="s">
        <v>106</v>
      </c>
      <c r="F92" s="27" t="s">
        <v>224</v>
      </c>
      <c r="G92" s="27" t="s">
        <v>63</v>
      </c>
      <c r="H92" s="27">
        <v>60</v>
      </c>
      <c r="I92" s="27">
        <v>22</v>
      </c>
      <c r="J92" s="37">
        <v>-2.3699999999999999E-4</v>
      </c>
      <c r="K92" s="27">
        <v>1</v>
      </c>
      <c r="L92" s="38">
        <v>-2.1100000000000001E-4</v>
      </c>
      <c r="M92" s="27" t="s">
        <v>65</v>
      </c>
      <c r="O92" s="27" t="s">
        <v>183</v>
      </c>
      <c r="P92" s="27">
        <v>257</v>
      </c>
      <c r="Q92" s="27" t="s">
        <v>128</v>
      </c>
      <c r="R92" s="27" t="s">
        <v>380</v>
      </c>
      <c r="S92" s="27" t="s">
        <v>224</v>
      </c>
      <c r="T92" s="27" t="s">
        <v>63</v>
      </c>
      <c r="U92" s="27">
        <v>10</v>
      </c>
      <c r="V92" s="27">
        <v>22</v>
      </c>
      <c r="W92" s="37">
        <v>-2.4800000000000001E-4</v>
      </c>
      <c r="X92" s="27">
        <v>1</v>
      </c>
      <c r="Y92" s="38">
        <v>-2.22E-4</v>
      </c>
      <c r="Z92" s="27" t="s">
        <v>65</v>
      </c>
    </row>
    <row r="93" spans="2:26" x14ac:dyDescent="0.2">
      <c r="B93" s="27" t="s">
        <v>183</v>
      </c>
      <c r="C93" s="27">
        <v>257</v>
      </c>
      <c r="D93" s="27" t="s">
        <v>128</v>
      </c>
      <c r="E93" s="27" t="s">
        <v>106</v>
      </c>
      <c r="F93" s="27" t="s">
        <v>225</v>
      </c>
      <c r="G93" s="27" t="s">
        <v>64</v>
      </c>
      <c r="H93" s="27">
        <v>60</v>
      </c>
      <c r="I93" s="27">
        <v>20</v>
      </c>
      <c r="J93" s="37">
        <v>-5.5800000000000001E-4</v>
      </c>
      <c r="K93" s="27">
        <v>6</v>
      </c>
      <c r="L93" s="38">
        <v>6.78E-4</v>
      </c>
      <c r="M93" s="27" t="s">
        <v>65</v>
      </c>
      <c r="O93" s="27" t="s">
        <v>183</v>
      </c>
      <c r="P93" s="27">
        <v>257</v>
      </c>
      <c r="Q93" s="27" t="s">
        <v>128</v>
      </c>
      <c r="R93" s="27" t="s">
        <v>380</v>
      </c>
      <c r="S93" s="27" t="s">
        <v>225</v>
      </c>
      <c r="T93" s="27" t="s">
        <v>64</v>
      </c>
      <c r="U93" s="27">
        <v>10</v>
      </c>
      <c r="V93" s="27">
        <v>20</v>
      </c>
      <c r="W93" s="37">
        <v>-5.5099999999999995E-4</v>
      </c>
      <c r="X93" s="27">
        <v>6</v>
      </c>
      <c r="Y93" s="38">
        <v>6.6200000000000005E-4</v>
      </c>
      <c r="Z93" s="27" t="s">
        <v>65</v>
      </c>
    </row>
    <row r="94" spans="2:26" x14ac:dyDescent="0.2">
      <c r="B94" s="27" t="s">
        <v>183</v>
      </c>
      <c r="C94" s="27">
        <v>258</v>
      </c>
      <c r="D94" s="27" t="s">
        <v>128</v>
      </c>
      <c r="E94" s="27" t="s">
        <v>106</v>
      </c>
      <c r="F94" s="27" t="s">
        <v>226</v>
      </c>
      <c r="G94" s="27" t="s">
        <v>63</v>
      </c>
      <c r="H94" s="27">
        <v>60</v>
      </c>
      <c r="I94" s="27">
        <v>22</v>
      </c>
      <c r="J94" s="37">
        <v>-2.42E-4</v>
      </c>
      <c r="K94" s="27">
        <v>1</v>
      </c>
      <c r="L94" s="38">
        <v>-2.1699999999999999E-4</v>
      </c>
      <c r="M94" s="27" t="s">
        <v>65</v>
      </c>
      <c r="O94" s="27" t="s">
        <v>183</v>
      </c>
      <c r="P94" s="27">
        <v>258</v>
      </c>
      <c r="Q94" s="27" t="s">
        <v>128</v>
      </c>
      <c r="R94" s="27" t="s">
        <v>380</v>
      </c>
      <c r="S94" s="27" t="s">
        <v>226</v>
      </c>
      <c r="T94" s="27" t="s">
        <v>63</v>
      </c>
      <c r="U94" s="27">
        <v>10</v>
      </c>
      <c r="V94" s="27">
        <v>22</v>
      </c>
      <c r="W94" s="37">
        <v>-2.5399999999999999E-4</v>
      </c>
      <c r="X94" s="27">
        <v>1</v>
      </c>
      <c r="Y94" s="38">
        <v>-2.2800000000000001E-4</v>
      </c>
      <c r="Z94" s="27" t="s">
        <v>65</v>
      </c>
    </row>
    <row r="95" spans="2:26" x14ac:dyDescent="0.2">
      <c r="B95" s="27" t="s">
        <v>183</v>
      </c>
      <c r="C95" s="27">
        <v>258</v>
      </c>
      <c r="D95" s="27" t="s">
        <v>128</v>
      </c>
      <c r="E95" s="27" t="s">
        <v>106</v>
      </c>
      <c r="F95" s="27" t="s">
        <v>227</v>
      </c>
      <c r="G95" s="27" t="s">
        <v>64</v>
      </c>
      <c r="H95" s="27">
        <v>60</v>
      </c>
      <c r="I95" s="27">
        <v>20</v>
      </c>
      <c r="J95" s="37">
        <v>-5.5000000000000003E-4</v>
      </c>
      <c r="K95" s="27">
        <v>6</v>
      </c>
      <c r="L95" s="38">
        <v>6.5300000000000004E-4</v>
      </c>
      <c r="M95" s="27" t="s">
        <v>65</v>
      </c>
      <c r="O95" s="27" t="s">
        <v>183</v>
      </c>
      <c r="P95" s="27">
        <v>258</v>
      </c>
      <c r="Q95" s="27" t="s">
        <v>128</v>
      </c>
      <c r="R95" s="27" t="s">
        <v>380</v>
      </c>
      <c r="S95" s="27" t="s">
        <v>227</v>
      </c>
      <c r="T95" s="27" t="s">
        <v>64</v>
      </c>
      <c r="U95" s="27">
        <v>10</v>
      </c>
      <c r="V95" s="27">
        <v>20</v>
      </c>
      <c r="W95" s="37">
        <v>-5.4299999999999997E-4</v>
      </c>
      <c r="X95" s="27">
        <v>6</v>
      </c>
      <c r="Y95" s="38">
        <v>6.38E-4</v>
      </c>
      <c r="Z95" s="27" t="s">
        <v>65</v>
      </c>
    </row>
    <row r="96" spans="2:26" x14ac:dyDescent="0.2">
      <c r="B96" s="27" t="s">
        <v>183</v>
      </c>
      <c r="C96" s="27">
        <v>262</v>
      </c>
      <c r="D96" s="27" t="s">
        <v>127</v>
      </c>
      <c r="E96" s="27" t="s">
        <v>106</v>
      </c>
      <c r="F96" s="27" t="s">
        <v>228</v>
      </c>
      <c r="G96" s="27" t="s">
        <v>63</v>
      </c>
      <c r="H96" s="27">
        <v>60</v>
      </c>
      <c r="I96" s="27">
        <v>17</v>
      </c>
      <c r="J96" s="37">
        <v>-2.8800000000000001E-4</v>
      </c>
      <c r="K96" s="27">
        <v>3</v>
      </c>
      <c r="L96" s="38">
        <v>-2.5700000000000001E-4</v>
      </c>
      <c r="M96" s="27" t="s">
        <v>65</v>
      </c>
      <c r="O96" s="27" t="s">
        <v>183</v>
      </c>
      <c r="P96" s="27">
        <v>262</v>
      </c>
      <c r="Q96" s="27" t="s">
        <v>127</v>
      </c>
      <c r="R96" s="27" t="s">
        <v>380</v>
      </c>
      <c r="S96" s="27" t="s">
        <v>228</v>
      </c>
      <c r="T96" s="27" t="s">
        <v>63</v>
      </c>
      <c r="U96" s="27">
        <v>10</v>
      </c>
      <c r="V96" s="27">
        <v>17</v>
      </c>
      <c r="W96" s="37">
        <v>-2.7799999999999998E-4</v>
      </c>
      <c r="X96" s="27">
        <v>3</v>
      </c>
      <c r="Y96" s="38">
        <v>-2.4899999999999998E-4</v>
      </c>
      <c r="Z96" s="27" t="s">
        <v>65</v>
      </c>
    </row>
    <row r="97" spans="2:26" x14ac:dyDescent="0.2">
      <c r="B97" s="27" t="s">
        <v>183</v>
      </c>
      <c r="C97" s="27">
        <v>262</v>
      </c>
      <c r="D97" s="27" t="s">
        <v>127</v>
      </c>
      <c r="E97" s="27" t="s">
        <v>106</v>
      </c>
      <c r="F97" s="27" t="s">
        <v>229</v>
      </c>
      <c r="G97" s="27" t="s">
        <v>64</v>
      </c>
      <c r="H97" s="27">
        <v>60</v>
      </c>
      <c r="I97" s="27">
        <v>20</v>
      </c>
      <c r="J97" s="37">
        <v>-3.4299999999999999E-4</v>
      </c>
      <c r="K97" s="27">
        <v>4</v>
      </c>
      <c r="L97" s="38">
        <v>-2.9399999999999999E-4</v>
      </c>
      <c r="M97" s="27" t="s">
        <v>65</v>
      </c>
      <c r="O97" s="27" t="s">
        <v>183</v>
      </c>
      <c r="P97" s="27">
        <v>262</v>
      </c>
      <c r="Q97" s="27" t="s">
        <v>127</v>
      </c>
      <c r="R97" s="27" t="s">
        <v>380</v>
      </c>
      <c r="S97" s="27" t="s">
        <v>229</v>
      </c>
      <c r="T97" s="27" t="s">
        <v>64</v>
      </c>
      <c r="U97" s="27">
        <v>10</v>
      </c>
      <c r="V97" s="27">
        <v>20</v>
      </c>
      <c r="W97" s="37">
        <v>-3.3599999999999998E-4</v>
      </c>
      <c r="X97" s="27">
        <v>4</v>
      </c>
      <c r="Y97" s="38">
        <v>-2.8899999999999998E-4</v>
      </c>
      <c r="Z97" s="27" t="s">
        <v>65</v>
      </c>
    </row>
    <row r="98" spans="2:26" x14ac:dyDescent="0.2">
      <c r="B98" s="27" t="s">
        <v>183</v>
      </c>
      <c r="C98" s="27">
        <v>250</v>
      </c>
      <c r="D98" s="27" t="s">
        <v>126</v>
      </c>
      <c r="E98" s="27" t="s">
        <v>106</v>
      </c>
      <c r="F98" s="27" t="s">
        <v>230</v>
      </c>
      <c r="G98" s="27" t="s">
        <v>63</v>
      </c>
      <c r="H98" s="27">
        <v>60</v>
      </c>
      <c r="I98" s="27">
        <v>11</v>
      </c>
      <c r="J98" s="37">
        <v>-8.2100000000000001E-4</v>
      </c>
      <c r="K98" s="27">
        <v>4</v>
      </c>
      <c r="L98" s="38">
        <v>7.5799999999999999E-4</v>
      </c>
      <c r="M98" s="27" t="s">
        <v>65</v>
      </c>
      <c r="O98" s="27" t="s">
        <v>183</v>
      </c>
      <c r="P98" s="27">
        <v>250</v>
      </c>
      <c r="Q98" s="27" t="s">
        <v>126</v>
      </c>
      <c r="R98" s="27" t="s">
        <v>380</v>
      </c>
      <c r="S98" s="27" t="s">
        <v>230</v>
      </c>
      <c r="T98" s="27" t="s">
        <v>63</v>
      </c>
      <c r="U98" s="27">
        <v>10</v>
      </c>
      <c r="V98" s="27">
        <v>11</v>
      </c>
      <c r="W98" s="37">
        <v>-7.9799999999999999E-4</v>
      </c>
      <c r="X98" s="27">
        <v>4</v>
      </c>
      <c r="Y98" s="38">
        <v>7.2400000000000003E-4</v>
      </c>
      <c r="Z98" s="27" t="s">
        <v>65</v>
      </c>
    </row>
    <row r="99" spans="2:26" x14ac:dyDescent="0.2">
      <c r="B99" s="27" t="s">
        <v>183</v>
      </c>
      <c r="C99" s="27">
        <v>250</v>
      </c>
      <c r="D99" s="27" t="s">
        <v>126</v>
      </c>
      <c r="E99" s="27" t="s">
        <v>106</v>
      </c>
      <c r="F99" s="27" t="s">
        <v>231</v>
      </c>
      <c r="G99" s="27" t="s">
        <v>64</v>
      </c>
      <c r="H99" s="27">
        <v>60</v>
      </c>
      <c r="I99" s="27">
        <v>14</v>
      </c>
      <c r="J99" s="37">
        <v>-7.0200000000000004E-4</v>
      </c>
      <c r="K99" s="27">
        <v>3</v>
      </c>
      <c r="L99" s="38">
        <v>6.3599999999999996E-4</v>
      </c>
      <c r="M99" s="27" t="s">
        <v>65</v>
      </c>
      <c r="O99" s="27" t="s">
        <v>183</v>
      </c>
      <c r="P99" s="27">
        <v>250</v>
      </c>
      <c r="Q99" s="27" t="s">
        <v>126</v>
      </c>
      <c r="R99" s="27" t="s">
        <v>380</v>
      </c>
      <c r="S99" s="27" t="s">
        <v>231</v>
      </c>
      <c r="T99" s="27" t="s">
        <v>64</v>
      </c>
      <c r="U99" s="27">
        <v>10</v>
      </c>
      <c r="V99" s="27">
        <v>14</v>
      </c>
      <c r="W99" s="37">
        <v>-6.8999999999999997E-4</v>
      </c>
      <c r="X99" s="27">
        <v>3</v>
      </c>
      <c r="Y99" s="38">
        <v>6.1399999999999996E-4</v>
      </c>
      <c r="Z99" s="27" t="s">
        <v>65</v>
      </c>
    </row>
    <row r="100" spans="2:26" x14ac:dyDescent="0.2">
      <c r="B100" s="27" t="s">
        <v>232</v>
      </c>
      <c r="C100" s="27">
        <v>65</v>
      </c>
      <c r="D100" s="27" t="s">
        <v>126</v>
      </c>
      <c r="E100" s="27" t="s">
        <v>106</v>
      </c>
      <c r="F100" s="27" t="s">
        <v>233</v>
      </c>
      <c r="G100" s="27" t="s">
        <v>63</v>
      </c>
      <c r="H100" s="27">
        <v>60</v>
      </c>
      <c r="I100" s="27">
        <v>9</v>
      </c>
      <c r="J100" s="37">
        <v>-4.6900000000000002E-4</v>
      </c>
      <c r="K100" s="27">
        <v>6</v>
      </c>
      <c r="L100" s="38">
        <v>-3.9500000000000001E-4</v>
      </c>
      <c r="M100" s="27" t="s">
        <v>65</v>
      </c>
      <c r="O100" s="27" t="s">
        <v>232</v>
      </c>
      <c r="P100" s="27">
        <v>65</v>
      </c>
      <c r="Q100" s="27" t="s">
        <v>126</v>
      </c>
      <c r="R100" s="27" t="s">
        <v>380</v>
      </c>
      <c r="S100" s="27" t="s">
        <v>233</v>
      </c>
      <c r="T100" s="27" t="s">
        <v>63</v>
      </c>
      <c r="U100" s="27">
        <v>10</v>
      </c>
      <c r="V100" s="27">
        <v>9</v>
      </c>
      <c r="W100" s="37">
        <v>-4.57E-4</v>
      </c>
      <c r="X100" s="27">
        <v>6</v>
      </c>
      <c r="Y100" s="38">
        <v>-3.86E-4</v>
      </c>
      <c r="Z100" s="27" t="s">
        <v>65</v>
      </c>
    </row>
    <row r="101" spans="2:26" x14ac:dyDescent="0.2">
      <c r="B101" s="27" t="s">
        <v>232</v>
      </c>
      <c r="C101" s="27">
        <v>65</v>
      </c>
      <c r="D101" s="27" t="s">
        <v>126</v>
      </c>
      <c r="E101" s="27" t="s">
        <v>106</v>
      </c>
      <c r="F101" s="27" t="s">
        <v>234</v>
      </c>
      <c r="G101" s="27" t="s">
        <v>64</v>
      </c>
      <c r="H101" s="27">
        <v>60</v>
      </c>
      <c r="I101" s="27">
        <v>16</v>
      </c>
      <c r="J101" s="37">
        <v>-4.2200000000000001E-4</v>
      </c>
      <c r="K101" s="27">
        <v>1</v>
      </c>
      <c r="L101" s="38">
        <v>-3.57E-4</v>
      </c>
      <c r="M101" s="27" t="s">
        <v>65</v>
      </c>
      <c r="O101" s="27" t="s">
        <v>232</v>
      </c>
      <c r="P101" s="27">
        <v>65</v>
      </c>
      <c r="Q101" s="27" t="s">
        <v>126</v>
      </c>
      <c r="R101" s="27" t="s">
        <v>380</v>
      </c>
      <c r="S101" s="27" t="s">
        <v>234</v>
      </c>
      <c r="T101" s="27" t="s">
        <v>64</v>
      </c>
      <c r="U101" s="27">
        <v>10</v>
      </c>
      <c r="V101" s="27">
        <v>16</v>
      </c>
      <c r="W101" s="37">
        <v>-4.2700000000000002E-4</v>
      </c>
      <c r="X101" s="27">
        <v>1</v>
      </c>
      <c r="Y101" s="38">
        <v>-3.6099999999999999E-4</v>
      </c>
      <c r="Z101" s="27" t="s">
        <v>65</v>
      </c>
    </row>
    <row r="102" spans="2:26" x14ac:dyDescent="0.2">
      <c r="B102" s="27" t="s">
        <v>232</v>
      </c>
      <c r="C102" s="27">
        <v>77</v>
      </c>
      <c r="D102" s="27" t="s">
        <v>127</v>
      </c>
      <c r="E102" s="27" t="s">
        <v>106</v>
      </c>
      <c r="F102" s="27" t="s">
        <v>235</v>
      </c>
      <c r="G102" s="27" t="s">
        <v>63</v>
      </c>
      <c r="H102" s="27">
        <v>60</v>
      </c>
      <c r="I102" s="27">
        <v>15</v>
      </c>
      <c r="J102" s="37">
        <v>-4.9100000000000001E-4</v>
      </c>
      <c r="K102" s="27">
        <v>6</v>
      </c>
      <c r="L102" s="38">
        <v>-4.2499999999999998E-4</v>
      </c>
      <c r="M102" s="27" t="s">
        <v>65</v>
      </c>
      <c r="O102" s="27" t="s">
        <v>232</v>
      </c>
      <c r="P102" s="27">
        <v>77</v>
      </c>
      <c r="Q102" s="27" t="s">
        <v>127</v>
      </c>
      <c r="R102" s="27" t="s">
        <v>380</v>
      </c>
      <c r="S102" s="27" t="s">
        <v>235</v>
      </c>
      <c r="T102" s="27" t="s">
        <v>63</v>
      </c>
      <c r="U102" s="27">
        <v>10</v>
      </c>
      <c r="V102" s="27">
        <v>15</v>
      </c>
      <c r="W102" s="37">
        <v>-4.8000000000000001E-4</v>
      </c>
      <c r="X102" s="27">
        <v>6</v>
      </c>
      <c r="Y102" s="38">
        <v>-4.1599999999999997E-4</v>
      </c>
      <c r="Z102" s="27" t="s">
        <v>65</v>
      </c>
    </row>
    <row r="103" spans="2:26" x14ac:dyDescent="0.2">
      <c r="B103" s="27" t="s">
        <v>232</v>
      </c>
      <c r="C103" s="27">
        <v>77</v>
      </c>
      <c r="D103" s="27" t="s">
        <v>127</v>
      </c>
      <c r="E103" s="27" t="s">
        <v>106</v>
      </c>
      <c r="F103" s="27" t="s">
        <v>236</v>
      </c>
      <c r="G103" s="27" t="s">
        <v>64</v>
      </c>
      <c r="H103" s="27">
        <v>60</v>
      </c>
      <c r="I103" s="27">
        <v>22</v>
      </c>
      <c r="J103" s="37">
        <v>-4.4900000000000002E-4</v>
      </c>
      <c r="K103" s="27">
        <v>1</v>
      </c>
      <c r="L103" s="38">
        <v>-3.8699999999999997E-4</v>
      </c>
      <c r="M103" s="27" t="s">
        <v>65</v>
      </c>
      <c r="O103" s="27" t="s">
        <v>232</v>
      </c>
      <c r="P103" s="27">
        <v>77</v>
      </c>
      <c r="Q103" s="27" t="s">
        <v>127</v>
      </c>
      <c r="R103" s="27" t="s">
        <v>380</v>
      </c>
      <c r="S103" s="27" t="s">
        <v>236</v>
      </c>
      <c r="T103" s="27" t="s">
        <v>64</v>
      </c>
      <c r="U103" s="27">
        <v>10</v>
      </c>
      <c r="V103" s="27">
        <v>22</v>
      </c>
      <c r="W103" s="37">
        <v>-4.5199999999999998E-4</v>
      </c>
      <c r="X103" s="27">
        <v>1</v>
      </c>
      <c r="Y103" s="38">
        <v>-3.88E-4</v>
      </c>
      <c r="Z103" s="27" t="s">
        <v>65</v>
      </c>
    </row>
    <row r="104" spans="2:26" x14ac:dyDescent="0.2">
      <c r="B104" s="27" t="s">
        <v>232</v>
      </c>
      <c r="C104" s="27">
        <v>73</v>
      </c>
      <c r="D104" s="27" t="s">
        <v>128</v>
      </c>
      <c r="E104" s="27" t="s">
        <v>106</v>
      </c>
      <c r="F104" s="27" t="s">
        <v>237</v>
      </c>
      <c r="G104" s="27" t="s">
        <v>63</v>
      </c>
      <c r="H104" s="27">
        <v>60</v>
      </c>
      <c r="I104" s="27">
        <v>15</v>
      </c>
      <c r="J104" s="37">
        <v>-2.8400000000000002E-4</v>
      </c>
      <c r="K104" s="27">
        <v>12</v>
      </c>
      <c r="L104" s="38">
        <v>-2.5900000000000001E-4</v>
      </c>
      <c r="M104" s="27" t="s">
        <v>65</v>
      </c>
      <c r="O104" s="27" t="s">
        <v>232</v>
      </c>
      <c r="P104" s="27">
        <v>73</v>
      </c>
      <c r="Q104" s="27" t="s">
        <v>128</v>
      </c>
      <c r="R104" s="27" t="s">
        <v>380</v>
      </c>
      <c r="S104" s="27" t="s">
        <v>237</v>
      </c>
      <c r="T104" s="27" t="s">
        <v>63</v>
      </c>
      <c r="U104" s="27">
        <v>10</v>
      </c>
      <c r="V104" s="27">
        <v>15</v>
      </c>
      <c r="W104" s="37">
        <v>-2.6800000000000001E-4</v>
      </c>
      <c r="X104" s="27">
        <v>12</v>
      </c>
      <c r="Y104" s="38">
        <v>-2.43E-4</v>
      </c>
      <c r="Z104" s="27" t="s">
        <v>65</v>
      </c>
    </row>
    <row r="105" spans="2:26" x14ac:dyDescent="0.2">
      <c r="B105" s="27" t="s">
        <v>232</v>
      </c>
      <c r="C105" s="27">
        <v>73</v>
      </c>
      <c r="D105" s="27" t="s">
        <v>128</v>
      </c>
      <c r="E105" s="27" t="s">
        <v>106</v>
      </c>
      <c r="F105" s="27" t="s">
        <v>238</v>
      </c>
      <c r="G105" s="27" t="s">
        <v>64</v>
      </c>
      <c r="H105" s="27">
        <v>60</v>
      </c>
      <c r="I105" s="27">
        <v>22</v>
      </c>
      <c r="J105" s="37">
        <v>-5.1000000000000004E-4</v>
      </c>
      <c r="K105" s="27">
        <v>1</v>
      </c>
      <c r="L105" s="38">
        <v>-4.8700000000000002E-4</v>
      </c>
      <c r="M105" s="27" t="s">
        <v>65</v>
      </c>
      <c r="O105" s="27" t="s">
        <v>232</v>
      </c>
      <c r="P105" s="27">
        <v>73</v>
      </c>
      <c r="Q105" s="27" t="s">
        <v>128</v>
      </c>
      <c r="R105" s="27" t="s">
        <v>380</v>
      </c>
      <c r="S105" s="27" t="s">
        <v>238</v>
      </c>
      <c r="T105" s="27" t="s">
        <v>64</v>
      </c>
      <c r="U105" s="27">
        <v>10</v>
      </c>
      <c r="V105" s="27">
        <v>22</v>
      </c>
      <c r="W105" s="37">
        <v>-5.2700000000000002E-4</v>
      </c>
      <c r="X105" s="27">
        <v>1</v>
      </c>
      <c r="Y105" s="38">
        <v>-5.0500000000000002E-4</v>
      </c>
      <c r="Z105" s="27" t="s">
        <v>65</v>
      </c>
    </row>
    <row r="106" spans="2:26" x14ac:dyDescent="0.2">
      <c r="B106" s="27" t="s">
        <v>232</v>
      </c>
      <c r="C106" s="27">
        <v>74</v>
      </c>
      <c r="D106" s="27" t="s">
        <v>128</v>
      </c>
      <c r="E106" s="27" t="s">
        <v>106</v>
      </c>
      <c r="F106" s="27" t="s">
        <v>239</v>
      </c>
      <c r="G106" s="27" t="s">
        <v>63</v>
      </c>
      <c r="H106" s="27">
        <v>60</v>
      </c>
      <c r="I106" s="27">
        <v>15</v>
      </c>
      <c r="J106" s="37">
        <v>-2.81E-4</v>
      </c>
      <c r="K106" s="27">
        <v>12</v>
      </c>
      <c r="L106" s="38">
        <v>-2.5700000000000001E-4</v>
      </c>
      <c r="M106" s="27" t="s">
        <v>65</v>
      </c>
      <c r="O106" s="27" t="s">
        <v>232</v>
      </c>
      <c r="P106" s="27">
        <v>74</v>
      </c>
      <c r="Q106" s="27" t="s">
        <v>128</v>
      </c>
      <c r="R106" s="27" t="s">
        <v>380</v>
      </c>
      <c r="S106" s="27" t="s">
        <v>239</v>
      </c>
      <c r="T106" s="27" t="s">
        <v>63</v>
      </c>
      <c r="U106" s="27">
        <v>10</v>
      </c>
      <c r="V106" s="27">
        <v>15</v>
      </c>
      <c r="W106" s="37">
        <v>-2.6499999999999999E-4</v>
      </c>
      <c r="X106" s="27">
        <v>12</v>
      </c>
      <c r="Y106" s="38">
        <v>-2.4000000000000001E-4</v>
      </c>
      <c r="Z106" s="27" t="s">
        <v>65</v>
      </c>
    </row>
    <row r="107" spans="2:26" x14ac:dyDescent="0.2">
      <c r="B107" s="27" t="s">
        <v>232</v>
      </c>
      <c r="C107" s="27">
        <v>74</v>
      </c>
      <c r="D107" s="27" t="s">
        <v>128</v>
      </c>
      <c r="E107" s="27" t="s">
        <v>106</v>
      </c>
      <c r="F107" s="27" t="s">
        <v>240</v>
      </c>
      <c r="G107" s="27" t="s">
        <v>64</v>
      </c>
      <c r="H107" s="27">
        <v>60</v>
      </c>
      <c r="I107" s="27">
        <v>22</v>
      </c>
      <c r="J107" s="37">
        <v>-5.0500000000000002E-4</v>
      </c>
      <c r="K107" s="27">
        <v>1</v>
      </c>
      <c r="L107" s="38">
        <v>-4.8299999999999998E-4</v>
      </c>
      <c r="M107" s="27" t="s">
        <v>65</v>
      </c>
      <c r="O107" s="27" t="s">
        <v>232</v>
      </c>
      <c r="P107" s="27">
        <v>74</v>
      </c>
      <c r="Q107" s="27" t="s">
        <v>128</v>
      </c>
      <c r="R107" s="27" t="s">
        <v>380</v>
      </c>
      <c r="S107" s="27" t="s">
        <v>240</v>
      </c>
      <c r="T107" s="27" t="s">
        <v>64</v>
      </c>
      <c r="U107" s="27">
        <v>10</v>
      </c>
      <c r="V107" s="27">
        <v>22</v>
      </c>
      <c r="W107" s="37">
        <v>-5.22E-4</v>
      </c>
      <c r="X107" s="27">
        <v>1</v>
      </c>
      <c r="Y107" s="38">
        <v>-5.0000000000000001E-4</v>
      </c>
      <c r="Z107" s="27" t="s">
        <v>65</v>
      </c>
    </row>
    <row r="108" spans="2:26" x14ac:dyDescent="0.2">
      <c r="B108" s="27" t="s">
        <v>232</v>
      </c>
      <c r="C108" s="27">
        <v>78</v>
      </c>
      <c r="D108" s="27" t="s">
        <v>127</v>
      </c>
      <c r="E108" s="27" t="s">
        <v>106</v>
      </c>
      <c r="F108" s="27" t="s">
        <v>241</v>
      </c>
      <c r="G108" s="27" t="s">
        <v>63</v>
      </c>
      <c r="H108" s="27">
        <v>60</v>
      </c>
      <c r="I108" s="27">
        <v>15</v>
      </c>
      <c r="J108" s="37">
        <v>-4.5600000000000003E-4</v>
      </c>
      <c r="K108" s="27">
        <v>6</v>
      </c>
      <c r="L108" s="38">
        <v>-3.9899999999999999E-4</v>
      </c>
      <c r="M108" s="27" t="s">
        <v>65</v>
      </c>
      <c r="O108" s="27" t="s">
        <v>232</v>
      </c>
      <c r="P108" s="27">
        <v>78</v>
      </c>
      <c r="Q108" s="27" t="s">
        <v>127</v>
      </c>
      <c r="R108" s="27" t="s">
        <v>380</v>
      </c>
      <c r="S108" s="27" t="s">
        <v>241</v>
      </c>
      <c r="T108" s="27" t="s">
        <v>63</v>
      </c>
      <c r="U108" s="27">
        <v>10</v>
      </c>
      <c r="V108" s="27">
        <v>15</v>
      </c>
      <c r="W108" s="37">
        <v>-4.4299999999999998E-4</v>
      </c>
      <c r="X108" s="27">
        <v>6</v>
      </c>
      <c r="Y108" s="38">
        <v>-3.8900000000000002E-4</v>
      </c>
      <c r="Z108" s="27" t="s">
        <v>65</v>
      </c>
    </row>
    <row r="109" spans="2:26" x14ac:dyDescent="0.2">
      <c r="B109" s="27" t="s">
        <v>232</v>
      </c>
      <c r="C109" s="27">
        <v>78</v>
      </c>
      <c r="D109" s="27" t="s">
        <v>127</v>
      </c>
      <c r="E109" s="27" t="s">
        <v>106</v>
      </c>
      <c r="F109" s="27" t="s">
        <v>242</v>
      </c>
      <c r="G109" s="27" t="s">
        <v>64</v>
      </c>
      <c r="H109" s="27">
        <v>60</v>
      </c>
      <c r="I109" s="27">
        <v>22</v>
      </c>
      <c r="J109" s="37">
        <v>-4.2299999999999998E-4</v>
      </c>
      <c r="K109" s="27">
        <v>1</v>
      </c>
      <c r="L109" s="38">
        <v>-3.68E-4</v>
      </c>
      <c r="M109" s="27" t="s">
        <v>65</v>
      </c>
      <c r="O109" s="27" t="s">
        <v>232</v>
      </c>
      <c r="P109" s="27">
        <v>78</v>
      </c>
      <c r="Q109" s="27" t="s">
        <v>127</v>
      </c>
      <c r="R109" s="27" t="s">
        <v>380</v>
      </c>
      <c r="S109" s="27" t="s">
        <v>242</v>
      </c>
      <c r="T109" s="27" t="s">
        <v>64</v>
      </c>
      <c r="U109" s="27">
        <v>10</v>
      </c>
      <c r="V109" s="27">
        <v>22</v>
      </c>
      <c r="W109" s="37">
        <v>-4.2700000000000002E-4</v>
      </c>
      <c r="X109" s="27">
        <v>1</v>
      </c>
      <c r="Y109" s="38">
        <v>-3.7100000000000002E-4</v>
      </c>
      <c r="Z109" s="27" t="s">
        <v>65</v>
      </c>
    </row>
    <row r="110" spans="2:26" x14ac:dyDescent="0.2">
      <c r="B110" s="27" t="s">
        <v>232</v>
      </c>
      <c r="C110" s="27">
        <v>66</v>
      </c>
      <c r="D110" s="27" t="s">
        <v>126</v>
      </c>
      <c r="E110" s="27" t="s">
        <v>106</v>
      </c>
      <c r="F110" s="27" t="s">
        <v>243</v>
      </c>
      <c r="G110" s="27" t="s">
        <v>63</v>
      </c>
      <c r="H110" s="27">
        <v>60</v>
      </c>
      <c r="I110" s="27">
        <v>9</v>
      </c>
      <c r="J110" s="37">
        <v>-1.0660000000000001E-3</v>
      </c>
      <c r="K110" s="27">
        <v>1</v>
      </c>
      <c r="L110" s="38">
        <v>9.3700000000000001E-4</v>
      </c>
      <c r="M110" s="27" t="s">
        <v>65</v>
      </c>
      <c r="O110" s="27" t="s">
        <v>232</v>
      </c>
      <c r="P110" s="27">
        <v>66</v>
      </c>
      <c r="Q110" s="27" t="s">
        <v>126</v>
      </c>
      <c r="R110" s="27" t="s">
        <v>380</v>
      </c>
      <c r="S110" s="27" t="s">
        <v>243</v>
      </c>
      <c r="T110" s="27" t="s">
        <v>63</v>
      </c>
      <c r="U110" s="27">
        <v>10</v>
      </c>
      <c r="V110" s="27">
        <v>9</v>
      </c>
      <c r="W110" s="37">
        <v>-1.0430000000000001E-3</v>
      </c>
      <c r="X110" s="27">
        <v>1</v>
      </c>
      <c r="Y110" s="38">
        <v>8.9700000000000001E-4</v>
      </c>
      <c r="Z110" s="27" t="s">
        <v>65</v>
      </c>
    </row>
    <row r="111" spans="2:26" x14ac:dyDescent="0.2">
      <c r="B111" s="27" t="s">
        <v>232</v>
      </c>
      <c r="C111" s="27">
        <v>66</v>
      </c>
      <c r="D111" s="27" t="s">
        <v>126</v>
      </c>
      <c r="E111" s="27" t="s">
        <v>106</v>
      </c>
      <c r="F111" s="27" t="s">
        <v>244</v>
      </c>
      <c r="G111" s="27" t="s">
        <v>64</v>
      </c>
      <c r="H111" s="27">
        <v>60</v>
      </c>
      <c r="I111" s="27">
        <v>16</v>
      </c>
      <c r="J111" s="37">
        <v>-7.8200000000000003E-4</v>
      </c>
      <c r="K111" s="27">
        <v>1</v>
      </c>
      <c r="L111" s="38">
        <v>-6.6E-4</v>
      </c>
      <c r="M111" s="27" t="s">
        <v>65</v>
      </c>
      <c r="O111" s="27" t="s">
        <v>232</v>
      </c>
      <c r="P111" s="27">
        <v>66</v>
      </c>
      <c r="Q111" s="27" t="s">
        <v>126</v>
      </c>
      <c r="R111" s="27" t="s">
        <v>380</v>
      </c>
      <c r="S111" s="27" t="s">
        <v>244</v>
      </c>
      <c r="T111" s="27" t="s">
        <v>64</v>
      </c>
      <c r="U111" s="27">
        <v>10</v>
      </c>
      <c r="V111" s="27">
        <v>16</v>
      </c>
      <c r="W111" s="37">
        <v>-7.8399999999999997E-4</v>
      </c>
      <c r="X111" s="27">
        <v>1</v>
      </c>
      <c r="Y111" s="38">
        <v>-6.6100000000000002E-4</v>
      </c>
      <c r="Z111" s="27" t="s">
        <v>65</v>
      </c>
    </row>
    <row r="112" spans="2:26" x14ac:dyDescent="0.2">
      <c r="B112" s="27" t="s">
        <v>232</v>
      </c>
      <c r="C112" s="27">
        <v>82</v>
      </c>
      <c r="D112" s="27" t="s">
        <v>127</v>
      </c>
      <c r="E112" s="27" t="s">
        <v>106</v>
      </c>
      <c r="F112" s="27" t="s">
        <v>245</v>
      </c>
      <c r="G112" s="27" t="s">
        <v>63</v>
      </c>
      <c r="H112" s="27">
        <v>60</v>
      </c>
      <c r="I112" s="27">
        <v>17</v>
      </c>
      <c r="J112" s="37">
        <v>-1.8599999999999999E-4</v>
      </c>
      <c r="K112" s="27">
        <v>3</v>
      </c>
      <c r="L112" s="38">
        <v>-1.6200000000000001E-4</v>
      </c>
      <c r="M112" s="27" t="s">
        <v>65</v>
      </c>
      <c r="O112" s="27" t="s">
        <v>232</v>
      </c>
      <c r="P112" s="27">
        <v>82</v>
      </c>
      <c r="Q112" s="27" t="s">
        <v>127</v>
      </c>
      <c r="R112" s="27" t="s">
        <v>380</v>
      </c>
      <c r="S112" s="27" t="s">
        <v>245</v>
      </c>
      <c r="T112" s="27" t="s">
        <v>63</v>
      </c>
      <c r="U112" s="27">
        <v>10</v>
      </c>
      <c r="V112" s="27">
        <v>17</v>
      </c>
      <c r="W112" s="37">
        <v>-1.8000000000000001E-4</v>
      </c>
      <c r="X112" s="27">
        <v>3</v>
      </c>
      <c r="Y112" s="38">
        <v>-1.5699999999999999E-4</v>
      </c>
      <c r="Z112" s="27" t="s">
        <v>65</v>
      </c>
    </row>
    <row r="113" spans="2:26" x14ac:dyDescent="0.2">
      <c r="B113" s="27" t="s">
        <v>232</v>
      </c>
      <c r="C113" s="27">
        <v>82</v>
      </c>
      <c r="D113" s="27" t="s">
        <v>127</v>
      </c>
      <c r="E113" s="27" t="s">
        <v>106</v>
      </c>
      <c r="F113" s="27" t="s">
        <v>246</v>
      </c>
      <c r="G113" s="27" t="s">
        <v>64</v>
      </c>
      <c r="H113" s="27">
        <v>60</v>
      </c>
      <c r="I113" s="27">
        <v>20</v>
      </c>
      <c r="J113" s="37">
        <v>-2.2699999999999999E-4</v>
      </c>
      <c r="K113" s="27">
        <v>4</v>
      </c>
      <c r="L113" s="38">
        <v>-1.94E-4</v>
      </c>
      <c r="M113" s="27" t="s">
        <v>65</v>
      </c>
      <c r="O113" s="27" t="s">
        <v>232</v>
      </c>
      <c r="P113" s="27">
        <v>82</v>
      </c>
      <c r="Q113" s="27" t="s">
        <v>127</v>
      </c>
      <c r="R113" s="27" t="s">
        <v>380</v>
      </c>
      <c r="S113" s="27" t="s">
        <v>246</v>
      </c>
      <c r="T113" s="27" t="s">
        <v>64</v>
      </c>
      <c r="U113" s="27">
        <v>10</v>
      </c>
      <c r="V113" s="27">
        <v>20</v>
      </c>
      <c r="W113" s="37">
        <v>-2.31E-4</v>
      </c>
      <c r="X113" s="27">
        <v>4</v>
      </c>
      <c r="Y113" s="38">
        <v>-1.9799999999999999E-4</v>
      </c>
      <c r="Z113" s="27" t="s">
        <v>65</v>
      </c>
    </row>
    <row r="114" spans="2:26" x14ac:dyDescent="0.2">
      <c r="B114" s="27" t="s">
        <v>232</v>
      </c>
      <c r="C114" s="27">
        <v>67</v>
      </c>
      <c r="D114" s="27" t="s">
        <v>128</v>
      </c>
      <c r="E114" s="27" t="s">
        <v>106</v>
      </c>
      <c r="F114" s="27" t="s">
        <v>247</v>
      </c>
      <c r="G114" s="27" t="s">
        <v>63</v>
      </c>
      <c r="H114" s="27">
        <v>60</v>
      </c>
      <c r="I114" s="27">
        <v>17</v>
      </c>
      <c r="J114" s="37">
        <v>-2.5399999999999999E-4</v>
      </c>
      <c r="K114" s="27">
        <v>6</v>
      </c>
      <c r="L114" s="38">
        <v>-2.5500000000000002E-4</v>
      </c>
      <c r="M114" s="27" t="s">
        <v>65</v>
      </c>
      <c r="O114" s="27" t="s">
        <v>232</v>
      </c>
      <c r="P114" s="27">
        <v>67</v>
      </c>
      <c r="Q114" s="27" t="s">
        <v>128</v>
      </c>
      <c r="R114" s="27" t="s">
        <v>380</v>
      </c>
      <c r="S114" s="27" t="s">
        <v>247</v>
      </c>
      <c r="T114" s="27" t="s">
        <v>63</v>
      </c>
      <c r="U114" s="27">
        <v>10</v>
      </c>
      <c r="V114" s="27">
        <v>17</v>
      </c>
      <c r="W114" s="37">
        <v>-2.3800000000000001E-4</v>
      </c>
      <c r="X114" s="27">
        <v>6</v>
      </c>
      <c r="Y114" s="38">
        <v>-2.3800000000000001E-4</v>
      </c>
      <c r="Z114" s="27" t="s">
        <v>65</v>
      </c>
    </row>
    <row r="115" spans="2:26" x14ac:dyDescent="0.2">
      <c r="B115" s="27" t="s">
        <v>232</v>
      </c>
      <c r="C115" s="27">
        <v>67</v>
      </c>
      <c r="D115" s="27" t="s">
        <v>128</v>
      </c>
      <c r="E115" s="27" t="s">
        <v>106</v>
      </c>
      <c r="F115" s="27" t="s">
        <v>248</v>
      </c>
      <c r="G115" s="27" t="s">
        <v>64</v>
      </c>
      <c r="H115" s="27">
        <v>60</v>
      </c>
      <c r="I115" s="27">
        <v>20</v>
      </c>
      <c r="J115" s="37">
        <v>-4.44E-4</v>
      </c>
      <c r="K115" s="27">
        <v>7</v>
      </c>
      <c r="L115" s="38">
        <v>-4.4499999999999997E-4</v>
      </c>
      <c r="M115" s="27" t="s">
        <v>65</v>
      </c>
      <c r="O115" s="27" t="s">
        <v>232</v>
      </c>
      <c r="P115" s="27">
        <v>67</v>
      </c>
      <c r="Q115" s="27" t="s">
        <v>128</v>
      </c>
      <c r="R115" s="27" t="s">
        <v>380</v>
      </c>
      <c r="S115" s="27" t="s">
        <v>248</v>
      </c>
      <c r="T115" s="27" t="s">
        <v>64</v>
      </c>
      <c r="U115" s="27">
        <v>10</v>
      </c>
      <c r="V115" s="27">
        <v>20</v>
      </c>
      <c r="W115" s="37">
        <v>-4.6299999999999998E-4</v>
      </c>
      <c r="X115" s="27">
        <v>7</v>
      </c>
      <c r="Y115" s="38">
        <v>-4.64E-4</v>
      </c>
      <c r="Z115" s="27" t="s">
        <v>65</v>
      </c>
    </row>
    <row r="116" spans="2:26" x14ac:dyDescent="0.2">
      <c r="B116" s="27" t="s">
        <v>232</v>
      </c>
      <c r="C116" s="27">
        <v>85</v>
      </c>
      <c r="D116" s="27" t="s">
        <v>127</v>
      </c>
      <c r="E116" s="27" t="s">
        <v>106</v>
      </c>
      <c r="F116" s="27" t="s">
        <v>249</v>
      </c>
      <c r="G116" s="27" t="s">
        <v>63</v>
      </c>
      <c r="H116" s="27">
        <v>60</v>
      </c>
      <c r="I116" s="27">
        <v>15</v>
      </c>
      <c r="J116" s="37">
        <v>-5.6599999999999999E-4</v>
      </c>
      <c r="K116" s="27">
        <v>6</v>
      </c>
      <c r="L116" s="38">
        <v>-4.7100000000000001E-4</v>
      </c>
      <c r="M116" s="27" t="s">
        <v>65</v>
      </c>
      <c r="O116" s="27" t="s">
        <v>232</v>
      </c>
      <c r="P116" s="27">
        <v>85</v>
      </c>
      <c r="Q116" s="27" t="s">
        <v>127</v>
      </c>
      <c r="R116" s="27" t="s">
        <v>380</v>
      </c>
      <c r="S116" s="27" t="s">
        <v>249</v>
      </c>
      <c r="T116" s="27" t="s">
        <v>63</v>
      </c>
      <c r="U116" s="27">
        <v>10</v>
      </c>
      <c r="V116" s="27">
        <v>15</v>
      </c>
      <c r="W116" s="37">
        <v>-5.53E-4</v>
      </c>
      <c r="X116" s="27">
        <v>6</v>
      </c>
      <c r="Y116" s="38">
        <v>-4.6299999999999998E-4</v>
      </c>
      <c r="Z116" s="27" t="s">
        <v>65</v>
      </c>
    </row>
    <row r="117" spans="2:26" x14ac:dyDescent="0.2">
      <c r="B117" s="27" t="s">
        <v>232</v>
      </c>
      <c r="C117" s="27">
        <v>85</v>
      </c>
      <c r="D117" s="27" t="s">
        <v>127</v>
      </c>
      <c r="E117" s="27" t="s">
        <v>106</v>
      </c>
      <c r="F117" s="27" t="s">
        <v>250</v>
      </c>
      <c r="G117" s="27" t="s">
        <v>64</v>
      </c>
      <c r="H117" s="27">
        <v>60</v>
      </c>
      <c r="I117" s="27">
        <v>22</v>
      </c>
      <c r="J117" s="37">
        <v>-4.9100000000000001E-4</v>
      </c>
      <c r="K117" s="27">
        <v>1</v>
      </c>
      <c r="L117" s="38">
        <v>-4.1899999999999999E-4</v>
      </c>
      <c r="M117" s="27" t="s">
        <v>65</v>
      </c>
      <c r="O117" s="27" t="s">
        <v>232</v>
      </c>
      <c r="P117" s="27">
        <v>85</v>
      </c>
      <c r="Q117" s="27" t="s">
        <v>127</v>
      </c>
      <c r="R117" s="27" t="s">
        <v>380</v>
      </c>
      <c r="S117" s="27" t="s">
        <v>250</v>
      </c>
      <c r="T117" s="27" t="s">
        <v>64</v>
      </c>
      <c r="U117" s="27">
        <v>10</v>
      </c>
      <c r="V117" s="27">
        <v>22</v>
      </c>
      <c r="W117" s="37">
        <v>-4.9299999999999995E-4</v>
      </c>
      <c r="X117" s="27">
        <v>1</v>
      </c>
      <c r="Y117" s="38">
        <v>-4.2000000000000002E-4</v>
      </c>
      <c r="Z117" s="27" t="s">
        <v>65</v>
      </c>
    </row>
    <row r="118" spans="2:26" x14ac:dyDescent="0.2">
      <c r="B118" s="27" t="s">
        <v>232</v>
      </c>
      <c r="C118" s="27">
        <v>86</v>
      </c>
      <c r="D118" s="27" t="s">
        <v>127</v>
      </c>
      <c r="E118" s="27" t="s">
        <v>106</v>
      </c>
      <c r="F118" s="27" t="s">
        <v>251</v>
      </c>
      <c r="G118" s="27" t="s">
        <v>63</v>
      </c>
      <c r="H118" s="27">
        <v>60</v>
      </c>
      <c r="I118" s="27">
        <v>15</v>
      </c>
      <c r="J118" s="37">
        <v>-5.9199999999999997E-4</v>
      </c>
      <c r="K118" s="27">
        <v>6</v>
      </c>
      <c r="L118" s="38">
        <v>-4.86E-4</v>
      </c>
      <c r="M118" s="27" t="s">
        <v>65</v>
      </c>
      <c r="O118" s="27" t="s">
        <v>232</v>
      </c>
      <c r="P118" s="27">
        <v>86</v>
      </c>
      <c r="Q118" s="27" t="s">
        <v>127</v>
      </c>
      <c r="R118" s="27" t="s">
        <v>380</v>
      </c>
      <c r="S118" s="27" t="s">
        <v>251</v>
      </c>
      <c r="T118" s="27" t="s">
        <v>63</v>
      </c>
      <c r="U118" s="27">
        <v>10</v>
      </c>
      <c r="V118" s="27">
        <v>15</v>
      </c>
      <c r="W118" s="37">
        <v>-5.7899999999999998E-4</v>
      </c>
      <c r="X118" s="27">
        <v>6</v>
      </c>
      <c r="Y118" s="38">
        <v>-4.7699999999999999E-4</v>
      </c>
      <c r="Z118" s="27" t="s">
        <v>65</v>
      </c>
    </row>
    <row r="119" spans="2:26" x14ac:dyDescent="0.2">
      <c r="B119" s="27" t="s">
        <v>232</v>
      </c>
      <c r="C119" s="27">
        <v>86</v>
      </c>
      <c r="D119" s="27" t="s">
        <v>127</v>
      </c>
      <c r="E119" s="27" t="s">
        <v>106</v>
      </c>
      <c r="F119" s="27" t="s">
        <v>252</v>
      </c>
      <c r="G119" s="27" t="s">
        <v>64</v>
      </c>
      <c r="H119" s="27">
        <v>60</v>
      </c>
      <c r="I119" s="27">
        <v>22</v>
      </c>
      <c r="J119" s="37">
        <v>-5.1400000000000003E-4</v>
      </c>
      <c r="K119" s="27">
        <v>1</v>
      </c>
      <c r="L119" s="38">
        <v>-4.3100000000000001E-4</v>
      </c>
      <c r="M119" s="27" t="s">
        <v>65</v>
      </c>
      <c r="O119" s="27" t="s">
        <v>232</v>
      </c>
      <c r="P119" s="27">
        <v>86</v>
      </c>
      <c r="Q119" s="27" t="s">
        <v>127</v>
      </c>
      <c r="R119" s="27" t="s">
        <v>380</v>
      </c>
      <c r="S119" s="27" t="s">
        <v>252</v>
      </c>
      <c r="T119" s="27" t="s">
        <v>64</v>
      </c>
      <c r="U119" s="27">
        <v>10</v>
      </c>
      <c r="V119" s="27">
        <v>22</v>
      </c>
      <c r="W119" s="37">
        <v>-5.13E-4</v>
      </c>
      <c r="X119" s="27">
        <v>1</v>
      </c>
      <c r="Y119" s="38">
        <v>-4.3100000000000001E-4</v>
      </c>
      <c r="Z119" s="27" t="s">
        <v>65</v>
      </c>
    </row>
    <row r="120" spans="2:26" x14ac:dyDescent="0.2">
      <c r="B120" s="27" t="s">
        <v>232</v>
      </c>
      <c r="C120" s="27">
        <v>69</v>
      </c>
      <c r="D120" s="27" t="s">
        <v>128</v>
      </c>
      <c r="E120" s="27" t="s">
        <v>106</v>
      </c>
      <c r="F120" s="27" t="s">
        <v>253</v>
      </c>
      <c r="G120" s="27" t="s">
        <v>63</v>
      </c>
      <c r="H120" s="27">
        <v>60</v>
      </c>
      <c r="I120" s="27">
        <v>17</v>
      </c>
      <c r="J120" s="37">
        <v>-2.52E-4</v>
      </c>
      <c r="K120" s="27">
        <v>6</v>
      </c>
      <c r="L120" s="38">
        <v>-2.52E-4</v>
      </c>
      <c r="M120" s="27" t="s">
        <v>65</v>
      </c>
      <c r="O120" s="27" t="s">
        <v>232</v>
      </c>
      <c r="P120" s="27">
        <v>69</v>
      </c>
      <c r="Q120" s="27" t="s">
        <v>128</v>
      </c>
      <c r="R120" s="27" t="s">
        <v>380</v>
      </c>
      <c r="S120" s="27" t="s">
        <v>253</v>
      </c>
      <c r="T120" s="27" t="s">
        <v>63</v>
      </c>
      <c r="U120" s="27">
        <v>10</v>
      </c>
      <c r="V120" s="27">
        <v>17</v>
      </c>
      <c r="W120" s="37">
        <v>-2.3599999999999999E-4</v>
      </c>
      <c r="X120" s="27">
        <v>6</v>
      </c>
      <c r="Y120" s="38">
        <v>-2.3599999999999999E-4</v>
      </c>
      <c r="Z120" s="27" t="s">
        <v>65</v>
      </c>
    </row>
    <row r="121" spans="2:26" x14ac:dyDescent="0.2">
      <c r="B121" s="27" t="s">
        <v>232</v>
      </c>
      <c r="C121" s="27">
        <v>69</v>
      </c>
      <c r="D121" s="27" t="s">
        <v>128</v>
      </c>
      <c r="E121" s="27" t="s">
        <v>106</v>
      </c>
      <c r="F121" s="27" t="s">
        <v>254</v>
      </c>
      <c r="G121" s="27" t="s">
        <v>64</v>
      </c>
      <c r="H121" s="27">
        <v>60</v>
      </c>
      <c r="I121" s="27">
        <v>20</v>
      </c>
      <c r="J121" s="37">
        <v>-4.4299999999999998E-4</v>
      </c>
      <c r="K121" s="27">
        <v>7</v>
      </c>
      <c r="L121" s="38">
        <v>-4.44E-4</v>
      </c>
      <c r="M121" s="27" t="s">
        <v>65</v>
      </c>
      <c r="O121" s="27" t="s">
        <v>232</v>
      </c>
      <c r="P121" s="27">
        <v>69</v>
      </c>
      <c r="Q121" s="27" t="s">
        <v>128</v>
      </c>
      <c r="R121" s="27" t="s">
        <v>380</v>
      </c>
      <c r="S121" s="27" t="s">
        <v>254</v>
      </c>
      <c r="T121" s="27" t="s">
        <v>64</v>
      </c>
      <c r="U121" s="27">
        <v>10</v>
      </c>
      <c r="V121" s="27">
        <v>20</v>
      </c>
      <c r="W121" s="37">
        <v>-4.6200000000000001E-4</v>
      </c>
      <c r="X121" s="27">
        <v>7</v>
      </c>
      <c r="Y121" s="38">
        <v>-4.6299999999999998E-4</v>
      </c>
      <c r="Z121" s="27" t="s">
        <v>65</v>
      </c>
    </row>
    <row r="122" spans="2:26" x14ac:dyDescent="0.2">
      <c r="B122" s="27" t="s">
        <v>232</v>
      </c>
      <c r="C122" s="27">
        <v>80</v>
      </c>
      <c r="D122" s="27" t="s">
        <v>127</v>
      </c>
      <c r="E122" s="27" t="s">
        <v>106</v>
      </c>
      <c r="F122" s="27" t="s">
        <v>255</v>
      </c>
      <c r="G122" s="27" t="s">
        <v>63</v>
      </c>
      <c r="H122" s="27">
        <v>60</v>
      </c>
      <c r="I122" s="27">
        <v>17</v>
      </c>
      <c r="J122" s="37">
        <v>-4.06E-4</v>
      </c>
      <c r="K122" s="27">
        <v>3</v>
      </c>
      <c r="L122" s="38">
        <v>-3.5E-4</v>
      </c>
      <c r="M122" s="27" t="s">
        <v>65</v>
      </c>
      <c r="O122" s="27" t="s">
        <v>232</v>
      </c>
      <c r="P122" s="27">
        <v>80</v>
      </c>
      <c r="Q122" s="27" t="s">
        <v>127</v>
      </c>
      <c r="R122" s="27" t="s">
        <v>380</v>
      </c>
      <c r="S122" s="27" t="s">
        <v>255</v>
      </c>
      <c r="T122" s="27" t="s">
        <v>63</v>
      </c>
      <c r="U122" s="27">
        <v>10</v>
      </c>
      <c r="V122" s="27">
        <v>17</v>
      </c>
      <c r="W122" s="37">
        <v>-3.9599999999999998E-4</v>
      </c>
      <c r="X122" s="27">
        <v>3</v>
      </c>
      <c r="Y122" s="38">
        <v>-3.4200000000000002E-4</v>
      </c>
      <c r="Z122" s="27" t="s">
        <v>65</v>
      </c>
    </row>
    <row r="123" spans="2:26" x14ac:dyDescent="0.2">
      <c r="B123" s="27" t="s">
        <v>232</v>
      </c>
      <c r="C123" s="27">
        <v>80</v>
      </c>
      <c r="D123" s="27" t="s">
        <v>127</v>
      </c>
      <c r="E123" s="27" t="s">
        <v>106</v>
      </c>
      <c r="F123" s="27" t="s">
        <v>256</v>
      </c>
      <c r="G123" s="27" t="s">
        <v>64</v>
      </c>
      <c r="H123" s="27">
        <v>60</v>
      </c>
      <c r="I123" s="27">
        <v>20</v>
      </c>
      <c r="J123" s="37">
        <v>-4.0000000000000002E-4</v>
      </c>
      <c r="K123" s="27">
        <v>4</v>
      </c>
      <c r="L123" s="38">
        <v>-3.4400000000000001E-4</v>
      </c>
      <c r="M123" s="27" t="s">
        <v>65</v>
      </c>
      <c r="O123" s="27" t="s">
        <v>232</v>
      </c>
      <c r="P123" s="27">
        <v>80</v>
      </c>
      <c r="Q123" s="27" t="s">
        <v>127</v>
      </c>
      <c r="R123" s="27" t="s">
        <v>380</v>
      </c>
      <c r="S123" s="27" t="s">
        <v>256</v>
      </c>
      <c r="T123" s="27" t="s">
        <v>64</v>
      </c>
      <c r="U123" s="27">
        <v>10</v>
      </c>
      <c r="V123" s="27">
        <v>20</v>
      </c>
      <c r="W123" s="37">
        <v>-4.0200000000000001E-4</v>
      </c>
      <c r="X123" s="27">
        <v>4</v>
      </c>
      <c r="Y123" s="38">
        <v>-3.4600000000000001E-4</v>
      </c>
      <c r="Z123" s="27" t="s">
        <v>65</v>
      </c>
    </row>
    <row r="124" spans="2:26" x14ac:dyDescent="0.2">
      <c r="B124" s="27" t="s">
        <v>232</v>
      </c>
      <c r="C124" s="27">
        <v>81</v>
      </c>
      <c r="D124" s="27" t="s">
        <v>127</v>
      </c>
      <c r="E124" s="27" t="s">
        <v>106</v>
      </c>
      <c r="F124" s="27" t="s">
        <v>257</v>
      </c>
      <c r="G124" s="27" t="s">
        <v>63</v>
      </c>
      <c r="H124" s="27">
        <v>60</v>
      </c>
      <c r="I124" s="27">
        <v>15</v>
      </c>
      <c r="J124" s="37">
        <v>-1.8599999999999999E-4</v>
      </c>
      <c r="K124" s="27">
        <v>6</v>
      </c>
      <c r="L124" s="38">
        <v>-1.6200000000000001E-4</v>
      </c>
      <c r="M124" s="27" t="s">
        <v>65</v>
      </c>
      <c r="O124" s="27" t="s">
        <v>232</v>
      </c>
      <c r="P124" s="27">
        <v>81</v>
      </c>
      <c r="Q124" s="27" t="s">
        <v>127</v>
      </c>
      <c r="R124" s="27" t="s">
        <v>380</v>
      </c>
      <c r="S124" s="27" t="s">
        <v>257</v>
      </c>
      <c r="T124" s="27" t="s">
        <v>63</v>
      </c>
      <c r="U124" s="27">
        <v>10</v>
      </c>
      <c r="V124" s="27">
        <v>15</v>
      </c>
      <c r="W124" s="37">
        <v>-1.7899999999999999E-4</v>
      </c>
      <c r="X124" s="27">
        <v>6</v>
      </c>
      <c r="Y124" s="38">
        <v>-1.56E-4</v>
      </c>
      <c r="Z124" s="27" t="s">
        <v>65</v>
      </c>
    </row>
    <row r="125" spans="2:26" x14ac:dyDescent="0.2">
      <c r="B125" s="27" t="s">
        <v>232</v>
      </c>
      <c r="C125" s="27">
        <v>81</v>
      </c>
      <c r="D125" s="27" t="s">
        <v>127</v>
      </c>
      <c r="E125" s="27" t="s">
        <v>106</v>
      </c>
      <c r="F125" s="27" t="s">
        <v>258</v>
      </c>
      <c r="G125" s="27" t="s">
        <v>64</v>
      </c>
      <c r="H125" s="27">
        <v>60</v>
      </c>
      <c r="I125" s="27">
        <v>22</v>
      </c>
      <c r="J125" s="37">
        <v>-2.2599999999999999E-4</v>
      </c>
      <c r="K125" s="27">
        <v>1</v>
      </c>
      <c r="L125" s="38">
        <v>-1.94E-4</v>
      </c>
      <c r="M125" s="27" t="s">
        <v>65</v>
      </c>
      <c r="O125" s="27" t="s">
        <v>232</v>
      </c>
      <c r="P125" s="27">
        <v>81</v>
      </c>
      <c r="Q125" s="27" t="s">
        <v>127</v>
      </c>
      <c r="R125" s="27" t="s">
        <v>380</v>
      </c>
      <c r="S125" s="27" t="s">
        <v>258</v>
      </c>
      <c r="T125" s="27" t="s">
        <v>64</v>
      </c>
      <c r="U125" s="27">
        <v>10</v>
      </c>
      <c r="V125" s="27">
        <v>22</v>
      </c>
      <c r="W125" s="37">
        <v>-2.31E-4</v>
      </c>
      <c r="X125" s="27">
        <v>1</v>
      </c>
      <c r="Y125" s="38">
        <v>-1.9799999999999999E-4</v>
      </c>
      <c r="Z125" s="27" t="s">
        <v>65</v>
      </c>
    </row>
    <row r="126" spans="2:26" x14ac:dyDescent="0.2">
      <c r="B126" s="27" t="s">
        <v>232</v>
      </c>
      <c r="C126" s="27">
        <v>68</v>
      </c>
      <c r="D126" s="27" t="s">
        <v>128</v>
      </c>
      <c r="E126" s="27" t="s">
        <v>106</v>
      </c>
      <c r="F126" s="27" t="s">
        <v>259</v>
      </c>
      <c r="G126" s="27" t="s">
        <v>63</v>
      </c>
      <c r="H126" s="27">
        <v>60</v>
      </c>
      <c r="I126" s="27">
        <v>15</v>
      </c>
      <c r="J126" s="37">
        <v>-2.5399999999999999E-4</v>
      </c>
      <c r="K126" s="27">
        <v>12</v>
      </c>
      <c r="L126" s="38">
        <v>-2.5399999999999999E-4</v>
      </c>
      <c r="M126" s="27" t="s">
        <v>65</v>
      </c>
      <c r="O126" s="27" t="s">
        <v>232</v>
      </c>
      <c r="P126" s="27">
        <v>68</v>
      </c>
      <c r="Q126" s="27" t="s">
        <v>128</v>
      </c>
      <c r="R126" s="27" t="s">
        <v>380</v>
      </c>
      <c r="S126" s="27" t="s">
        <v>259</v>
      </c>
      <c r="T126" s="27" t="s">
        <v>63</v>
      </c>
      <c r="U126" s="27">
        <v>10</v>
      </c>
      <c r="V126" s="27">
        <v>15</v>
      </c>
      <c r="W126" s="37">
        <v>-2.3800000000000001E-4</v>
      </c>
      <c r="X126" s="27">
        <v>12</v>
      </c>
      <c r="Y126" s="38">
        <v>-2.3800000000000001E-4</v>
      </c>
      <c r="Z126" s="27" t="s">
        <v>65</v>
      </c>
    </row>
    <row r="127" spans="2:26" x14ac:dyDescent="0.2">
      <c r="B127" s="27" t="s">
        <v>232</v>
      </c>
      <c r="C127" s="27">
        <v>68</v>
      </c>
      <c r="D127" s="27" t="s">
        <v>128</v>
      </c>
      <c r="E127" s="27" t="s">
        <v>106</v>
      </c>
      <c r="F127" s="27" t="s">
        <v>260</v>
      </c>
      <c r="G127" s="27" t="s">
        <v>64</v>
      </c>
      <c r="H127" s="27">
        <v>60</v>
      </c>
      <c r="I127" s="27">
        <v>22</v>
      </c>
      <c r="J127" s="37">
        <v>-4.44E-4</v>
      </c>
      <c r="K127" s="27">
        <v>1</v>
      </c>
      <c r="L127" s="38">
        <v>-4.4499999999999997E-4</v>
      </c>
      <c r="M127" s="27" t="s">
        <v>65</v>
      </c>
      <c r="O127" s="27" t="s">
        <v>232</v>
      </c>
      <c r="P127" s="27">
        <v>68</v>
      </c>
      <c r="Q127" s="27" t="s">
        <v>128</v>
      </c>
      <c r="R127" s="27" t="s">
        <v>380</v>
      </c>
      <c r="S127" s="27" t="s">
        <v>260</v>
      </c>
      <c r="T127" s="27" t="s">
        <v>64</v>
      </c>
      <c r="U127" s="27">
        <v>10</v>
      </c>
      <c r="V127" s="27">
        <v>22</v>
      </c>
      <c r="W127" s="37">
        <v>-4.6299999999999998E-4</v>
      </c>
      <c r="X127" s="27">
        <v>1</v>
      </c>
      <c r="Y127" s="38">
        <v>-4.64E-4</v>
      </c>
      <c r="Z127" s="27" t="s">
        <v>65</v>
      </c>
    </row>
    <row r="128" spans="2:26" x14ac:dyDescent="0.2">
      <c r="B128" s="27" t="s">
        <v>232</v>
      </c>
      <c r="C128" s="27">
        <v>83</v>
      </c>
      <c r="D128" s="27" t="s">
        <v>127</v>
      </c>
      <c r="E128" s="27" t="s">
        <v>106</v>
      </c>
      <c r="F128" s="27" t="s">
        <v>261</v>
      </c>
      <c r="G128" s="27" t="s">
        <v>63</v>
      </c>
      <c r="H128" s="27">
        <v>60</v>
      </c>
      <c r="I128" s="27">
        <v>17</v>
      </c>
      <c r="J128" s="37">
        <v>-5.6599999999999999E-4</v>
      </c>
      <c r="K128" s="27">
        <v>3</v>
      </c>
      <c r="L128" s="38">
        <v>-4.7199999999999998E-4</v>
      </c>
      <c r="M128" s="27" t="s">
        <v>65</v>
      </c>
      <c r="O128" s="27" t="s">
        <v>232</v>
      </c>
      <c r="P128" s="27">
        <v>83</v>
      </c>
      <c r="Q128" s="27" t="s">
        <v>127</v>
      </c>
      <c r="R128" s="27" t="s">
        <v>380</v>
      </c>
      <c r="S128" s="27" t="s">
        <v>261</v>
      </c>
      <c r="T128" s="27" t="s">
        <v>63</v>
      </c>
      <c r="U128" s="27">
        <v>10</v>
      </c>
      <c r="V128" s="27">
        <v>17</v>
      </c>
      <c r="W128" s="37">
        <v>-5.53E-4</v>
      </c>
      <c r="X128" s="27">
        <v>3</v>
      </c>
      <c r="Y128" s="38">
        <v>-4.6299999999999998E-4</v>
      </c>
      <c r="Z128" s="27" t="s">
        <v>65</v>
      </c>
    </row>
    <row r="129" spans="2:26" x14ac:dyDescent="0.2">
      <c r="B129" s="27" t="s">
        <v>232</v>
      </c>
      <c r="C129" s="27">
        <v>83</v>
      </c>
      <c r="D129" s="27" t="s">
        <v>127</v>
      </c>
      <c r="E129" s="27" t="s">
        <v>106</v>
      </c>
      <c r="F129" s="27" t="s">
        <v>262</v>
      </c>
      <c r="G129" s="27" t="s">
        <v>64</v>
      </c>
      <c r="H129" s="27">
        <v>60</v>
      </c>
      <c r="I129" s="27">
        <v>20</v>
      </c>
      <c r="J129" s="37">
        <v>-4.9100000000000001E-4</v>
      </c>
      <c r="K129" s="27">
        <v>4</v>
      </c>
      <c r="L129" s="38">
        <v>-4.1899999999999999E-4</v>
      </c>
      <c r="M129" s="27" t="s">
        <v>65</v>
      </c>
      <c r="O129" s="27" t="s">
        <v>232</v>
      </c>
      <c r="P129" s="27">
        <v>83</v>
      </c>
      <c r="Q129" s="27" t="s">
        <v>127</v>
      </c>
      <c r="R129" s="27" t="s">
        <v>380</v>
      </c>
      <c r="S129" s="27" t="s">
        <v>262</v>
      </c>
      <c r="T129" s="27" t="s">
        <v>64</v>
      </c>
      <c r="U129" s="27">
        <v>10</v>
      </c>
      <c r="V129" s="27">
        <v>20</v>
      </c>
      <c r="W129" s="37">
        <v>-4.9299999999999995E-4</v>
      </c>
      <c r="X129" s="27">
        <v>4</v>
      </c>
      <c r="Y129" s="38">
        <v>-4.2000000000000002E-4</v>
      </c>
      <c r="Z129" s="27" t="s">
        <v>65</v>
      </c>
    </row>
    <row r="130" spans="2:26" x14ac:dyDescent="0.2">
      <c r="B130" s="27" t="s">
        <v>232</v>
      </c>
      <c r="C130" s="27">
        <v>84</v>
      </c>
      <c r="D130" s="27" t="s">
        <v>127</v>
      </c>
      <c r="E130" s="27" t="s">
        <v>106</v>
      </c>
      <c r="F130" s="27" t="s">
        <v>263</v>
      </c>
      <c r="G130" s="27" t="s">
        <v>63</v>
      </c>
      <c r="H130" s="27">
        <v>60</v>
      </c>
      <c r="I130" s="27">
        <v>17</v>
      </c>
      <c r="J130" s="37">
        <v>-5.9199999999999997E-4</v>
      </c>
      <c r="K130" s="27">
        <v>3</v>
      </c>
      <c r="L130" s="38">
        <v>-4.86E-4</v>
      </c>
      <c r="M130" s="27" t="s">
        <v>65</v>
      </c>
      <c r="O130" s="27" t="s">
        <v>232</v>
      </c>
      <c r="P130" s="27">
        <v>84</v>
      </c>
      <c r="Q130" s="27" t="s">
        <v>127</v>
      </c>
      <c r="R130" s="27" t="s">
        <v>380</v>
      </c>
      <c r="S130" s="27" t="s">
        <v>263</v>
      </c>
      <c r="T130" s="27" t="s">
        <v>63</v>
      </c>
      <c r="U130" s="27">
        <v>10</v>
      </c>
      <c r="V130" s="27">
        <v>17</v>
      </c>
      <c r="W130" s="37">
        <v>-5.7899999999999998E-4</v>
      </c>
      <c r="X130" s="27">
        <v>3</v>
      </c>
      <c r="Y130" s="38">
        <v>-4.7699999999999999E-4</v>
      </c>
      <c r="Z130" s="27" t="s">
        <v>65</v>
      </c>
    </row>
    <row r="131" spans="2:26" x14ac:dyDescent="0.2">
      <c r="B131" s="27" t="s">
        <v>232</v>
      </c>
      <c r="C131" s="27">
        <v>84</v>
      </c>
      <c r="D131" s="27" t="s">
        <v>127</v>
      </c>
      <c r="E131" s="27" t="s">
        <v>106</v>
      </c>
      <c r="F131" s="27" t="s">
        <v>264</v>
      </c>
      <c r="G131" s="27" t="s">
        <v>64</v>
      </c>
      <c r="H131" s="27">
        <v>60</v>
      </c>
      <c r="I131" s="27">
        <v>20</v>
      </c>
      <c r="J131" s="37">
        <v>-5.1400000000000003E-4</v>
      </c>
      <c r="K131" s="27">
        <v>4</v>
      </c>
      <c r="L131" s="38">
        <v>-4.3100000000000001E-4</v>
      </c>
      <c r="M131" s="27" t="s">
        <v>65</v>
      </c>
      <c r="O131" s="27" t="s">
        <v>232</v>
      </c>
      <c r="P131" s="27">
        <v>84</v>
      </c>
      <c r="Q131" s="27" t="s">
        <v>127</v>
      </c>
      <c r="R131" s="27" t="s">
        <v>380</v>
      </c>
      <c r="S131" s="27" t="s">
        <v>264</v>
      </c>
      <c r="T131" s="27" t="s">
        <v>64</v>
      </c>
      <c r="U131" s="27">
        <v>10</v>
      </c>
      <c r="V131" s="27">
        <v>20</v>
      </c>
      <c r="W131" s="37">
        <v>-5.13E-4</v>
      </c>
      <c r="X131" s="27">
        <v>4</v>
      </c>
      <c r="Y131" s="38">
        <v>-4.2999999999999999E-4</v>
      </c>
      <c r="Z131" s="27" t="s">
        <v>65</v>
      </c>
    </row>
    <row r="132" spans="2:26" x14ac:dyDescent="0.2">
      <c r="B132" s="27" t="s">
        <v>232</v>
      </c>
      <c r="C132" s="27">
        <v>70</v>
      </c>
      <c r="D132" s="27" t="s">
        <v>128</v>
      </c>
      <c r="E132" s="27" t="s">
        <v>106</v>
      </c>
      <c r="F132" s="27" t="s">
        <v>265</v>
      </c>
      <c r="G132" s="27" t="s">
        <v>63</v>
      </c>
      <c r="H132" s="27">
        <v>60</v>
      </c>
      <c r="I132" s="27">
        <v>15</v>
      </c>
      <c r="J132" s="37">
        <v>-2.5300000000000002E-4</v>
      </c>
      <c r="K132" s="27">
        <v>12</v>
      </c>
      <c r="L132" s="38">
        <v>-2.5300000000000002E-4</v>
      </c>
      <c r="M132" s="27" t="s">
        <v>65</v>
      </c>
      <c r="O132" s="27" t="s">
        <v>232</v>
      </c>
      <c r="P132" s="27">
        <v>70</v>
      </c>
      <c r="Q132" s="27" t="s">
        <v>128</v>
      </c>
      <c r="R132" s="27" t="s">
        <v>380</v>
      </c>
      <c r="S132" s="27" t="s">
        <v>265</v>
      </c>
      <c r="T132" s="27" t="s">
        <v>63</v>
      </c>
      <c r="U132" s="27">
        <v>10</v>
      </c>
      <c r="V132" s="27">
        <v>15</v>
      </c>
      <c r="W132" s="37">
        <v>-2.3699999999999999E-4</v>
      </c>
      <c r="X132" s="27">
        <v>12</v>
      </c>
      <c r="Y132" s="38">
        <v>-2.3599999999999999E-4</v>
      </c>
      <c r="Z132" s="27" t="s">
        <v>65</v>
      </c>
    </row>
    <row r="133" spans="2:26" x14ac:dyDescent="0.2">
      <c r="B133" s="27" t="s">
        <v>232</v>
      </c>
      <c r="C133" s="27">
        <v>70</v>
      </c>
      <c r="D133" s="27" t="s">
        <v>128</v>
      </c>
      <c r="E133" s="27" t="s">
        <v>106</v>
      </c>
      <c r="F133" s="27" t="s">
        <v>266</v>
      </c>
      <c r="G133" s="27" t="s">
        <v>64</v>
      </c>
      <c r="H133" s="27">
        <v>60</v>
      </c>
      <c r="I133" s="27">
        <v>22</v>
      </c>
      <c r="J133" s="37">
        <v>-4.4499999999999997E-4</v>
      </c>
      <c r="K133" s="27">
        <v>1</v>
      </c>
      <c r="L133" s="38">
        <v>-4.4499999999999997E-4</v>
      </c>
      <c r="M133" s="27" t="s">
        <v>65</v>
      </c>
      <c r="O133" s="27" t="s">
        <v>232</v>
      </c>
      <c r="P133" s="27">
        <v>70</v>
      </c>
      <c r="Q133" s="27" t="s">
        <v>128</v>
      </c>
      <c r="R133" s="27" t="s">
        <v>380</v>
      </c>
      <c r="S133" s="27" t="s">
        <v>266</v>
      </c>
      <c r="T133" s="27" t="s">
        <v>64</v>
      </c>
      <c r="U133" s="27">
        <v>10</v>
      </c>
      <c r="V133" s="27">
        <v>22</v>
      </c>
      <c r="W133" s="37">
        <v>-4.6200000000000001E-4</v>
      </c>
      <c r="X133" s="27">
        <v>1</v>
      </c>
      <c r="Y133" s="38">
        <v>-4.6299999999999998E-4</v>
      </c>
      <c r="Z133" s="27" t="s">
        <v>65</v>
      </c>
    </row>
    <row r="134" spans="2:26" x14ac:dyDescent="0.2">
      <c r="B134" s="27" t="s">
        <v>232</v>
      </c>
      <c r="C134" s="27">
        <v>79</v>
      </c>
      <c r="D134" s="27" t="s">
        <v>127</v>
      </c>
      <c r="E134" s="27" t="s">
        <v>106</v>
      </c>
      <c r="F134" s="27" t="s">
        <v>267</v>
      </c>
      <c r="G134" s="27" t="s">
        <v>63</v>
      </c>
      <c r="H134" s="27">
        <v>60</v>
      </c>
      <c r="I134" s="27">
        <v>15</v>
      </c>
      <c r="J134" s="37">
        <v>-4.08E-4</v>
      </c>
      <c r="K134" s="27">
        <v>6</v>
      </c>
      <c r="L134" s="38">
        <v>-3.5100000000000002E-4</v>
      </c>
      <c r="M134" s="27" t="s">
        <v>65</v>
      </c>
      <c r="O134" s="27" t="s">
        <v>232</v>
      </c>
      <c r="P134" s="27">
        <v>79</v>
      </c>
      <c r="Q134" s="27" t="s">
        <v>127</v>
      </c>
      <c r="R134" s="27" t="s">
        <v>380</v>
      </c>
      <c r="S134" s="27" t="s">
        <v>267</v>
      </c>
      <c r="T134" s="27" t="s">
        <v>63</v>
      </c>
      <c r="U134" s="27">
        <v>10</v>
      </c>
      <c r="V134" s="27">
        <v>15</v>
      </c>
      <c r="W134" s="37">
        <v>-3.97E-4</v>
      </c>
      <c r="X134" s="27">
        <v>6</v>
      </c>
      <c r="Y134" s="38">
        <v>-3.4299999999999999E-4</v>
      </c>
      <c r="Z134" s="27" t="s">
        <v>65</v>
      </c>
    </row>
    <row r="135" spans="2:26" x14ac:dyDescent="0.2">
      <c r="B135" s="27" t="s">
        <v>232</v>
      </c>
      <c r="C135" s="27">
        <v>79</v>
      </c>
      <c r="D135" s="27" t="s">
        <v>127</v>
      </c>
      <c r="E135" s="27" t="s">
        <v>106</v>
      </c>
      <c r="F135" s="27" t="s">
        <v>268</v>
      </c>
      <c r="G135" s="27" t="s">
        <v>64</v>
      </c>
      <c r="H135" s="27">
        <v>60</v>
      </c>
      <c r="I135" s="27">
        <v>22</v>
      </c>
      <c r="J135" s="37">
        <v>-4.0200000000000001E-4</v>
      </c>
      <c r="K135" s="27">
        <v>1</v>
      </c>
      <c r="L135" s="38">
        <v>-3.4600000000000001E-4</v>
      </c>
      <c r="M135" s="27" t="s">
        <v>65</v>
      </c>
      <c r="O135" s="27" t="s">
        <v>232</v>
      </c>
      <c r="P135" s="27">
        <v>79</v>
      </c>
      <c r="Q135" s="27" t="s">
        <v>127</v>
      </c>
      <c r="R135" s="27" t="s">
        <v>380</v>
      </c>
      <c r="S135" s="27" t="s">
        <v>268</v>
      </c>
      <c r="T135" s="27" t="s">
        <v>64</v>
      </c>
      <c r="U135" s="27">
        <v>10</v>
      </c>
      <c r="V135" s="27">
        <v>22</v>
      </c>
      <c r="W135" s="37">
        <v>-4.0400000000000001E-4</v>
      </c>
      <c r="X135" s="27">
        <v>1</v>
      </c>
      <c r="Y135" s="38">
        <v>-3.48E-4</v>
      </c>
      <c r="Z135" s="27" t="s">
        <v>65</v>
      </c>
    </row>
    <row r="136" spans="2:26" x14ac:dyDescent="0.2">
      <c r="B136" s="27" t="s">
        <v>232</v>
      </c>
      <c r="C136" s="27">
        <v>63</v>
      </c>
      <c r="D136" s="27" t="s">
        <v>126</v>
      </c>
      <c r="E136" s="27" t="s">
        <v>106</v>
      </c>
      <c r="F136" s="27" t="s">
        <v>269</v>
      </c>
      <c r="G136" s="27" t="s">
        <v>63</v>
      </c>
      <c r="H136" s="27">
        <v>60</v>
      </c>
      <c r="I136" s="27">
        <v>11</v>
      </c>
      <c r="J136" s="37">
        <v>-4.73E-4</v>
      </c>
      <c r="K136" s="27">
        <v>3</v>
      </c>
      <c r="L136" s="38">
        <v>-3.9800000000000002E-4</v>
      </c>
      <c r="M136" s="27" t="s">
        <v>65</v>
      </c>
      <c r="O136" s="27" t="s">
        <v>232</v>
      </c>
      <c r="P136" s="27">
        <v>63</v>
      </c>
      <c r="Q136" s="27" t="s">
        <v>126</v>
      </c>
      <c r="R136" s="27" t="s">
        <v>380</v>
      </c>
      <c r="S136" s="27" t="s">
        <v>269</v>
      </c>
      <c r="T136" s="27" t="s">
        <v>63</v>
      </c>
      <c r="U136" s="27">
        <v>10</v>
      </c>
      <c r="V136" s="27">
        <v>11</v>
      </c>
      <c r="W136" s="37">
        <v>-4.5899999999999999E-4</v>
      </c>
      <c r="X136" s="27">
        <v>3</v>
      </c>
      <c r="Y136" s="38">
        <v>-3.88E-4</v>
      </c>
      <c r="Z136" s="27" t="s">
        <v>65</v>
      </c>
    </row>
    <row r="137" spans="2:26" x14ac:dyDescent="0.2">
      <c r="B137" s="27" t="s">
        <v>232</v>
      </c>
      <c r="C137" s="27">
        <v>63</v>
      </c>
      <c r="D137" s="27" t="s">
        <v>126</v>
      </c>
      <c r="E137" s="27" t="s">
        <v>106</v>
      </c>
      <c r="F137" s="27" t="s">
        <v>270</v>
      </c>
      <c r="G137" s="27" t="s">
        <v>64</v>
      </c>
      <c r="H137" s="27">
        <v>60</v>
      </c>
      <c r="I137" s="27">
        <v>14</v>
      </c>
      <c r="J137" s="37">
        <v>-4.2499999999999998E-4</v>
      </c>
      <c r="K137" s="27">
        <v>4</v>
      </c>
      <c r="L137" s="38">
        <v>-3.59E-4</v>
      </c>
      <c r="M137" s="27" t="s">
        <v>65</v>
      </c>
      <c r="O137" s="27" t="s">
        <v>232</v>
      </c>
      <c r="P137" s="27">
        <v>63</v>
      </c>
      <c r="Q137" s="27" t="s">
        <v>126</v>
      </c>
      <c r="R137" s="27" t="s">
        <v>380</v>
      </c>
      <c r="S137" s="27" t="s">
        <v>270</v>
      </c>
      <c r="T137" s="27" t="s">
        <v>64</v>
      </c>
      <c r="U137" s="27">
        <v>10</v>
      </c>
      <c r="V137" s="27">
        <v>14</v>
      </c>
      <c r="W137" s="37">
        <v>-4.2900000000000002E-4</v>
      </c>
      <c r="X137" s="27">
        <v>4</v>
      </c>
      <c r="Y137" s="38">
        <v>-3.6200000000000002E-4</v>
      </c>
      <c r="Z137" s="27" t="s">
        <v>65</v>
      </c>
    </row>
    <row r="138" spans="2:26" x14ac:dyDescent="0.2">
      <c r="B138" s="27" t="s">
        <v>232</v>
      </c>
      <c r="C138" s="27">
        <v>75</v>
      </c>
      <c r="D138" s="27" t="s">
        <v>127</v>
      </c>
      <c r="E138" s="27" t="s">
        <v>106</v>
      </c>
      <c r="F138" s="27" t="s">
        <v>271</v>
      </c>
      <c r="G138" s="27" t="s">
        <v>63</v>
      </c>
      <c r="H138" s="27">
        <v>60</v>
      </c>
      <c r="I138" s="27">
        <v>17</v>
      </c>
      <c r="J138" s="37">
        <v>-4.9299999999999995E-4</v>
      </c>
      <c r="K138" s="27">
        <v>3</v>
      </c>
      <c r="L138" s="38">
        <v>-4.26E-4</v>
      </c>
      <c r="M138" s="27" t="s">
        <v>65</v>
      </c>
      <c r="O138" s="27" t="s">
        <v>232</v>
      </c>
      <c r="P138" s="27">
        <v>75</v>
      </c>
      <c r="Q138" s="27" t="s">
        <v>127</v>
      </c>
      <c r="R138" s="27" t="s">
        <v>380</v>
      </c>
      <c r="S138" s="27" t="s">
        <v>271</v>
      </c>
      <c r="T138" s="27" t="s">
        <v>63</v>
      </c>
      <c r="U138" s="27">
        <v>10</v>
      </c>
      <c r="V138" s="27">
        <v>17</v>
      </c>
      <c r="W138" s="37">
        <v>-4.8099999999999998E-4</v>
      </c>
      <c r="X138" s="27">
        <v>3</v>
      </c>
      <c r="Y138" s="38">
        <v>-4.17E-4</v>
      </c>
      <c r="Z138" s="27" t="s">
        <v>65</v>
      </c>
    </row>
    <row r="139" spans="2:26" x14ac:dyDescent="0.2">
      <c r="B139" s="27" t="s">
        <v>232</v>
      </c>
      <c r="C139" s="27">
        <v>75</v>
      </c>
      <c r="D139" s="27" t="s">
        <v>127</v>
      </c>
      <c r="E139" s="27" t="s">
        <v>106</v>
      </c>
      <c r="F139" s="27" t="s">
        <v>272</v>
      </c>
      <c r="G139" s="27" t="s">
        <v>64</v>
      </c>
      <c r="H139" s="27">
        <v>60</v>
      </c>
      <c r="I139" s="27">
        <v>20</v>
      </c>
      <c r="J139" s="37">
        <v>-4.4999999999999999E-4</v>
      </c>
      <c r="K139" s="27">
        <v>4</v>
      </c>
      <c r="L139" s="38">
        <v>-3.88E-4</v>
      </c>
      <c r="M139" s="27" t="s">
        <v>65</v>
      </c>
      <c r="O139" s="27" t="s">
        <v>232</v>
      </c>
      <c r="P139" s="27">
        <v>75</v>
      </c>
      <c r="Q139" s="27" t="s">
        <v>127</v>
      </c>
      <c r="R139" s="27" t="s">
        <v>380</v>
      </c>
      <c r="S139" s="27" t="s">
        <v>272</v>
      </c>
      <c r="T139" s="27" t="s">
        <v>64</v>
      </c>
      <c r="U139" s="27">
        <v>10</v>
      </c>
      <c r="V139" s="27">
        <v>20</v>
      </c>
      <c r="W139" s="37">
        <v>-4.5300000000000001E-4</v>
      </c>
      <c r="X139" s="27">
        <v>4</v>
      </c>
      <c r="Y139" s="38">
        <v>-3.8900000000000002E-4</v>
      </c>
      <c r="Z139" s="27" t="s">
        <v>65</v>
      </c>
    </row>
    <row r="140" spans="2:26" x14ac:dyDescent="0.2">
      <c r="B140" s="27" t="s">
        <v>232</v>
      </c>
      <c r="C140" s="27">
        <v>71</v>
      </c>
      <c r="D140" s="27" t="s">
        <v>128</v>
      </c>
      <c r="E140" s="27" t="s">
        <v>106</v>
      </c>
      <c r="F140" s="27" t="s">
        <v>273</v>
      </c>
      <c r="G140" s="27" t="s">
        <v>63</v>
      </c>
      <c r="H140" s="27">
        <v>60</v>
      </c>
      <c r="I140" s="27">
        <v>17</v>
      </c>
      <c r="J140" s="37">
        <v>-2.8400000000000002E-4</v>
      </c>
      <c r="K140" s="27">
        <v>6</v>
      </c>
      <c r="L140" s="38">
        <v>-2.5900000000000001E-4</v>
      </c>
      <c r="M140" s="27" t="s">
        <v>65</v>
      </c>
      <c r="O140" s="27" t="s">
        <v>232</v>
      </c>
      <c r="P140" s="27">
        <v>71</v>
      </c>
      <c r="Q140" s="27" t="s">
        <v>128</v>
      </c>
      <c r="R140" s="27" t="s">
        <v>380</v>
      </c>
      <c r="S140" s="27" t="s">
        <v>273</v>
      </c>
      <c r="T140" s="27" t="s">
        <v>63</v>
      </c>
      <c r="U140" s="27">
        <v>10</v>
      </c>
      <c r="V140" s="27">
        <v>17</v>
      </c>
      <c r="W140" s="37">
        <v>-2.6800000000000001E-4</v>
      </c>
      <c r="X140" s="27">
        <v>6</v>
      </c>
      <c r="Y140" s="38">
        <v>-2.43E-4</v>
      </c>
      <c r="Z140" s="27" t="s">
        <v>65</v>
      </c>
    </row>
    <row r="141" spans="2:26" x14ac:dyDescent="0.2">
      <c r="B141" s="27" t="s">
        <v>232</v>
      </c>
      <c r="C141" s="27">
        <v>71</v>
      </c>
      <c r="D141" s="27" t="s">
        <v>128</v>
      </c>
      <c r="E141" s="27" t="s">
        <v>106</v>
      </c>
      <c r="F141" s="27" t="s">
        <v>274</v>
      </c>
      <c r="G141" s="27" t="s">
        <v>64</v>
      </c>
      <c r="H141" s="27">
        <v>60</v>
      </c>
      <c r="I141" s="27">
        <v>20</v>
      </c>
      <c r="J141" s="37">
        <v>-5.1099999999999995E-4</v>
      </c>
      <c r="K141" s="27">
        <v>7</v>
      </c>
      <c r="L141" s="38">
        <v>-4.8799999999999999E-4</v>
      </c>
      <c r="M141" s="27" t="s">
        <v>65</v>
      </c>
      <c r="O141" s="27" t="s">
        <v>232</v>
      </c>
      <c r="P141" s="27">
        <v>71</v>
      </c>
      <c r="Q141" s="27" t="s">
        <v>128</v>
      </c>
      <c r="R141" s="27" t="s">
        <v>380</v>
      </c>
      <c r="S141" s="27" t="s">
        <v>274</v>
      </c>
      <c r="T141" s="27" t="s">
        <v>64</v>
      </c>
      <c r="U141" s="27">
        <v>10</v>
      </c>
      <c r="V141" s="27">
        <v>20</v>
      </c>
      <c r="W141" s="37">
        <v>-5.2800000000000004E-4</v>
      </c>
      <c r="X141" s="27">
        <v>7</v>
      </c>
      <c r="Y141" s="38">
        <v>-5.0500000000000002E-4</v>
      </c>
      <c r="Z141" s="27" t="s">
        <v>65</v>
      </c>
    </row>
    <row r="142" spans="2:26" x14ac:dyDescent="0.2">
      <c r="B142" s="27" t="s">
        <v>232</v>
      </c>
      <c r="C142" s="27">
        <v>72</v>
      </c>
      <c r="D142" s="27" t="s">
        <v>128</v>
      </c>
      <c r="E142" s="27" t="s">
        <v>106</v>
      </c>
      <c r="F142" s="27" t="s">
        <v>275</v>
      </c>
      <c r="G142" s="27" t="s">
        <v>63</v>
      </c>
      <c r="H142" s="27">
        <v>60</v>
      </c>
      <c r="I142" s="27">
        <v>17</v>
      </c>
      <c r="J142" s="37">
        <v>-2.8200000000000002E-4</v>
      </c>
      <c r="K142" s="27">
        <v>6</v>
      </c>
      <c r="L142" s="38">
        <v>-2.5700000000000001E-4</v>
      </c>
      <c r="M142" s="27" t="s">
        <v>65</v>
      </c>
      <c r="O142" s="27" t="s">
        <v>232</v>
      </c>
      <c r="P142" s="27">
        <v>72</v>
      </c>
      <c r="Q142" s="27" t="s">
        <v>128</v>
      </c>
      <c r="R142" s="27" t="s">
        <v>380</v>
      </c>
      <c r="S142" s="27" t="s">
        <v>275</v>
      </c>
      <c r="T142" s="27" t="s">
        <v>63</v>
      </c>
      <c r="U142" s="27">
        <v>10</v>
      </c>
      <c r="V142" s="27">
        <v>17</v>
      </c>
      <c r="W142" s="37">
        <v>-2.6600000000000001E-4</v>
      </c>
      <c r="X142" s="27">
        <v>6</v>
      </c>
      <c r="Y142" s="38">
        <v>-2.41E-4</v>
      </c>
      <c r="Z142" s="27" t="s">
        <v>65</v>
      </c>
    </row>
    <row r="143" spans="2:26" x14ac:dyDescent="0.2">
      <c r="B143" s="27" t="s">
        <v>232</v>
      </c>
      <c r="C143" s="27">
        <v>72</v>
      </c>
      <c r="D143" s="27" t="s">
        <v>128</v>
      </c>
      <c r="E143" s="27" t="s">
        <v>106</v>
      </c>
      <c r="F143" s="27" t="s">
        <v>276</v>
      </c>
      <c r="G143" s="27" t="s">
        <v>64</v>
      </c>
      <c r="H143" s="27">
        <v>60</v>
      </c>
      <c r="I143" s="27">
        <v>20</v>
      </c>
      <c r="J143" s="37">
        <v>-5.0600000000000005E-4</v>
      </c>
      <c r="K143" s="27">
        <v>7</v>
      </c>
      <c r="L143" s="38">
        <v>-4.84E-4</v>
      </c>
      <c r="M143" s="27" t="s">
        <v>65</v>
      </c>
      <c r="O143" s="27" t="s">
        <v>232</v>
      </c>
      <c r="P143" s="27">
        <v>72</v>
      </c>
      <c r="Q143" s="27" t="s">
        <v>128</v>
      </c>
      <c r="R143" s="27" t="s">
        <v>380</v>
      </c>
      <c r="S143" s="27" t="s">
        <v>276</v>
      </c>
      <c r="T143" s="27" t="s">
        <v>64</v>
      </c>
      <c r="U143" s="27">
        <v>10</v>
      </c>
      <c r="V143" s="27">
        <v>20</v>
      </c>
      <c r="W143" s="37">
        <v>-5.22E-4</v>
      </c>
      <c r="X143" s="27">
        <v>7</v>
      </c>
      <c r="Y143" s="38">
        <v>-5.0000000000000001E-4</v>
      </c>
      <c r="Z143" s="27" t="s">
        <v>65</v>
      </c>
    </row>
    <row r="144" spans="2:26" x14ac:dyDescent="0.2">
      <c r="B144" s="27" t="s">
        <v>232</v>
      </c>
      <c r="C144" s="27">
        <v>76</v>
      </c>
      <c r="D144" s="27" t="s">
        <v>127</v>
      </c>
      <c r="E144" s="27" t="s">
        <v>106</v>
      </c>
      <c r="F144" s="27" t="s">
        <v>277</v>
      </c>
      <c r="G144" s="27" t="s">
        <v>63</v>
      </c>
      <c r="H144" s="27">
        <v>60</v>
      </c>
      <c r="I144" s="27">
        <v>17</v>
      </c>
      <c r="J144" s="37">
        <v>-4.57E-4</v>
      </c>
      <c r="K144" s="27">
        <v>3</v>
      </c>
      <c r="L144" s="38">
        <v>-3.9899999999999999E-4</v>
      </c>
      <c r="M144" s="27" t="s">
        <v>65</v>
      </c>
      <c r="O144" s="27" t="s">
        <v>232</v>
      </c>
      <c r="P144" s="27">
        <v>76</v>
      </c>
      <c r="Q144" s="27" t="s">
        <v>127</v>
      </c>
      <c r="R144" s="27" t="s">
        <v>380</v>
      </c>
      <c r="S144" s="27" t="s">
        <v>277</v>
      </c>
      <c r="T144" s="27" t="s">
        <v>63</v>
      </c>
      <c r="U144" s="27">
        <v>10</v>
      </c>
      <c r="V144" s="27">
        <v>17</v>
      </c>
      <c r="W144" s="37">
        <v>-4.4299999999999998E-4</v>
      </c>
      <c r="X144" s="27">
        <v>3</v>
      </c>
      <c r="Y144" s="38">
        <v>-3.8900000000000002E-4</v>
      </c>
      <c r="Z144" s="27" t="s">
        <v>65</v>
      </c>
    </row>
    <row r="145" spans="2:26" x14ac:dyDescent="0.2">
      <c r="B145" s="27" t="s">
        <v>232</v>
      </c>
      <c r="C145" s="27">
        <v>76</v>
      </c>
      <c r="D145" s="27" t="s">
        <v>127</v>
      </c>
      <c r="E145" s="27" t="s">
        <v>106</v>
      </c>
      <c r="F145" s="27" t="s">
        <v>278</v>
      </c>
      <c r="G145" s="27" t="s">
        <v>64</v>
      </c>
      <c r="H145" s="27">
        <v>60</v>
      </c>
      <c r="I145" s="27">
        <v>20</v>
      </c>
      <c r="J145" s="37">
        <v>-4.2400000000000001E-4</v>
      </c>
      <c r="K145" s="27">
        <v>4</v>
      </c>
      <c r="L145" s="38">
        <v>-3.68E-4</v>
      </c>
      <c r="M145" s="27" t="s">
        <v>65</v>
      </c>
      <c r="O145" s="27" t="s">
        <v>232</v>
      </c>
      <c r="P145" s="27">
        <v>76</v>
      </c>
      <c r="Q145" s="27" t="s">
        <v>127</v>
      </c>
      <c r="R145" s="27" t="s">
        <v>380</v>
      </c>
      <c r="S145" s="27" t="s">
        <v>278</v>
      </c>
      <c r="T145" s="27" t="s">
        <v>64</v>
      </c>
      <c r="U145" s="27">
        <v>10</v>
      </c>
      <c r="V145" s="27">
        <v>20</v>
      </c>
      <c r="W145" s="37">
        <v>-4.2700000000000002E-4</v>
      </c>
      <c r="X145" s="27">
        <v>4</v>
      </c>
      <c r="Y145" s="38">
        <v>-3.7100000000000002E-4</v>
      </c>
      <c r="Z145" s="27" t="s">
        <v>65</v>
      </c>
    </row>
    <row r="146" spans="2:26" x14ac:dyDescent="0.2">
      <c r="B146" s="27" t="s">
        <v>232</v>
      </c>
      <c r="C146" s="27">
        <v>64</v>
      </c>
      <c r="D146" s="27" t="s">
        <v>126</v>
      </c>
      <c r="E146" s="27" t="s">
        <v>106</v>
      </c>
      <c r="F146" s="27" t="s">
        <v>279</v>
      </c>
      <c r="G146" s="27" t="s">
        <v>63</v>
      </c>
      <c r="H146" s="27">
        <v>60</v>
      </c>
      <c r="I146" s="27">
        <v>11</v>
      </c>
      <c r="J146" s="37">
        <v>-1.0679999999999999E-3</v>
      </c>
      <c r="K146" s="27">
        <v>4</v>
      </c>
      <c r="L146" s="38">
        <v>9.4300000000000004E-4</v>
      </c>
      <c r="M146" s="27" t="s">
        <v>65</v>
      </c>
      <c r="O146" s="27" t="s">
        <v>232</v>
      </c>
      <c r="P146" s="27">
        <v>64</v>
      </c>
      <c r="Q146" s="27" t="s">
        <v>126</v>
      </c>
      <c r="R146" s="27" t="s">
        <v>380</v>
      </c>
      <c r="S146" s="27" t="s">
        <v>279</v>
      </c>
      <c r="T146" s="27" t="s">
        <v>63</v>
      </c>
      <c r="U146" s="27">
        <v>10</v>
      </c>
      <c r="V146" s="27">
        <v>11</v>
      </c>
      <c r="W146" s="37">
        <v>-1.0449999999999999E-3</v>
      </c>
      <c r="X146" s="27">
        <v>4</v>
      </c>
      <c r="Y146" s="38">
        <v>9.0300000000000005E-4</v>
      </c>
      <c r="Z146" s="27" t="s">
        <v>65</v>
      </c>
    </row>
    <row r="147" spans="2:26" x14ac:dyDescent="0.2">
      <c r="B147" s="27" t="s">
        <v>232</v>
      </c>
      <c r="C147" s="27">
        <v>64</v>
      </c>
      <c r="D147" s="27" t="s">
        <v>126</v>
      </c>
      <c r="E147" s="27" t="s">
        <v>106</v>
      </c>
      <c r="F147" s="27" t="s">
        <v>280</v>
      </c>
      <c r="G147" s="27" t="s">
        <v>64</v>
      </c>
      <c r="H147" s="27">
        <v>60</v>
      </c>
      <c r="I147" s="27">
        <v>14</v>
      </c>
      <c r="J147" s="37">
        <v>-7.8700000000000005E-4</v>
      </c>
      <c r="K147" s="27">
        <v>4</v>
      </c>
      <c r="L147" s="38">
        <v>-6.6299999999999996E-4</v>
      </c>
      <c r="M147" s="27" t="s">
        <v>65</v>
      </c>
      <c r="O147" s="27" t="s">
        <v>232</v>
      </c>
      <c r="P147" s="27">
        <v>64</v>
      </c>
      <c r="Q147" s="27" t="s">
        <v>126</v>
      </c>
      <c r="R147" s="27" t="s">
        <v>380</v>
      </c>
      <c r="S147" s="27" t="s">
        <v>280</v>
      </c>
      <c r="T147" s="27" t="s">
        <v>64</v>
      </c>
      <c r="U147" s="27">
        <v>10</v>
      </c>
      <c r="V147" s="27">
        <v>14</v>
      </c>
      <c r="W147" s="37">
        <v>-7.8899999999999999E-4</v>
      </c>
      <c r="X147" s="27">
        <v>4</v>
      </c>
      <c r="Y147" s="38">
        <v>-6.6399999999999999E-4</v>
      </c>
      <c r="Z147" s="27" t="s">
        <v>65</v>
      </c>
    </row>
    <row r="148" spans="2:26" x14ac:dyDescent="0.2">
      <c r="B148" s="27" t="s">
        <v>281</v>
      </c>
      <c r="C148" s="27">
        <v>127</v>
      </c>
      <c r="D148" s="27" t="s">
        <v>126</v>
      </c>
      <c r="E148" s="27" t="s">
        <v>106</v>
      </c>
      <c r="F148" s="27" t="s">
        <v>282</v>
      </c>
      <c r="G148" s="27" t="s">
        <v>63</v>
      </c>
      <c r="H148" s="27">
        <v>60</v>
      </c>
      <c r="I148" s="27">
        <v>9</v>
      </c>
      <c r="J148" s="37">
        <v>-6.6699999999999995E-4</v>
      </c>
      <c r="K148" s="27">
        <v>6</v>
      </c>
      <c r="L148" s="38">
        <v>-5.5400000000000002E-4</v>
      </c>
      <c r="M148" s="27" t="s">
        <v>65</v>
      </c>
      <c r="O148" s="27" t="s">
        <v>281</v>
      </c>
      <c r="P148" s="27">
        <v>127</v>
      </c>
      <c r="Q148" s="27" t="s">
        <v>126</v>
      </c>
      <c r="R148" s="27" t="s">
        <v>380</v>
      </c>
      <c r="S148" s="27" t="s">
        <v>282</v>
      </c>
      <c r="T148" s="27" t="s">
        <v>63</v>
      </c>
      <c r="U148" s="27">
        <v>10</v>
      </c>
      <c r="V148" s="27">
        <v>9</v>
      </c>
      <c r="W148" s="37">
        <v>-6.5899999999999997E-4</v>
      </c>
      <c r="X148" s="27">
        <v>6</v>
      </c>
      <c r="Y148" s="38">
        <v>-5.4799999999999998E-4</v>
      </c>
      <c r="Z148" s="27" t="s">
        <v>65</v>
      </c>
    </row>
    <row r="149" spans="2:26" x14ac:dyDescent="0.2">
      <c r="B149" s="27" t="s">
        <v>281</v>
      </c>
      <c r="C149" s="27">
        <v>127</v>
      </c>
      <c r="D149" s="27" t="s">
        <v>126</v>
      </c>
      <c r="E149" s="27" t="s">
        <v>106</v>
      </c>
      <c r="F149" s="27" t="s">
        <v>283</v>
      </c>
      <c r="G149" s="27" t="s">
        <v>64</v>
      </c>
      <c r="H149" s="27">
        <v>60</v>
      </c>
      <c r="I149" s="27">
        <v>16</v>
      </c>
      <c r="J149" s="37">
        <v>-4.0000000000000002E-4</v>
      </c>
      <c r="K149" s="27">
        <v>1</v>
      </c>
      <c r="L149" s="38">
        <v>-3.4299999999999999E-4</v>
      </c>
      <c r="M149" s="27" t="s">
        <v>65</v>
      </c>
      <c r="O149" s="27" t="s">
        <v>281</v>
      </c>
      <c r="P149" s="27">
        <v>127</v>
      </c>
      <c r="Q149" s="27" t="s">
        <v>126</v>
      </c>
      <c r="R149" s="27" t="s">
        <v>380</v>
      </c>
      <c r="S149" s="27" t="s">
        <v>283</v>
      </c>
      <c r="T149" s="27" t="s">
        <v>64</v>
      </c>
      <c r="U149" s="27">
        <v>10</v>
      </c>
      <c r="V149" s="27">
        <v>16</v>
      </c>
      <c r="W149" s="37">
        <v>-4.1199999999999999E-4</v>
      </c>
      <c r="X149" s="27">
        <v>1</v>
      </c>
      <c r="Y149" s="38">
        <v>-3.5300000000000002E-4</v>
      </c>
      <c r="Z149" s="27" t="s">
        <v>65</v>
      </c>
    </row>
    <row r="150" spans="2:26" x14ac:dyDescent="0.2">
      <c r="B150" s="27" t="s">
        <v>281</v>
      </c>
      <c r="C150" s="27">
        <v>139</v>
      </c>
      <c r="D150" s="27" t="s">
        <v>127</v>
      </c>
      <c r="E150" s="27" t="s">
        <v>106</v>
      </c>
      <c r="F150" s="27" t="s">
        <v>284</v>
      </c>
      <c r="G150" s="27" t="s">
        <v>63</v>
      </c>
      <c r="H150" s="27">
        <v>60</v>
      </c>
      <c r="I150" s="27">
        <v>15</v>
      </c>
      <c r="J150" s="37">
        <v>-6.7199999999999996E-4</v>
      </c>
      <c r="K150" s="27">
        <v>1</v>
      </c>
      <c r="L150" s="38">
        <v>5.7300000000000005E-4</v>
      </c>
      <c r="M150" s="27" t="s">
        <v>65</v>
      </c>
      <c r="O150" s="27" t="s">
        <v>281</v>
      </c>
      <c r="P150" s="27">
        <v>139</v>
      </c>
      <c r="Q150" s="27" t="s">
        <v>127</v>
      </c>
      <c r="R150" s="27" t="s">
        <v>380</v>
      </c>
      <c r="S150" s="27" t="s">
        <v>284</v>
      </c>
      <c r="T150" s="27" t="s">
        <v>63</v>
      </c>
      <c r="U150" s="27">
        <v>10</v>
      </c>
      <c r="V150" s="27">
        <v>15</v>
      </c>
      <c r="W150" s="37">
        <v>-6.6799999999999997E-4</v>
      </c>
      <c r="X150" s="27">
        <v>1</v>
      </c>
      <c r="Y150" s="38">
        <v>5.6700000000000001E-4</v>
      </c>
      <c r="Z150" s="27" t="s">
        <v>65</v>
      </c>
    </row>
    <row r="151" spans="2:26" x14ac:dyDescent="0.2">
      <c r="B151" s="27" t="s">
        <v>281</v>
      </c>
      <c r="C151" s="27">
        <v>139</v>
      </c>
      <c r="D151" s="27" t="s">
        <v>127</v>
      </c>
      <c r="E151" s="27" t="s">
        <v>106</v>
      </c>
      <c r="F151" s="27" t="s">
        <v>285</v>
      </c>
      <c r="G151" s="27" t="s">
        <v>64</v>
      </c>
      <c r="H151" s="27">
        <v>60</v>
      </c>
      <c r="I151" s="27">
        <v>22</v>
      </c>
      <c r="J151" s="37">
        <v>-4.3100000000000001E-4</v>
      </c>
      <c r="K151" s="27">
        <v>1</v>
      </c>
      <c r="L151" s="38">
        <v>-3.79E-4</v>
      </c>
      <c r="M151" s="27" t="s">
        <v>65</v>
      </c>
      <c r="O151" s="27" t="s">
        <v>281</v>
      </c>
      <c r="P151" s="27">
        <v>139</v>
      </c>
      <c r="Q151" s="27" t="s">
        <v>127</v>
      </c>
      <c r="R151" s="27" t="s">
        <v>380</v>
      </c>
      <c r="S151" s="27" t="s">
        <v>285</v>
      </c>
      <c r="T151" s="27" t="s">
        <v>64</v>
      </c>
      <c r="U151" s="27">
        <v>10</v>
      </c>
      <c r="V151" s="27">
        <v>22</v>
      </c>
      <c r="W151" s="37">
        <v>-4.4200000000000001E-4</v>
      </c>
      <c r="X151" s="27">
        <v>1</v>
      </c>
      <c r="Y151" s="38">
        <v>-3.8699999999999997E-4</v>
      </c>
      <c r="Z151" s="27" t="s">
        <v>65</v>
      </c>
    </row>
    <row r="152" spans="2:26" x14ac:dyDescent="0.2">
      <c r="B152" s="27" t="s">
        <v>281</v>
      </c>
      <c r="C152" s="27">
        <v>135</v>
      </c>
      <c r="D152" s="27" t="s">
        <v>128</v>
      </c>
      <c r="E152" s="27" t="s">
        <v>106</v>
      </c>
      <c r="F152" s="27" t="s">
        <v>286</v>
      </c>
      <c r="G152" s="27" t="s">
        <v>63</v>
      </c>
      <c r="H152" s="27">
        <v>60</v>
      </c>
      <c r="I152" s="27">
        <v>15</v>
      </c>
      <c r="J152" s="37">
        <v>-5.9800000000000001E-4</v>
      </c>
      <c r="K152" s="27">
        <v>12</v>
      </c>
      <c r="L152" s="38">
        <v>-5.6099999999999998E-4</v>
      </c>
      <c r="M152" s="27" t="s">
        <v>65</v>
      </c>
      <c r="O152" s="27" t="s">
        <v>281</v>
      </c>
      <c r="P152" s="27">
        <v>135</v>
      </c>
      <c r="Q152" s="27" t="s">
        <v>128</v>
      </c>
      <c r="R152" s="27" t="s">
        <v>380</v>
      </c>
      <c r="S152" s="27" t="s">
        <v>286</v>
      </c>
      <c r="T152" s="27" t="s">
        <v>63</v>
      </c>
      <c r="U152" s="27">
        <v>10</v>
      </c>
      <c r="V152" s="27">
        <v>15</v>
      </c>
      <c r="W152" s="37">
        <v>-5.7799999999999995E-4</v>
      </c>
      <c r="X152" s="27">
        <v>12</v>
      </c>
      <c r="Y152" s="38">
        <v>-5.4199999999999995E-4</v>
      </c>
      <c r="Z152" s="27" t="s">
        <v>65</v>
      </c>
    </row>
    <row r="153" spans="2:26" x14ac:dyDescent="0.2">
      <c r="B153" s="27" t="s">
        <v>281</v>
      </c>
      <c r="C153" s="27">
        <v>135</v>
      </c>
      <c r="D153" s="27" t="s">
        <v>128</v>
      </c>
      <c r="E153" s="27" t="s">
        <v>106</v>
      </c>
      <c r="F153" s="27" t="s">
        <v>287</v>
      </c>
      <c r="G153" s="27" t="s">
        <v>64</v>
      </c>
      <c r="H153" s="27">
        <v>60</v>
      </c>
      <c r="I153" s="27">
        <v>22</v>
      </c>
      <c r="J153" s="37">
        <v>-3.7500000000000001E-4</v>
      </c>
      <c r="K153" s="27">
        <v>1</v>
      </c>
      <c r="L153" s="38">
        <v>-3.5799999999999997E-4</v>
      </c>
      <c r="M153" s="27" t="s">
        <v>65</v>
      </c>
      <c r="O153" s="27" t="s">
        <v>281</v>
      </c>
      <c r="P153" s="27">
        <v>135</v>
      </c>
      <c r="Q153" s="27" t="s">
        <v>128</v>
      </c>
      <c r="R153" s="27" t="s">
        <v>380</v>
      </c>
      <c r="S153" s="27" t="s">
        <v>287</v>
      </c>
      <c r="T153" s="27" t="s">
        <v>64</v>
      </c>
      <c r="U153" s="27">
        <v>10</v>
      </c>
      <c r="V153" s="27">
        <v>22</v>
      </c>
      <c r="W153" s="37">
        <v>-3.9399999999999998E-4</v>
      </c>
      <c r="X153" s="27">
        <v>1</v>
      </c>
      <c r="Y153" s="38">
        <v>-3.77E-4</v>
      </c>
      <c r="Z153" s="27" t="s">
        <v>65</v>
      </c>
    </row>
    <row r="154" spans="2:26" x14ac:dyDescent="0.2">
      <c r="B154" s="27" t="s">
        <v>281</v>
      </c>
      <c r="C154" s="27">
        <v>136</v>
      </c>
      <c r="D154" s="27" t="s">
        <v>128</v>
      </c>
      <c r="E154" s="27" t="s">
        <v>106</v>
      </c>
      <c r="F154" s="27" t="s">
        <v>288</v>
      </c>
      <c r="G154" s="27" t="s">
        <v>63</v>
      </c>
      <c r="H154" s="27">
        <v>60</v>
      </c>
      <c r="I154" s="27">
        <v>15</v>
      </c>
      <c r="J154" s="37">
        <v>-5.9100000000000005E-4</v>
      </c>
      <c r="K154" s="27">
        <v>12</v>
      </c>
      <c r="L154" s="38">
        <v>-5.5500000000000005E-4</v>
      </c>
      <c r="M154" s="27" t="s">
        <v>65</v>
      </c>
      <c r="O154" s="27" t="s">
        <v>281</v>
      </c>
      <c r="P154" s="27">
        <v>136</v>
      </c>
      <c r="Q154" s="27" t="s">
        <v>128</v>
      </c>
      <c r="R154" s="27" t="s">
        <v>380</v>
      </c>
      <c r="S154" s="27" t="s">
        <v>288</v>
      </c>
      <c r="T154" s="27" t="s">
        <v>63</v>
      </c>
      <c r="U154" s="27">
        <v>10</v>
      </c>
      <c r="V154" s="27">
        <v>15</v>
      </c>
      <c r="W154" s="37">
        <v>-5.71E-4</v>
      </c>
      <c r="X154" s="27">
        <v>12</v>
      </c>
      <c r="Y154" s="38">
        <v>-5.3600000000000002E-4</v>
      </c>
      <c r="Z154" s="27" t="s">
        <v>65</v>
      </c>
    </row>
    <row r="155" spans="2:26" x14ac:dyDescent="0.2">
      <c r="B155" s="27" t="s">
        <v>281</v>
      </c>
      <c r="C155" s="27">
        <v>136</v>
      </c>
      <c r="D155" s="27" t="s">
        <v>128</v>
      </c>
      <c r="E155" s="27" t="s">
        <v>106</v>
      </c>
      <c r="F155" s="27" t="s">
        <v>289</v>
      </c>
      <c r="G155" s="27" t="s">
        <v>64</v>
      </c>
      <c r="H155" s="27">
        <v>60</v>
      </c>
      <c r="I155" s="27">
        <v>22</v>
      </c>
      <c r="J155" s="37">
        <v>-3.7599999999999998E-4</v>
      </c>
      <c r="K155" s="27">
        <v>1</v>
      </c>
      <c r="L155" s="38">
        <v>-3.59E-4</v>
      </c>
      <c r="M155" s="27" t="s">
        <v>65</v>
      </c>
      <c r="O155" s="27" t="s">
        <v>281</v>
      </c>
      <c r="P155" s="27">
        <v>136</v>
      </c>
      <c r="Q155" s="27" t="s">
        <v>128</v>
      </c>
      <c r="R155" s="27" t="s">
        <v>380</v>
      </c>
      <c r="S155" s="27" t="s">
        <v>289</v>
      </c>
      <c r="T155" s="27" t="s">
        <v>64</v>
      </c>
      <c r="U155" s="27">
        <v>10</v>
      </c>
      <c r="V155" s="27">
        <v>22</v>
      </c>
      <c r="W155" s="37">
        <v>-3.9399999999999998E-4</v>
      </c>
      <c r="X155" s="27">
        <v>1</v>
      </c>
      <c r="Y155" s="38">
        <v>-3.77E-4</v>
      </c>
      <c r="Z155" s="27" t="s">
        <v>65</v>
      </c>
    </row>
    <row r="156" spans="2:26" x14ac:dyDescent="0.2">
      <c r="B156" s="27" t="s">
        <v>281</v>
      </c>
      <c r="C156" s="27">
        <v>140</v>
      </c>
      <c r="D156" s="27" t="s">
        <v>127</v>
      </c>
      <c r="E156" s="27" t="s">
        <v>106</v>
      </c>
      <c r="F156" s="27" t="s">
        <v>290</v>
      </c>
      <c r="G156" s="27" t="s">
        <v>63</v>
      </c>
      <c r="H156" s="27">
        <v>60</v>
      </c>
      <c r="I156" s="27">
        <v>15</v>
      </c>
      <c r="J156" s="37">
        <v>-6.3500000000000004E-4</v>
      </c>
      <c r="K156" s="27">
        <v>6</v>
      </c>
      <c r="L156" s="38">
        <v>-5.4699999999999996E-4</v>
      </c>
      <c r="M156" s="27" t="s">
        <v>65</v>
      </c>
      <c r="O156" s="27" t="s">
        <v>281</v>
      </c>
      <c r="P156" s="27">
        <v>140</v>
      </c>
      <c r="Q156" s="27" t="s">
        <v>127</v>
      </c>
      <c r="R156" s="27" t="s">
        <v>380</v>
      </c>
      <c r="S156" s="27" t="s">
        <v>290</v>
      </c>
      <c r="T156" s="27" t="s">
        <v>63</v>
      </c>
      <c r="U156" s="27">
        <v>10</v>
      </c>
      <c r="V156" s="27">
        <v>15</v>
      </c>
      <c r="W156" s="37">
        <v>-6.3100000000000005E-4</v>
      </c>
      <c r="X156" s="27">
        <v>6</v>
      </c>
      <c r="Y156" s="38">
        <v>-5.44E-4</v>
      </c>
      <c r="Z156" s="27" t="s">
        <v>65</v>
      </c>
    </row>
    <row r="157" spans="2:26" x14ac:dyDescent="0.2">
      <c r="B157" s="27" t="s">
        <v>281</v>
      </c>
      <c r="C157" s="27">
        <v>140</v>
      </c>
      <c r="D157" s="27" t="s">
        <v>127</v>
      </c>
      <c r="E157" s="27" t="s">
        <v>106</v>
      </c>
      <c r="F157" s="27" t="s">
        <v>291</v>
      </c>
      <c r="G157" s="27" t="s">
        <v>64</v>
      </c>
      <c r="H157" s="27">
        <v>60</v>
      </c>
      <c r="I157" s="27">
        <v>22</v>
      </c>
      <c r="J157" s="37">
        <v>-4.1199999999999999E-4</v>
      </c>
      <c r="K157" s="27">
        <v>1</v>
      </c>
      <c r="L157" s="38">
        <v>-3.6499999999999998E-4</v>
      </c>
      <c r="M157" s="27" t="s">
        <v>65</v>
      </c>
      <c r="O157" s="27" t="s">
        <v>281</v>
      </c>
      <c r="P157" s="27">
        <v>140</v>
      </c>
      <c r="Q157" s="27" t="s">
        <v>127</v>
      </c>
      <c r="R157" s="27" t="s">
        <v>380</v>
      </c>
      <c r="S157" s="27" t="s">
        <v>291</v>
      </c>
      <c r="T157" s="27" t="s">
        <v>64</v>
      </c>
      <c r="U157" s="27">
        <v>10</v>
      </c>
      <c r="V157" s="27">
        <v>22</v>
      </c>
      <c r="W157" s="37">
        <v>-4.2000000000000002E-4</v>
      </c>
      <c r="X157" s="27">
        <v>1</v>
      </c>
      <c r="Y157" s="38">
        <v>-3.7100000000000002E-4</v>
      </c>
      <c r="Z157" s="27" t="s">
        <v>65</v>
      </c>
    </row>
    <row r="158" spans="2:26" x14ac:dyDescent="0.2">
      <c r="B158" s="27" t="s">
        <v>281</v>
      </c>
      <c r="C158" s="27">
        <v>128</v>
      </c>
      <c r="D158" s="27" t="s">
        <v>126</v>
      </c>
      <c r="E158" s="27" t="s">
        <v>106</v>
      </c>
      <c r="F158" s="27" t="s">
        <v>292</v>
      </c>
      <c r="G158" s="27" t="s">
        <v>63</v>
      </c>
      <c r="H158" s="27">
        <v>60</v>
      </c>
      <c r="I158" s="27">
        <v>9</v>
      </c>
      <c r="J158" s="37">
        <v>-1.274E-3</v>
      </c>
      <c r="K158" s="27">
        <v>6</v>
      </c>
      <c r="L158" s="38">
        <v>-1.0629999999999999E-3</v>
      </c>
      <c r="M158" s="27" t="s">
        <v>65</v>
      </c>
      <c r="O158" s="27" t="s">
        <v>281</v>
      </c>
      <c r="P158" s="27">
        <v>128</v>
      </c>
      <c r="Q158" s="27" t="s">
        <v>126</v>
      </c>
      <c r="R158" s="27" t="s">
        <v>380</v>
      </c>
      <c r="S158" s="27" t="s">
        <v>292</v>
      </c>
      <c r="T158" s="27" t="s">
        <v>63</v>
      </c>
      <c r="U158" s="27">
        <v>10</v>
      </c>
      <c r="V158" s="27">
        <v>9</v>
      </c>
      <c r="W158" s="37">
        <v>-1.268E-3</v>
      </c>
      <c r="X158" s="27">
        <v>6</v>
      </c>
      <c r="Y158" s="38">
        <v>-1.0579999999999999E-3</v>
      </c>
      <c r="Z158" s="27" t="s">
        <v>65</v>
      </c>
    </row>
    <row r="159" spans="2:26" x14ac:dyDescent="0.2">
      <c r="B159" s="27" t="s">
        <v>281</v>
      </c>
      <c r="C159" s="27">
        <v>128</v>
      </c>
      <c r="D159" s="27" t="s">
        <v>126</v>
      </c>
      <c r="E159" s="27" t="s">
        <v>106</v>
      </c>
      <c r="F159" s="27" t="s">
        <v>293</v>
      </c>
      <c r="G159" s="27" t="s">
        <v>64</v>
      </c>
      <c r="H159" s="27">
        <v>60</v>
      </c>
      <c r="I159" s="27">
        <v>16</v>
      </c>
      <c r="J159" s="37">
        <v>-7.5900000000000002E-4</v>
      </c>
      <c r="K159" s="27">
        <v>1</v>
      </c>
      <c r="L159" s="38">
        <v>-6.5799999999999995E-4</v>
      </c>
      <c r="M159" s="27" t="s">
        <v>65</v>
      </c>
      <c r="O159" s="27" t="s">
        <v>281</v>
      </c>
      <c r="P159" s="27">
        <v>128</v>
      </c>
      <c r="Q159" s="27" t="s">
        <v>126</v>
      </c>
      <c r="R159" s="27" t="s">
        <v>380</v>
      </c>
      <c r="S159" s="27" t="s">
        <v>293</v>
      </c>
      <c r="T159" s="27" t="s">
        <v>64</v>
      </c>
      <c r="U159" s="27">
        <v>10</v>
      </c>
      <c r="V159" s="27">
        <v>16</v>
      </c>
      <c r="W159" s="37">
        <v>-7.6999999999999996E-4</v>
      </c>
      <c r="X159" s="27">
        <v>1</v>
      </c>
      <c r="Y159" s="38">
        <v>-6.6699999999999995E-4</v>
      </c>
      <c r="Z159" s="27" t="s">
        <v>65</v>
      </c>
    </row>
    <row r="160" spans="2:26" x14ac:dyDescent="0.2">
      <c r="B160" s="27" t="s">
        <v>281</v>
      </c>
      <c r="C160" s="27">
        <v>144</v>
      </c>
      <c r="D160" s="27" t="s">
        <v>127</v>
      </c>
      <c r="E160" s="27" t="s">
        <v>106</v>
      </c>
      <c r="F160" s="27" t="s">
        <v>294</v>
      </c>
      <c r="G160" s="27" t="s">
        <v>63</v>
      </c>
      <c r="H160" s="27">
        <v>60</v>
      </c>
      <c r="I160" s="27">
        <v>17</v>
      </c>
      <c r="J160" s="37">
        <v>-3.01E-4</v>
      </c>
      <c r="K160" s="27">
        <v>3</v>
      </c>
      <c r="L160" s="38">
        <v>-2.5700000000000001E-4</v>
      </c>
      <c r="M160" s="27" t="s">
        <v>65</v>
      </c>
      <c r="O160" s="27" t="s">
        <v>281</v>
      </c>
      <c r="P160" s="27">
        <v>144</v>
      </c>
      <c r="Q160" s="27" t="s">
        <v>127</v>
      </c>
      <c r="R160" s="27" t="s">
        <v>380</v>
      </c>
      <c r="S160" s="27" t="s">
        <v>294</v>
      </c>
      <c r="T160" s="27" t="s">
        <v>63</v>
      </c>
      <c r="U160" s="27">
        <v>10</v>
      </c>
      <c r="V160" s="27">
        <v>17</v>
      </c>
      <c r="W160" s="37">
        <v>-2.9700000000000001E-4</v>
      </c>
      <c r="X160" s="27">
        <v>3</v>
      </c>
      <c r="Y160" s="38">
        <v>-2.5500000000000002E-4</v>
      </c>
      <c r="Z160" s="27" t="s">
        <v>65</v>
      </c>
    </row>
    <row r="161" spans="2:26" x14ac:dyDescent="0.2">
      <c r="B161" s="27" t="s">
        <v>281</v>
      </c>
      <c r="C161" s="27">
        <v>144</v>
      </c>
      <c r="D161" s="27" t="s">
        <v>127</v>
      </c>
      <c r="E161" s="27" t="s">
        <v>106</v>
      </c>
      <c r="F161" s="27" t="s">
        <v>295</v>
      </c>
      <c r="G161" s="27" t="s">
        <v>64</v>
      </c>
      <c r="H161" s="27">
        <v>60</v>
      </c>
      <c r="I161" s="27">
        <v>20</v>
      </c>
      <c r="J161" s="37">
        <v>-2.1699999999999999E-4</v>
      </c>
      <c r="K161" s="27">
        <v>4</v>
      </c>
      <c r="L161" s="38">
        <v>-1.8900000000000001E-4</v>
      </c>
      <c r="M161" s="27" t="s">
        <v>65</v>
      </c>
      <c r="O161" s="27" t="s">
        <v>281</v>
      </c>
      <c r="P161" s="27">
        <v>144</v>
      </c>
      <c r="Q161" s="27" t="s">
        <v>127</v>
      </c>
      <c r="R161" s="27" t="s">
        <v>380</v>
      </c>
      <c r="S161" s="27" t="s">
        <v>295</v>
      </c>
      <c r="T161" s="27" t="s">
        <v>64</v>
      </c>
      <c r="U161" s="27">
        <v>10</v>
      </c>
      <c r="V161" s="27">
        <v>20</v>
      </c>
      <c r="W161" s="37">
        <v>-2.2499999999999999E-4</v>
      </c>
      <c r="X161" s="27">
        <v>4</v>
      </c>
      <c r="Y161" s="38">
        <v>-1.9599999999999999E-4</v>
      </c>
      <c r="Z161" s="27" t="s">
        <v>65</v>
      </c>
    </row>
    <row r="162" spans="2:26" x14ac:dyDescent="0.2">
      <c r="B162" s="27" t="s">
        <v>281</v>
      </c>
      <c r="C162" s="27">
        <v>129</v>
      </c>
      <c r="D162" s="27" t="s">
        <v>128</v>
      </c>
      <c r="E162" s="27" t="s">
        <v>106</v>
      </c>
      <c r="F162" s="27" t="s">
        <v>296</v>
      </c>
      <c r="G162" s="27" t="s">
        <v>63</v>
      </c>
      <c r="H162" s="27">
        <v>60</v>
      </c>
      <c r="I162" s="27">
        <v>17</v>
      </c>
      <c r="J162" s="37">
        <v>-4.8500000000000003E-4</v>
      </c>
      <c r="K162" s="27">
        <v>6</v>
      </c>
      <c r="L162" s="38">
        <v>-4.8500000000000003E-4</v>
      </c>
      <c r="M162" s="27" t="s">
        <v>65</v>
      </c>
      <c r="O162" s="27" t="s">
        <v>281</v>
      </c>
      <c r="P162" s="27">
        <v>129</v>
      </c>
      <c r="Q162" s="27" t="s">
        <v>128</v>
      </c>
      <c r="R162" s="27" t="s">
        <v>380</v>
      </c>
      <c r="S162" s="27" t="s">
        <v>296</v>
      </c>
      <c r="T162" s="27" t="s">
        <v>63</v>
      </c>
      <c r="U162" s="27">
        <v>10</v>
      </c>
      <c r="V162" s="27">
        <v>17</v>
      </c>
      <c r="W162" s="37">
        <v>-4.6900000000000002E-4</v>
      </c>
      <c r="X162" s="27">
        <v>6</v>
      </c>
      <c r="Y162" s="38">
        <v>-4.6999999999999999E-4</v>
      </c>
      <c r="Z162" s="27" t="s">
        <v>65</v>
      </c>
    </row>
    <row r="163" spans="2:26" x14ac:dyDescent="0.2">
      <c r="B163" s="27" t="s">
        <v>281</v>
      </c>
      <c r="C163" s="27">
        <v>129</v>
      </c>
      <c r="D163" s="27" t="s">
        <v>128</v>
      </c>
      <c r="E163" s="27" t="s">
        <v>106</v>
      </c>
      <c r="F163" s="27" t="s">
        <v>297</v>
      </c>
      <c r="G163" s="27" t="s">
        <v>64</v>
      </c>
      <c r="H163" s="27">
        <v>60</v>
      </c>
      <c r="I163" s="27">
        <v>20</v>
      </c>
      <c r="J163" s="37">
        <v>-3.8999999999999999E-4</v>
      </c>
      <c r="K163" s="27">
        <v>7</v>
      </c>
      <c r="L163" s="38">
        <v>-3.8999999999999999E-4</v>
      </c>
      <c r="M163" s="27" t="s">
        <v>65</v>
      </c>
      <c r="O163" s="27" t="s">
        <v>281</v>
      </c>
      <c r="P163" s="27">
        <v>129</v>
      </c>
      <c r="Q163" s="27" t="s">
        <v>128</v>
      </c>
      <c r="R163" s="27" t="s">
        <v>380</v>
      </c>
      <c r="S163" s="27" t="s">
        <v>297</v>
      </c>
      <c r="T163" s="27" t="s">
        <v>64</v>
      </c>
      <c r="U163" s="27">
        <v>10</v>
      </c>
      <c r="V163" s="27">
        <v>20</v>
      </c>
      <c r="W163" s="37">
        <v>-4.06E-4</v>
      </c>
      <c r="X163" s="27">
        <v>7</v>
      </c>
      <c r="Y163" s="38">
        <v>-4.0700000000000003E-4</v>
      </c>
      <c r="Z163" s="27" t="s">
        <v>65</v>
      </c>
    </row>
    <row r="164" spans="2:26" x14ac:dyDescent="0.2">
      <c r="B164" s="27" t="s">
        <v>281</v>
      </c>
      <c r="C164" s="27">
        <v>147</v>
      </c>
      <c r="D164" s="27" t="s">
        <v>127</v>
      </c>
      <c r="E164" s="27" t="s">
        <v>106</v>
      </c>
      <c r="F164" s="27" t="s">
        <v>298</v>
      </c>
      <c r="G164" s="27" t="s">
        <v>63</v>
      </c>
      <c r="H164" s="27">
        <v>60</v>
      </c>
      <c r="I164" s="27">
        <v>15</v>
      </c>
      <c r="J164" s="37">
        <v>-7.2099999999999996E-4</v>
      </c>
      <c r="K164" s="27">
        <v>6</v>
      </c>
      <c r="L164" s="38">
        <v>-5.9999999999999995E-4</v>
      </c>
      <c r="M164" s="27" t="s">
        <v>65</v>
      </c>
      <c r="O164" s="27" t="s">
        <v>281</v>
      </c>
      <c r="P164" s="27">
        <v>147</v>
      </c>
      <c r="Q164" s="27" t="s">
        <v>127</v>
      </c>
      <c r="R164" s="27" t="s">
        <v>380</v>
      </c>
      <c r="S164" s="27" t="s">
        <v>298</v>
      </c>
      <c r="T164" s="27" t="s">
        <v>63</v>
      </c>
      <c r="U164" s="27">
        <v>10</v>
      </c>
      <c r="V164" s="27">
        <v>15</v>
      </c>
      <c r="W164" s="37">
        <v>-7.2000000000000005E-4</v>
      </c>
      <c r="X164" s="27">
        <v>6</v>
      </c>
      <c r="Y164" s="38">
        <v>-5.9999999999999995E-4</v>
      </c>
      <c r="Z164" s="27" t="s">
        <v>65</v>
      </c>
    </row>
    <row r="165" spans="2:26" x14ac:dyDescent="0.2">
      <c r="B165" s="27" t="s">
        <v>281</v>
      </c>
      <c r="C165" s="27">
        <v>147</v>
      </c>
      <c r="D165" s="27" t="s">
        <v>127</v>
      </c>
      <c r="E165" s="27" t="s">
        <v>106</v>
      </c>
      <c r="F165" s="27" t="s">
        <v>299</v>
      </c>
      <c r="G165" s="27" t="s">
        <v>64</v>
      </c>
      <c r="H165" s="27">
        <v>60</v>
      </c>
      <c r="I165" s="27">
        <v>22</v>
      </c>
      <c r="J165" s="37">
        <v>-5.1999999999999995E-4</v>
      </c>
      <c r="K165" s="27">
        <v>1</v>
      </c>
      <c r="L165" s="38">
        <v>-4.55E-4</v>
      </c>
      <c r="M165" s="27" t="s">
        <v>65</v>
      </c>
      <c r="O165" s="27" t="s">
        <v>281</v>
      </c>
      <c r="P165" s="27">
        <v>147</v>
      </c>
      <c r="Q165" s="27" t="s">
        <v>127</v>
      </c>
      <c r="R165" s="27" t="s">
        <v>380</v>
      </c>
      <c r="S165" s="27" t="s">
        <v>299</v>
      </c>
      <c r="T165" s="27" t="s">
        <v>64</v>
      </c>
      <c r="U165" s="27">
        <v>10</v>
      </c>
      <c r="V165" s="27">
        <v>22</v>
      </c>
      <c r="W165" s="37">
        <v>-5.2800000000000004E-4</v>
      </c>
      <c r="X165" s="27">
        <v>1</v>
      </c>
      <c r="Y165" s="38">
        <v>-4.6099999999999998E-4</v>
      </c>
      <c r="Z165" s="27" t="s">
        <v>65</v>
      </c>
    </row>
    <row r="166" spans="2:26" x14ac:dyDescent="0.2">
      <c r="B166" s="27" t="s">
        <v>281</v>
      </c>
      <c r="C166" s="27">
        <v>148</v>
      </c>
      <c r="D166" s="27" t="s">
        <v>127</v>
      </c>
      <c r="E166" s="27" t="s">
        <v>106</v>
      </c>
      <c r="F166" s="27" t="s">
        <v>300</v>
      </c>
      <c r="G166" s="27" t="s">
        <v>63</v>
      </c>
      <c r="H166" s="27">
        <v>60</v>
      </c>
      <c r="I166" s="27">
        <v>15</v>
      </c>
      <c r="J166" s="37">
        <v>-7.5799999999999999E-4</v>
      </c>
      <c r="K166" s="27">
        <v>6</v>
      </c>
      <c r="L166" s="38">
        <v>-6.2100000000000002E-4</v>
      </c>
      <c r="M166" s="27" t="s">
        <v>65</v>
      </c>
      <c r="O166" s="27" t="s">
        <v>281</v>
      </c>
      <c r="P166" s="27">
        <v>148</v>
      </c>
      <c r="Q166" s="27" t="s">
        <v>127</v>
      </c>
      <c r="R166" s="27" t="s">
        <v>380</v>
      </c>
      <c r="S166" s="27" t="s">
        <v>300</v>
      </c>
      <c r="T166" s="27" t="s">
        <v>63</v>
      </c>
      <c r="U166" s="27">
        <v>10</v>
      </c>
      <c r="V166" s="27">
        <v>15</v>
      </c>
      <c r="W166" s="37">
        <v>-7.5699999999999997E-4</v>
      </c>
      <c r="X166" s="27">
        <v>6</v>
      </c>
      <c r="Y166" s="38">
        <v>-6.2E-4</v>
      </c>
      <c r="Z166" s="27" t="s">
        <v>65</v>
      </c>
    </row>
    <row r="167" spans="2:26" x14ac:dyDescent="0.2">
      <c r="B167" s="27" t="s">
        <v>281</v>
      </c>
      <c r="C167" s="27">
        <v>148</v>
      </c>
      <c r="D167" s="27" t="s">
        <v>127</v>
      </c>
      <c r="E167" s="27" t="s">
        <v>106</v>
      </c>
      <c r="F167" s="27" t="s">
        <v>301</v>
      </c>
      <c r="G167" s="27" t="s">
        <v>64</v>
      </c>
      <c r="H167" s="27">
        <v>60</v>
      </c>
      <c r="I167" s="27">
        <v>22</v>
      </c>
      <c r="J167" s="37">
        <v>-5.3300000000000005E-4</v>
      </c>
      <c r="K167" s="27">
        <v>1</v>
      </c>
      <c r="L167" s="38">
        <v>-4.6299999999999998E-4</v>
      </c>
      <c r="M167" s="27" t="s">
        <v>65</v>
      </c>
      <c r="O167" s="27" t="s">
        <v>281</v>
      </c>
      <c r="P167" s="27">
        <v>148</v>
      </c>
      <c r="Q167" s="27" t="s">
        <v>127</v>
      </c>
      <c r="R167" s="27" t="s">
        <v>380</v>
      </c>
      <c r="S167" s="27" t="s">
        <v>301</v>
      </c>
      <c r="T167" s="27" t="s">
        <v>64</v>
      </c>
      <c r="U167" s="27">
        <v>10</v>
      </c>
      <c r="V167" s="27">
        <v>22</v>
      </c>
      <c r="W167" s="37">
        <v>-5.4199999999999995E-4</v>
      </c>
      <c r="X167" s="27">
        <v>1</v>
      </c>
      <c r="Y167" s="38">
        <v>-4.6900000000000002E-4</v>
      </c>
      <c r="Z167" s="27" t="s">
        <v>65</v>
      </c>
    </row>
    <row r="168" spans="2:26" x14ac:dyDescent="0.2">
      <c r="B168" s="27" t="s">
        <v>281</v>
      </c>
      <c r="C168" s="27">
        <v>131</v>
      </c>
      <c r="D168" s="27" t="s">
        <v>128</v>
      </c>
      <c r="E168" s="27" t="s">
        <v>106</v>
      </c>
      <c r="F168" s="27" t="s">
        <v>302</v>
      </c>
      <c r="G168" s="27" t="s">
        <v>63</v>
      </c>
      <c r="H168" s="27">
        <v>60</v>
      </c>
      <c r="I168" s="27">
        <v>17</v>
      </c>
      <c r="J168" s="37">
        <v>-4.8200000000000001E-4</v>
      </c>
      <c r="K168" s="27">
        <v>6</v>
      </c>
      <c r="L168" s="38">
        <v>-4.8200000000000001E-4</v>
      </c>
      <c r="M168" s="27" t="s">
        <v>65</v>
      </c>
      <c r="O168" s="27" t="s">
        <v>281</v>
      </c>
      <c r="P168" s="27">
        <v>131</v>
      </c>
      <c r="Q168" s="27" t="s">
        <v>128</v>
      </c>
      <c r="R168" s="27" t="s">
        <v>380</v>
      </c>
      <c r="S168" s="27" t="s">
        <v>302</v>
      </c>
      <c r="T168" s="27" t="s">
        <v>63</v>
      </c>
      <c r="U168" s="27">
        <v>10</v>
      </c>
      <c r="V168" s="27">
        <v>17</v>
      </c>
      <c r="W168" s="37">
        <v>-4.66E-4</v>
      </c>
      <c r="X168" s="27">
        <v>6</v>
      </c>
      <c r="Y168" s="38">
        <v>-4.66E-4</v>
      </c>
      <c r="Z168" s="27" t="s">
        <v>65</v>
      </c>
    </row>
    <row r="169" spans="2:26" x14ac:dyDescent="0.2">
      <c r="B169" s="27" t="s">
        <v>281</v>
      </c>
      <c r="C169" s="27">
        <v>131</v>
      </c>
      <c r="D169" s="27" t="s">
        <v>128</v>
      </c>
      <c r="E169" s="27" t="s">
        <v>106</v>
      </c>
      <c r="F169" s="27" t="s">
        <v>303</v>
      </c>
      <c r="G169" s="27" t="s">
        <v>64</v>
      </c>
      <c r="H169" s="27">
        <v>60</v>
      </c>
      <c r="I169" s="27">
        <v>20</v>
      </c>
      <c r="J169" s="37">
        <v>-3.86E-4</v>
      </c>
      <c r="K169" s="27">
        <v>7</v>
      </c>
      <c r="L169" s="38">
        <v>-3.86E-4</v>
      </c>
      <c r="M169" s="27" t="s">
        <v>65</v>
      </c>
      <c r="O169" s="27" t="s">
        <v>281</v>
      </c>
      <c r="P169" s="27">
        <v>131</v>
      </c>
      <c r="Q169" s="27" t="s">
        <v>128</v>
      </c>
      <c r="R169" s="27" t="s">
        <v>380</v>
      </c>
      <c r="S169" s="27" t="s">
        <v>303</v>
      </c>
      <c r="T169" s="27" t="s">
        <v>64</v>
      </c>
      <c r="U169" s="27">
        <v>10</v>
      </c>
      <c r="V169" s="27">
        <v>20</v>
      </c>
      <c r="W169" s="37">
        <v>-4.0299999999999998E-4</v>
      </c>
      <c r="X169" s="27">
        <v>7</v>
      </c>
      <c r="Y169" s="38">
        <v>-4.0299999999999998E-4</v>
      </c>
      <c r="Z169" s="27" t="s">
        <v>65</v>
      </c>
    </row>
    <row r="170" spans="2:26" x14ac:dyDescent="0.2">
      <c r="B170" s="27" t="s">
        <v>281</v>
      </c>
      <c r="C170" s="27">
        <v>142</v>
      </c>
      <c r="D170" s="27" t="s">
        <v>127</v>
      </c>
      <c r="E170" s="27" t="s">
        <v>106</v>
      </c>
      <c r="F170" s="27" t="s">
        <v>304</v>
      </c>
      <c r="G170" s="27" t="s">
        <v>63</v>
      </c>
      <c r="H170" s="27">
        <v>60</v>
      </c>
      <c r="I170" s="27">
        <v>17</v>
      </c>
      <c r="J170" s="37">
        <v>-5.2899999999999996E-4</v>
      </c>
      <c r="K170" s="27">
        <v>3</v>
      </c>
      <c r="L170" s="38">
        <v>-4.5800000000000002E-4</v>
      </c>
      <c r="M170" s="27" t="s">
        <v>65</v>
      </c>
      <c r="O170" s="27" t="s">
        <v>281</v>
      </c>
      <c r="P170" s="27">
        <v>142</v>
      </c>
      <c r="Q170" s="27" t="s">
        <v>127</v>
      </c>
      <c r="R170" s="27" t="s">
        <v>380</v>
      </c>
      <c r="S170" s="27" t="s">
        <v>304</v>
      </c>
      <c r="T170" s="27" t="s">
        <v>63</v>
      </c>
      <c r="U170" s="27">
        <v>10</v>
      </c>
      <c r="V170" s="27">
        <v>17</v>
      </c>
      <c r="W170" s="37">
        <v>-5.2499999999999997E-4</v>
      </c>
      <c r="X170" s="27">
        <v>3</v>
      </c>
      <c r="Y170" s="38">
        <v>-4.55E-4</v>
      </c>
      <c r="Z170" s="27" t="s">
        <v>65</v>
      </c>
    </row>
    <row r="171" spans="2:26" x14ac:dyDescent="0.2">
      <c r="B171" s="27" t="s">
        <v>281</v>
      </c>
      <c r="C171" s="27">
        <v>142</v>
      </c>
      <c r="D171" s="27" t="s">
        <v>127</v>
      </c>
      <c r="E171" s="27" t="s">
        <v>106</v>
      </c>
      <c r="F171" s="27" t="s">
        <v>305</v>
      </c>
      <c r="G171" s="27" t="s">
        <v>64</v>
      </c>
      <c r="H171" s="27">
        <v>60</v>
      </c>
      <c r="I171" s="27">
        <v>20</v>
      </c>
      <c r="J171" s="37">
        <v>-4.0499999999999998E-4</v>
      </c>
      <c r="K171" s="27">
        <v>4</v>
      </c>
      <c r="L171" s="38">
        <v>-3.5799999999999997E-4</v>
      </c>
      <c r="M171" s="27" t="s">
        <v>65</v>
      </c>
      <c r="O171" s="27" t="s">
        <v>281</v>
      </c>
      <c r="P171" s="27">
        <v>142</v>
      </c>
      <c r="Q171" s="27" t="s">
        <v>127</v>
      </c>
      <c r="R171" s="27" t="s">
        <v>380</v>
      </c>
      <c r="S171" s="27" t="s">
        <v>305</v>
      </c>
      <c r="T171" s="27" t="s">
        <v>64</v>
      </c>
      <c r="U171" s="27">
        <v>10</v>
      </c>
      <c r="V171" s="27">
        <v>20</v>
      </c>
      <c r="W171" s="37">
        <v>-4.1199999999999999E-4</v>
      </c>
      <c r="X171" s="27">
        <v>4</v>
      </c>
      <c r="Y171" s="38">
        <v>-3.6400000000000001E-4</v>
      </c>
      <c r="Z171" s="27" t="s">
        <v>65</v>
      </c>
    </row>
    <row r="172" spans="2:26" x14ac:dyDescent="0.2">
      <c r="B172" s="27" t="s">
        <v>281</v>
      </c>
      <c r="C172" s="27">
        <v>143</v>
      </c>
      <c r="D172" s="27" t="s">
        <v>127</v>
      </c>
      <c r="E172" s="27" t="s">
        <v>106</v>
      </c>
      <c r="F172" s="27" t="s">
        <v>306</v>
      </c>
      <c r="G172" s="27" t="s">
        <v>63</v>
      </c>
      <c r="H172" s="27">
        <v>60</v>
      </c>
      <c r="I172" s="27">
        <v>15</v>
      </c>
      <c r="J172" s="37">
        <v>-3.01E-4</v>
      </c>
      <c r="K172" s="27">
        <v>6</v>
      </c>
      <c r="L172" s="38">
        <v>-2.5700000000000001E-4</v>
      </c>
      <c r="M172" s="27" t="s">
        <v>65</v>
      </c>
      <c r="O172" s="27" t="s">
        <v>281</v>
      </c>
      <c r="P172" s="27">
        <v>143</v>
      </c>
      <c r="Q172" s="27" t="s">
        <v>127</v>
      </c>
      <c r="R172" s="27" t="s">
        <v>380</v>
      </c>
      <c r="S172" s="27" t="s">
        <v>306</v>
      </c>
      <c r="T172" s="27" t="s">
        <v>63</v>
      </c>
      <c r="U172" s="27">
        <v>10</v>
      </c>
      <c r="V172" s="27">
        <v>15</v>
      </c>
      <c r="W172" s="37">
        <v>-2.9700000000000001E-4</v>
      </c>
      <c r="X172" s="27">
        <v>6</v>
      </c>
      <c r="Y172" s="38">
        <v>-2.5500000000000002E-4</v>
      </c>
      <c r="Z172" s="27" t="s">
        <v>65</v>
      </c>
    </row>
    <row r="173" spans="2:26" x14ac:dyDescent="0.2">
      <c r="B173" s="27" t="s">
        <v>281</v>
      </c>
      <c r="C173" s="27">
        <v>143</v>
      </c>
      <c r="D173" s="27" t="s">
        <v>127</v>
      </c>
      <c r="E173" s="27" t="s">
        <v>106</v>
      </c>
      <c r="F173" s="27" t="s">
        <v>307</v>
      </c>
      <c r="G173" s="27" t="s">
        <v>64</v>
      </c>
      <c r="H173" s="27">
        <v>60</v>
      </c>
      <c r="I173" s="27">
        <v>22</v>
      </c>
      <c r="J173" s="37">
        <v>-2.1599999999999999E-4</v>
      </c>
      <c r="K173" s="27">
        <v>1</v>
      </c>
      <c r="L173" s="38">
        <v>-1.8900000000000001E-4</v>
      </c>
      <c r="M173" s="27" t="s">
        <v>65</v>
      </c>
      <c r="O173" s="27" t="s">
        <v>281</v>
      </c>
      <c r="P173" s="27">
        <v>143</v>
      </c>
      <c r="Q173" s="27" t="s">
        <v>127</v>
      </c>
      <c r="R173" s="27" t="s">
        <v>380</v>
      </c>
      <c r="S173" s="27" t="s">
        <v>307</v>
      </c>
      <c r="T173" s="27" t="s">
        <v>64</v>
      </c>
      <c r="U173" s="27">
        <v>10</v>
      </c>
      <c r="V173" s="27">
        <v>22</v>
      </c>
      <c r="W173" s="37">
        <v>-2.2499999999999999E-4</v>
      </c>
      <c r="X173" s="27">
        <v>1</v>
      </c>
      <c r="Y173" s="38">
        <v>-1.9599999999999999E-4</v>
      </c>
      <c r="Z173" s="27" t="s">
        <v>65</v>
      </c>
    </row>
    <row r="174" spans="2:26" x14ac:dyDescent="0.2">
      <c r="B174" s="27" t="s">
        <v>281</v>
      </c>
      <c r="C174" s="27">
        <v>130</v>
      </c>
      <c r="D174" s="27" t="s">
        <v>128</v>
      </c>
      <c r="E174" s="27" t="s">
        <v>106</v>
      </c>
      <c r="F174" s="27" t="s">
        <v>308</v>
      </c>
      <c r="G174" s="27" t="s">
        <v>63</v>
      </c>
      <c r="H174" s="27">
        <v>60</v>
      </c>
      <c r="I174" s="27">
        <v>15</v>
      </c>
      <c r="J174" s="37">
        <v>-4.8500000000000003E-4</v>
      </c>
      <c r="K174" s="27">
        <v>12</v>
      </c>
      <c r="L174" s="38">
        <v>-4.8500000000000003E-4</v>
      </c>
      <c r="M174" s="27" t="s">
        <v>65</v>
      </c>
      <c r="O174" s="27" t="s">
        <v>281</v>
      </c>
      <c r="P174" s="27">
        <v>130</v>
      </c>
      <c r="Q174" s="27" t="s">
        <v>128</v>
      </c>
      <c r="R174" s="27" t="s">
        <v>380</v>
      </c>
      <c r="S174" s="27" t="s">
        <v>308</v>
      </c>
      <c r="T174" s="27" t="s">
        <v>63</v>
      </c>
      <c r="U174" s="27">
        <v>10</v>
      </c>
      <c r="V174" s="27">
        <v>15</v>
      </c>
      <c r="W174" s="37">
        <v>-4.6900000000000002E-4</v>
      </c>
      <c r="X174" s="27">
        <v>12</v>
      </c>
      <c r="Y174" s="38">
        <v>-4.6999999999999999E-4</v>
      </c>
      <c r="Z174" s="27" t="s">
        <v>65</v>
      </c>
    </row>
    <row r="175" spans="2:26" x14ac:dyDescent="0.2">
      <c r="B175" s="27" t="s">
        <v>281</v>
      </c>
      <c r="C175" s="27">
        <v>130</v>
      </c>
      <c r="D175" s="27" t="s">
        <v>128</v>
      </c>
      <c r="E175" s="27" t="s">
        <v>106</v>
      </c>
      <c r="F175" s="27" t="s">
        <v>309</v>
      </c>
      <c r="G175" s="27" t="s">
        <v>64</v>
      </c>
      <c r="H175" s="27">
        <v>60</v>
      </c>
      <c r="I175" s="27">
        <v>21</v>
      </c>
      <c r="J175" s="37">
        <v>-3.8900000000000002E-4</v>
      </c>
      <c r="K175" s="27">
        <v>1</v>
      </c>
      <c r="L175" s="38">
        <v>-3.8999999999999999E-4</v>
      </c>
      <c r="M175" s="27" t="s">
        <v>65</v>
      </c>
      <c r="O175" s="27" t="s">
        <v>281</v>
      </c>
      <c r="P175" s="27">
        <v>130</v>
      </c>
      <c r="Q175" s="27" t="s">
        <v>128</v>
      </c>
      <c r="R175" s="27" t="s">
        <v>380</v>
      </c>
      <c r="S175" s="27" t="s">
        <v>309</v>
      </c>
      <c r="T175" s="27" t="s">
        <v>64</v>
      </c>
      <c r="U175" s="27">
        <v>10</v>
      </c>
      <c r="V175" s="27">
        <v>22</v>
      </c>
      <c r="W175" s="37">
        <v>-4.06E-4</v>
      </c>
      <c r="X175" s="27">
        <v>1</v>
      </c>
      <c r="Y175" s="38">
        <v>-4.0700000000000003E-4</v>
      </c>
      <c r="Z175" s="27" t="s">
        <v>65</v>
      </c>
    </row>
    <row r="176" spans="2:26" x14ac:dyDescent="0.2">
      <c r="B176" s="27" t="s">
        <v>281</v>
      </c>
      <c r="C176" s="27">
        <v>145</v>
      </c>
      <c r="D176" s="27" t="s">
        <v>127</v>
      </c>
      <c r="E176" s="27" t="s">
        <v>106</v>
      </c>
      <c r="F176" s="27" t="s">
        <v>310</v>
      </c>
      <c r="G176" s="27" t="s">
        <v>63</v>
      </c>
      <c r="H176" s="27">
        <v>60</v>
      </c>
      <c r="I176" s="27">
        <v>17</v>
      </c>
      <c r="J176" s="37">
        <v>-7.2199999999999999E-4</v>
      </c>
      <c r="K176" s="27">
        <v>3</v>
      </c>
      <c r="L176" s="38">
        <v>-6.0099999999999997E-4</v>
      </c>
      <c r="M176" s="27" t="s">
        <v>65</v>
      </c>
      <c r="O176" s="27" t="s">
        <v>281</v>
      </c>
      <c r="P176" s="27">
        <v>145</v>
      </c>
      <c r="Q176" s="27" t="s">
        <v>127</v>
      </c>
      <c r="R176" s="27" t="s">
        <v>380</v>
      </c>
      <c r="S176" s="27" t="s">
        <v>310</v>
      </c>
      <c r="T176" s="27" t="s">
        <v>63</v>
      </c>
      <c r="U176" s="27">
        <v>10</v>
      </c>
      <c r="V176" s="27">
        <v>17</v>
      </c>
      <c r="W176" s="37">
        <v>-7.2099999999999996E-4</v>
      </c>
      <c r="X176" s="27">
        <v>3</v>
      </c>
      <c r="Y176" s="38">
        <v>-5.9999999999999995E-4</v>
      </c>
      <c r="Z176" s="27" t="s">
        <v>65</v>
      </c>
    </row>
    <row r="177" spans="2:26" x14ac:dyDescent="0.2">
      <c r="B177" s="27" t="s">
        <v>281</v>
      </c>
      <c r="C177" s="27">
        <v>145</v>
      </c>
      <c r="D177" s="27" t="s">
        <v>127</v>
      </c>
      <c r="E177" s="27" t="s">
        <v>106</v>
      </c>
      <c r="F177" s="27" t="s">
        <v>311</v>
      </c>
      <c r="G177" s="27" t="s">
        <v>64</v>
      </c>
      <c r="H177" s="27">
        <v>60</v>
      </c>
      <c r="I177" s="27">
        <v>20</v>
      </c>
      <c r="J177" s="37">
        <v>-5.2099999999999998E-4</v>
      </c>
      <c r="K177" s="27">
        <v>4</v>
      </c>
      <c r="L177" s="38">
        <v>-4.55E-4</v>
      </c>
      <c r="M177" s="27" t="s">
        <v>65</v>
      </c>
      <c r="O177" s="27" t="s">
        <v>281</v>
      </c>
      <c r="P177" s="27">
        <v>145</v>
      </c>
      <c r="Q177" s="27" t="s">
        <v>127</v>
      </c>
      <c r="R177" s="27" t="s">
        <v>380</v>
      </c>
      <c r="S177" s="27" t="s">
        <v>311</v>
      </c>
      <c r="T177" s="27" t="s">
        <v>64</v>
      </c>
      <c r="U177" s="27">
        <v>10</v>
      </c>
      <c r="V177" s="27">
        <v>20</v>
      </c>
      <c r="W177" s="37">
        <v>-5.2800000000000004E-4</v>
      </c>
      <c r="X177" s="27">
        <v>4</v>
      </c>
      <c r="Y177" s="38">
        <v>-4.6099999999999998E-4</v>
      </c>
      <c r="Z177" s="27" t="s">
        <v>65</v>
      </c>
    </row>
    <row r="178" spans="2:26" x14ac:dyDescent="0.2">
      <c r="B178" s="27" t="s">
        <v>281</v>
      </c>
      <c r="C178" s="27">
        <v>146</v>
      </c>
      <c r="D178" s="27" t="s">
        <v>127</v>
      </c>
      <c r="E178" s="27" t="s">
        <v>106</v>
      </c>
      <c r="F178" s="27" t="s">
        <v>312</v>
      </c>
      <c r="G178" s="27" t="s">
        <v>63</v>
      </c>
      <c r="H178" s="27">
        <v>60</v>
      </c>
      <c r="I178" s="27">
        <v>15</v>
      </c>
      <c r="J178" s="37">
        <v>-7.5799999999999999E-4</v>
      </c>
      <c r="K178" s="27">
        <v>3</v>
      </c>
      <c r="L178" s="38">
        <v>-6.2100000000000002E-4</v>
      </c>
      <c r="M178" s="27" t="s">
        <v>65</v>
      </c>
      <c r="O178" s="27" t="s">
        <v>281</v>
      </c>
      <c r="P178" s="27">
        <v>146</v>
      </c>
      <c r="Q178" s="27" t="s">
        <v>127</v>
      </c>
      <c r="R178" s="27" t="s">
        <v>380</v>
      </c>
      <c r="S178" s="27" t="s">
        <v>312</v>
      </c>
      <c r="T178" s="27" t="s">
        <v>63</v>
      </c>
      <c r="U178" s="27">
        <v>10</v>
      </c>
      <c r="V178" s="27">
        <v>15</v>
      </c>
      <c r="W178" s="37">
        <v>-7.5699999999999997E-4</v>
      </c>
      <c r="X178" s="27">
        <v>3</v>
      </c>
      <c r="Y178" s="38">
        <v>-6.2E-4</v>
      </c>
      <c r="Z178" s="27" t="s">
        <v>65</v>
      </c>
    </row>
    <row r="179" spans="2:26" x14ac:dyDescent="0.2">
      <c r="B179" s="27" t="s">
        <v>281</v>
      </c>
      <c r="C179" s="27">
        <v>146</v>
      </c>
      <c r="D179" s="27" t="s">
        <v>127</v>
      </c>
      <c r="E179" s="27" t="s">
        <v>106</v>
      </c>
      <c r="F179" s="27" t="s">
        <v>313</v>
      </c>
      <c r="G179" s="27" t="s">
        <v>64</v>
      </c>
      <c r="H179" s="27">
        <v>60</v>
      </c>
      <c r="I179" s="27">
        <v>20</v>
      </c>
      <c r="J179" s="37">
        <v>-5.3399999999999997E-4</v>
      </c>
      <c r="K179" s="27">
        <v>4</v>
      </c>
      <c r="L179" s="38">
        <v>-4.6299999999999998E-4</v>
      </c>
      <c r="M179" s="27" t="s">
        <v>65</v>
      </c>
      <c r="O179" s="27" t="s">
        <v>281</v>
      </c>
      <c r="P179" s="27">
        <v>146</v>
      </c>
      <c r="Q179" s="27" t="s">
        <v>127</v>
      </c>
      <c r="R179" s="27" t="s">
        <v>380</v>
      </c>
      <c r="S179" s="27" t="s">
        <v>313</v>
      </c>
      <c r="T179" s="27" t="s">
        <v>64</v>
      </c>
      <c r="U179" s="27">
        <v>10</v>
      </c>
      <c r="V179" s="27">
        <v>20</v>
      </c>
      <c r="W179" s="37">
        <v>-5.4199999999999995E-4</v>
      </c>
      <c r="X179" s="27">
        <v>4</v>
      </c>
      <c r="Y179" s="38">
        <v>-4.6999999999999999E-4</v>
      </c>
      <c r="Z179" s="27" t="s">
        <v>65</v>
      </c>
    </row>
    <row r="180" spans="2:26" x14ac:dyDescent="0.2">
      <c r="B180" s="27" t="s">
        <v>281</v>
      </c>
      <c r="C180" s="27">
        <v>132</v>
      </c>
      <c r="D180" s="27" t="s">
        <v>128</v>
      </c>
      <c r="E180" s="27" t="s">
        <v>106</v>
      </c>
      <c r="F180" s="27" t="s">
        <v>314</v>
      </c>
      <c r="G180" s="27" t="s">
        <v>63</v>
      </c>
      <c r="H180" s="27">
        <v>60</v>
      </c>
      <c r="I180" s="27">
        <v>15</v>
      </c>
      <c r="J180" s="37">
        <v>-4.84E-4</v>
      </c>
      <c r="K180" s="27">
        <v>12</v>
      </c>
      <c r="L180" s="38">
        <v>-4.8299999999999998E-4</v>
      </c>
      <c r="M180" s="27" t="s">
        <v>65</v>
      </c>
      <c r="O180" s="27" t="s">
        <v>281</v>
      </c>
      <c r="P180" s="27">
        <v>132</v>
      </c>
      <c r="Q180" s="27" t="s">
        <v>128</v>
      </c>
      <c r="R180" s="27" t="s">
        <v>380</v>
      </c>
      <c r="S180" s="27" t="s">
        <v>314</v>
      </c>
      <c r="T180" s="27" t="s">
        <v>63</v>
      </c>
      <c r="U180" s="27">
        <v>10</v>
      </c>
      <c r="V180" s="27">
        <v>15</v>
      </c>
      <c r="W180" s="37">
        <v>-4.6700000000000002E-4</v>
      </c>
      <c r="X180" s="27">
        <v>12</v>
      </c>
      <c r="Y180" s="38">
        <v>-4.6700000000000002E-4</v>
      </c>
      <c r="Z180" s="27" t="s">
        <v>65</v>
      </c>
    </row>
    <row r="181" spans="2:26" x14ac:dyDescent="0.2">
      <c r="B181" s="27" t="s">
        <v>281</v>
      </c>
      <c r="C181" s="27">
        <v>132</v>
      </c>
      <c r="D181" s="27" t="s">
        <v>128</v>
      </c>
      <c r="E181" s="27" t="s">
        <v>106</v>
      </c>
      <c r="F181" s="27" t="s">
        <v>315</v>
      </c>
      <c r="G181" s="27" t="s">
        <v>64</v>
      </c>
      <c r="H181" s="27">
        <v>60</v>
      </c>
      <c r="I181" s="27">
        <v>22</v>
      </c>
      <c r="J181" s="37">
        <v>-3.8699999999999997E-4</v>
      </c>
      <c r="K181" s="27">
        <v>1</v>
      </c>
      <c r="L181" s="38">
        <v>-3.8699999999999997E-4</v>
      </c>
      <c r="M181" s="27" t="s">
        <v>65</v>
      </c>
      <c r="O181" s="27" t="s">
        <v>281</v>
      </c>
      <c r="P181" s="27">
        <v>132</v>
      </c>
      <c r="Q181" s="27" t="s">
        <v>128</v>
      </c>
      <c r="R181" s="27" t="s">
        <v>380</v>
      </c>
      <c r="S181" s="27" t="s">
        <v>315</v>
      </c>
      <c r="T181" s="27" t="s">
        <v>64</v>
      </c>
      <c r="U181" s="27">
        <v>10</v>
      </c>
      <c r="V181" s="27">
        <v>22</v>
      </c>
      <c r="W181" s="37">
        <v>-4.0299999999999998E-4</v>
      </c>
      <c r="X181" s="27">
        <v>1</v>
      </c>
      <c r="Y181" s="38">
        <v>-4.0400000000000001E-4</v>
      </c>
      <c r="Z181" s="27" t="s">
        <v>65</v>
      </c>
    </row>
    <row r="182" spans="2:26" x14ac:dyDescent="0.2">
      <c r="B182" s="27" t="s">
        <v>281</v>
      </c>
      <c r="C182" s="27">
        <v>141</v>
      </c>
      <c r="D182" s="27" t="s">
        <v>127</v>
      </c>
      <c r="E182" s="27" t="s">
        <v>106</v>
      </c>
      <c r="F182" s="27" t="s">
        <v>316</v>
      </c>
      <c r="G182" s="27" t="s">
        <v>63</v>
      </c>
      <c r="H182" s="27">
        <v>60</v>
      </c>
      <c r="I182" s="27">
        <v>15</v>
      </c>
      <c r="J182" s="37">
        <v>-5.2999999999999998E-4</v>
      </c>
      <c r="K182" s="27">
        <v>6</v>
      </c>
      <c r="L182" s="38">
        <v>-4.5899999999999999E-4</v>
      </c>
      <c r="M182" s="27" t="s">
        <v>65</v>
      </c>
      <c r="O182" s="27" t="s">
        <v>281</v>
      </c>
      <c r="P182" s="27">
        <v>141</v>
      </c>
      <c r="Q182" s="27" t="s">
        <v>127</v>
      </c>
      <c r="R182" s="27" t="s">
        <v>380</v>
      </c>
      <c r="S182" s="27" t="s">
        <v>316</v>
      </c>
      <c r="T182" s="27" t="s">
        <v>63</v>
      </c>
      <c r="U182" s="27">
        <v>10</v>
      </c>
      <c r="V182" s="27">
        <v>15</v>
      </c>
      <c r="W182" s="37">
        <v>-5.2599999999999999E-4</v>
      </c>
      <c r="X182" s="27">
        <v>6</v>
      </c>
      <c r="Y182" s="38">
        <v>-4.55E-4</v>
      </c>
      <c r="Z182" s="27" t="s">
        <v>65</v>
      </c>
    </row>
    <row r="183" spans="2:26" x14ac:dyDescent="0.2">
      <c r="B183" s="27" t="s">
        <v>281</v>
      </c>
      <c r="C183" s="27">
        <v>141</v>
      </c>
      <c r="D183" s="27" t="s">
        <v>127</v>
      </c>
      <c r="E183" s="27" t="s">
        <v>106</v>
      </c>
      <c r="F183" s="27" t="s">
        <v>317</v>
      </c>
      <c r="G183" s="27" t="s">
        <v>64</v>
      </c>
      <c r="H183" s="27">
        <v>60</v>
      </c>
      <c r="I183" s="27">
        <v>22</v>
      </c>
      <c r="J183" s="37">
        <v>-4.0499999999999998E-4</v>
      </c>
      <c r="K183" s="27">
        <v>1</v>
      </c>
      <c r="L183" s="38">
        <v>-3.5799999999999997E-4</v>
      </c>
      <c r="M183" s="27" t="s">
        <v>65</v>
      </c>
      <c r="O183" s="27" t="s">
        <v>281</v>
      </c>
      <c r="P183" s="27">
        <v>141</v>
      </c>
      <c r="Q183" s="27" t="s">
        <v>127</v>
      </c>
      <c r="R183" s="27" t="s">
        <v>380</v>
      </c>
      <c r="S183" s="27" t="s">
        <v>317</v>
      </c>
      <c r="T183" s="27" t="s">
        <v>64</v>
      </c>
      <c r="U183" s="27">
        <v>10</v>
      </c>
      <c r="V183" s="27">
        <v>22</v>
      </c>
      <c r="W183" s="37">
        <v>-4.1199999999999999E-4</v>
      </c>
      <c r="X183" s="27">
        <v>1</v>
      </c>
      <c r="Y183" s="38">
        <v>-3.6400000000000001E-4</v>
      </c>
      <c r="Z183" s="27" t="s">
        <v>65</v>
      </c>
    </row>
    <row r="184" spans="2:26" x14ac:dyDescent="0.2">
      <c r="B184" s="27" t="s">
        <v>281</v>
      </c>
      <c r="C184" s="27">
        <v>125</v>
      </c>
      <c r="D184" s="27" t="s">
        <v>126</v>
      </c>
      <c r="E184" s="27" t="s">
        <v>106</v>
      </c>
      <c r="F184" s="27" t="s">
        <v>318</v>
      </c>
      <c r="G184" s="27" t="s">
        <v>63</v>
      </c>
      <c r="H184" s="27">
        <v>60</v>
      </c>
      <c r="I184" s="27">
        <v>11</v>
      </c>
      <c r="J184" s="37">
        <v>-6.7199999999999996E-4</v>
      </c>
      <c r="K184" s="27">
        <v>3</v>
      </c>
      <c r="L184" s="38">
        <v>-5.5800000000000001E-4</v>
      </c>
      <c r="M184" s="27" t="s">
        <v>65</v>
      </c>
      <c r="O184" s="27" t="s">
        <v>281</v>
      </c>
      <c r="P184" s="27">
        <v>125</v>
      </c>
      <c r="Q184" s="27" t="s">
        <v>126</v>
      </c>
      <c r="R184" s="27" t="s">
        <v>380</v>
      </c>
      <c r="S184" s="27" t="s">
        <v>318</v>
      </c>
      <c r="T184" s="27" t="s">
        <v>63</v>
      </c>
      <c r="U184" s="27">
        <v>10</v>
      </c>
      <c r="V184" s="27">
        <v>11</v>
      </c>
      <c r="W184" s="37">
        <v>-6.6200000000000005E-4</v>
      </c>
      <c r="X184" s="27">
        <v>3</v>
      </c>
      <c r="Y184" s="38">
        <v>-5.5099999999999995E-4</v>
      </c>
      <c r="Z184" s="27" t="s">
        <v>65</v>
      </c>
    </row>
    <row r="185" spans="2:26" x14ac:dyDescent="0.2">
      <c r="B185" s="27" t="s">
        <v>281</v>
      </c>
      <c r="C185" s="27">
        <v>125</v>
      </c>
      <c r="D185" s="27" t="s">
        <v>126</v>
      </c>
      <c r="E185" s="27" t="s">
        <v>106</v>
      </c>
      <c r="F185" s="27" t="s">
        <v>319</v>
      </c>
      <c r="G185" s="27" t="s">
        <v>64</v>
      </c>
      <c r="H185" s="27">
        <v>60</v>
      </c>
      <c r="I185" s="27">
        <v>14</v>
      </c>
      <c r="J185" s="37">
        <v>-4.0200000000000001E-4</v>
      </c>
      <c r="K185" s="27">
        <v>4</v>
      </c>
      <c r="L185" s="38">
        <v>-3.4499999999999998E-4</v>
      </c>
      <c r="M185" s="27" t="s">
        <v>65</v>
      </c>
      <c r="O185" s="27" t="s">
        <v>281</v>
      </c>
      <c r="P185" s="27">
        <v>125</v>
      </c>
      <c r="Q185" s="27" t="s">
        <v>126</v>
      </c>
      <c r="R185" s="27" t="s">
        <v>380</v>
      </c>
      <c r="S185" s="27" t="s">
        <v>319</v>
      </c>
      <c r="T185" s="27" t="s">
        <v>64</v>
      </c>
      <c r="U185" s="27">
        <v>10</v>
      </c>
      <c r="V185" s="27">
        <v>14</v>
      </c>
      <c r="W185" s="37">
        <v>-4.1300000000000001E-4</v>
      </c>
      <c r="X185" s="27">
        <v>4</v>
      </c>
      <c r="Y185" s="38">
        <v>-3.5399999999999999E-4</v>
      </c>
      <c r="Z185" s="27" t="s">
        <v>65</v>
      </c>
    </row>
    <row r="186" spans="2:26" x14ac:dyDescent="0.2">
      <c r="B186" s="27" t="s">
        <v>281</v>
      </c>
      <c r="C186" s="27">
        <v>137</v>
      </c>
      <c r="D186" s="27" t="s">
        <v>127</v>
      </c>
      <c r="E186" s="27" t="s">
        <v>106</v>
      </c>
      <c r="F186" s="27" t="s">
        <v>320</v>
      </c>
      <c r="G186" s="27" t="s">
        <v>63</v>
      </c>
      <c r="H186" s="27">
        <v>60</v>
      </c>
      <c r="I186" s="27">
        <v>17</v>
      </c>
      <c r="J186" s="37">
        <v>-6.7400000000000001E-4</v>
      </c>
      <c r="K186" s="27">
        <v>4</v>
      </c>
      <c r="L186" s="38">
        <v>5.7700000000000004E-4</v>
      </c>
      <c r="M186" s="27" t="s">
        <v>65</v>
      </c>
      <c r="O186" s="27" t="s">
        <v>281</v>
      </c>
      <c r="P186" s="27">
        <v>137</v>
      </c>
      <c r="Q186" s="27" t="s">
        <v>127</v>
      </c>
      <c r="R186" s="27" t="s">
        <v>380</v>
      </c>
      <c r="S186" s="27" t="s">
        <v>320</v>
      </c>
      <c r="T186" s="27" t="s">
        <v>63</v>
      </c>
      <c r="U186" s="27">
        <v>10</v>
      </c>
      <c r="V186" s="27">
        <v>17</v>
      </c>
      <c r="W186" s="37">
        <v>-6.69E-4</v>
      </c>
      <c r="X186" s="27">
        <v>4</v>
      </c>
      <c r="Y186" s="38">
        <v>5.6800000000000004E-4</v>
      </c>
      <c r="Z186" s="27" t="s">
        <v>65</v>
      </c>
    </row>
    <row r="187" spans="2:26" x14ac:dyDescent="0.2">
      <c r="B187" s="27" t="s">
        <v>281</v>
      </c>
      <c r="C187" s="27">
        <v>137</v>
      </c>
      <c r="D187" s="27" t="s">
        <v>127</v>
      </c>
      <c r="E187" s="27" t="s">
        <v>106</v>
      </c>
      <c r="F187" s="27" t="s">
        <v>321</v>
      </c>
      <c r="G187" s="27" t="s">
        <v>64</v>
      </c>
      <c r="H187" s="27">
        <v>60</v>
      </c>
      <c r="I187" s="27">
        <v>20</v>
      </c>
      <c r="J187" s="37">
        <v>-4.3199999999999998E-4</v>
      </c>
      <c r="K187" s="27">
        <v>4</v>
      </c>
      <c r="L187" s="38">
        <v>-3.8000000000000002E-4</v>
      </c>
      <c r="M187" s="27" t="s">
        <v>65</v>
      </c>
      <c r="O187" s="27" t="s">
        <v>281</v>
      </c>
      <c r="P187" s="27">
        <v>137</v>
      </c>
      <c r="Q187" s="27" t="s">
        <v>127</v>
      </c>
      <c r="R187" s="27" t="s">
        <v>380</v>
      </c>
      <c r="S187" s="27" t="s">
        <v>321</v>
      </c>
      <c r="T187" s="27" t="s">
        <v>64</v>
      </c>
      <c r="U187" s="27">
        <v>10</v>
      </c>
      <c r="V187" s="27">
        <v>20</v>
      </c>
      <c r="W187" s="37">
        <v>-4.4200000000000001E-4</v>
      </c>
      <c r="X187" s="27">
        <v>4</v>
      </c>
      <c r="Y187" s="38">
        <v>-3.88E-4</v>
      </c>
      <c r="Z187" s="27" t="s">
        <v>65</v>
      </c>
    </row>
    <row r="188" spans="2:26" x14ac:dyDescent="0.2">
      <c r="B188" s="27" t="s">
        <v>281</v>
      </c>
      <c r="C188" s="27">
        <v>133</v>
      </c>
      <c r="D188" s="27" t="s">
        <v>128</v>
      </c>
      <c r="E188" s="27" t="s">
        <v>106</v>
      </c>
      <c r="F188" s="27" t="s">
        <v>322</v>
      </c>
      <c r="G188" s="27" t="s">
        <v>63</v>
      </c>
      <c r="H188" s="27">
        <v>60</v>
      </c>
      <c r="I188" s="27">
        <v>17</v>
      </c>
      <c r="J188" s="37">
        <v>-5.9900000000000003E-4</v>
      </c>
      <c r="K188" s="27">
        <v>6</v>
      </c>
      <c r="L188" s="38">
        <v>-5.6300000000000002E-4</v>
      </c>
      <c r="M188" s="27" t="s">
        <v>65</v>
      </c>
      <c r="O188" s="27" t="s">
        <v>281</v>
      </c>
      <c r="P188" s="27">
        <v>133</v>
      </c>
      <c r="Q188" s="27" t="s">
        <v>128</v>
      </c>
      <c r="R188" s="27" t="s">
        <v>380</v>
      </c>
      <c r="S188" s="27" t="s">
        <v>322</v>
      </c>
      <c r="T188" s="27" t="s">
        <v>63</v>
      </c>
      <c r="U188" s="27">
        <v>10</v>
      </c>
      <c r="V188" s="27">
        <v>17</v>
      </c>
      <c r="W188" s="37">
        <v>-5.7899999999999998E-4</v>
      </c>
      <c r="X188" s="27">
        <v>6</v>
      </c>
      <c r="Y188" s="38">
        <v>-5.4299999999999997E-4</v>
      </c>
      <c r="Z188" s="27" t="s">
        <v>65</v>
      </c>
    </row>
    <row r="189" spans="2:26" x14ac:dyDescent="0.2">
      <c r="B189" s="27" t="s">
        <v>281</v>
      </c>
      <c r="C189" s="27">
        <v>133</v>
      </c>
      <c r="D189" s="27" t="s">
        <v>128</v>
      </c>
      <c r="E189" s="27" t="s">
        <v>106</v>
      </c>
      <c r="F189" s="27" t="s">
        <v>323</v>
      </c>
      <c r="G189" s="27" t="s">
        <v>64</v>
      </c>
      <c r="H189" s="27">
        <v>60</v>
      </c>
      <c r="I189" s="27">
        <v>20</v>
      </c>
      <c r="J189" s="37">
        <v>-3.7599999999999998E-4</v>
      </c>
      <c r="K189" s="27">
        <v>7</v>
      </c>
      <c r="L189" s="38">
        <v>-3.59E-4</v>
      </c>
      <c r="M189" s="27" t="s">
        <v>65</v>
      </c>
      <c r="O189" s="27" t="s">
        <v>281</v>
      </c>
      <c r="P189" s="27">
        <v>133</v>
      </c>
      <c r="Q189" s="27" t="s">
        <v>128</v>
      </c>
      <c r="R189" s="27" t="s">
        <v>380</v>
      </c>
      <c r="S189" s="27" t="s">
        <v>323</v>
      </c>
      <c r="T189" s="27" t="s">
        <v>64</v>
      </c>
      <c r="U189" s="27">
        <v>10</v>
      </c>
      <c r="V189" s="27">
        <v>20</v>
      </c>
      <c r="W189" s="37">
        <v>-3.9399999999999998E-4</v>
      </c>
      <c r="X189" s="27">
        <v>7</v>
      </c>
      <c r="Y189" s="38">
        <v>-3.77E-4</v>
      </c>
      <c r="Z189" s="27" t="s">
        <v>65</v>
      </c>
    </row>
    <row r="190" spans="2:26" x14ac:dyDescent="0.2">
      <c r="B190" s="27" t="s">
        <v>281</v>
      </c>
      <c r="C190" s="27">
        <v>134</v>
      </c>
      <c r="D190" s="27" t="s">
        <v>128</v>
      </c>
      <c r="E190" s="27" t="s">
        <v>106</v>
      </c>
      <c r="F190" s="27" t="s">
        <v>324</v>
      </c>
      <c r="G190" s="27" t="s">
        <v>63</v>
      </c>
      <c r="H190" s="27">
        <v>60</v>
      </c>
      <c r="I190" s="27">
        <v>17</v>
      </c>
      <c r="J190" s="37">
        <v>-5.9199999999999997E-4</v>
      </c>
      <c r="K190" s="27">
        <v>6</v>
      </c>
      <c r="L190" s="38">
        <v>-5.5599999999999996E-4</v>
      </c>
      <c r="M190" s="27" t="s">
        <v>65</v>
      </c>
      <c r="O190" s="27" t="s">
        <v>281</v>
      </c>
      <c r="P190" s="27">
        <v>134</v>
      </c>
      <c r="Q190" s="27" t="s">
        <v>128</v>
      </c>
      <c r="R190" s="27" t="s">
        <v>380</v>
      </c>
      <c r="S190" s="27" t="s">
        <v>324</v>
      </c>
      <c r="T190" s="27" t="s">
        <v>63</v>
      </c>
      <c r="U190" s="27">
        <v>10</v>
      </c>
      <c r="V190" s="27">
        <v>17</v>
      </c>
      <c r="W190" s="37">
        <v>-5.7200000000000003E-4</v>
      </c>
      <c r="X190" s="27">
        <v>6</v>
      </c>
      <c r="Y190" s="38">
        <v>-5.3700000000000004E-4</v>
      </c>
      <c r="Z190" s="27" t="s">
        <v>65</v>
      </c>
    </row>
    <row r="191" spans="2:26" x14ac:dyDescent="0.2">
      <c r="B191" s="27" t="s">
        <v>281</v>
      </c>
      <c r="C191" s="27">
        <v>134</v>
      </c>
      <c r="D191" s="27" t="s">
        <v>128</v>
      </c>
      <c r="E191" s="27" t="s">
        <v>106</v>
      </c>
      <c r="F191" s="27" t="s">
        <v>325</v>
      </c>
      <c r="G191" s="27" t="s">
        <v>64</v>
      </c>
      <c r="H191" s="27">
        <v>60</v>
      </c>
      <c r="I191" s="27">
        <v>20</v>
      </c>
      <c r="J191" s="37">
        <v>-3.7599999999999998E-4</v>
      </c>
      <c r="K191" s="27">
        <v>7</v>
      </c>
      <c r="L191" s="38">
        <v>-3.59E-4</v>
      </c>
      <c r="M191" s="27" t="s">
        <v>65</v>
      </c>
      <c r="O191" s="27" t="s">
        <v>281</v>
      </c>
      <c r="P191" s="27">
        <v>134</v>
      </c>
      <c r="Q191" s="27" t="s">
        <v>128</v>
      </c>
      <c r="R191" s="27" t="s">
        <v>380</v>
      </c>
      <c r="S191" s="27" t="s">
        <v>325</v>
      </c>
      <c r="T191" s="27" t="s">
        <v>64</v>
      </c>
      <c r="U191" s="27">
        <v>10</v>
      </c>
      <c r="V191" s="27">
        <v>20</v>
      </c>
      <c r="W191" s="37">
        <v>-3.9399999999999998E-4</v>
      </c>
      <c r="X191" s="27">
        <v>7</v>
      </c>
      <c r="Y191" s="38">
        <v>-3.77E-4</v>
      </c>
      <c r="Z191" s="27" t="s">
        <v>65</v>
      </c>
    </row>
    <row r="192" spans="2:26" x14ac:dyDescent="0.2">
      <c r="B192" s="27" t="s">
        <v>281</v>
      </c>
      <c r="C192" s="27">
        <v>138</v>
      </c>
      <c r="D192" s="27" t="s">
        <v>127</v>
      </c>
      <c r="E192" s="27" t="s">
        <v>106</v>
      </c>
      <c r="F192" s="27" t="s">
        <v>326</v>
      </c>
      <c r="G192" s="27" t="s">
        <v>63</v>
      </c>
      <c r="H192" s="27">
        <v>60</v>
      </c>
      <c r="I192" s="27">
        <v>17</v>
      </c>
      <c r="J192" s="37">
        <v>-6.3599999999999996E-4</v>
      </c>
      <c r="K192" s="27">
        <v>3</v>
      </c>
      <c r="L192" s="38">
        <v>-5.4699999999999996E-4</v>
      </c>
      <c r="M192" s="27" t="s">
        <v>65</v>
      </c>
      <c r="O192" s="27" t="s">
        <v>281</v>
      </c>
      <c r="P192" s="27">
        <v>138</v>
      </c>
      <c r="Q192" s="27" t="s">
        <v>127</v>
      </c>
      <c r="R192" s="27" t="s">
        <v>380</v>
      </c>
      <c r="S192" s="27" t="s">
        <v>326</v>
      </c>
      <c r="T192" s="27" t="s">
        <v>63</v>
      </c>
      <c r="U192" s="27">
        <v>10</v>
      </c>
      <c r="V192" s="27">
        <v>17</v>
      </c>
      <c r="W192" s="37">
        <v>-6.3100000000000005E-4</v>
      </c>
      <c r="X192" s="27">
        <v>3</v>
      </c>
      <c r="Y192" s="38">
        <v>-5.44E-4</v>
      </c>
      <c r="Z192" s="27" t="s">
        <v>65</v>
      </c>
    </row>
    <row r="193" spans="2:26" x14ac:dyDescent="0.2">
      <c r="B193" s="27" t="s">
        <v>281</v>
      </c>
      <c r="C193" s="27">
        <v>138</v>
      </c>
      <c r="D193" s="27" t="s">
        <v>127</v>
      </c>
      <c r="E193" s="27" t="s">
        <v>106</v>
      </c>
      <c r="F193" s="27" t="s">
        <v>327</v>
      </c>
      <c r="G193" s="27" t="s">
        <v>64</v>
      </c>
      <c r="H193" s="27">
        <v>60</v>
      </c>
      <c r="I193" s="27">
        <v>20</v>
      </c>
      <c r="J193" s="37">
        <v>-4.1199999999999999E-4</v>
      </c>
      <c r="K193" s="27">
        <v>4</v>
      </c>
      <c r="L193" s="38">
        <v>-3.6499999999999998E-4</v>
      </c>
      <c r="M193" s="27" t="s">
        <v>65</v>
      </c>
      <c r="O193" s="27" t="s">
        <v>281</v>
      </c>
      <c r="P193" s="27">
        <v>138</v>
      </c>
      <c r="Q193" s="27" t="s">
        <v>127</v>
      </c>
      <c r="R193" s="27" t="s">
        <v>380</v>
      </c>
      <c r="S193" s="27" t="s">
        <v>327</v>
      </c>
      <c r="T193" s="27" t="s">
        <v>64</v>
      </c>
      <c r="U193" s="27">
        <v>10</v>
      </c>
      <c r="V193" s="27">
        <v>20</v>
      </c>
      <c r="W193" s="37">
        <v>-4.2000000000000002E-4</v>
      </c>
      <c r="X193" s="27">
        <v>4</v>
      </c>
      <c r="Y193" s="38">
        <v>-3.7100000000000002E-4</v>
      </c>
      <c r="Z193" s="27" t="s">
        <v>65</v>
      </c>
    </row>
    <row r="194" spans="2:26" x14ac:dyDescent="0.2">
      <c r="B194" s="27" t="s">
        <v>281</v>
      </c>
      <c r="C194" s="27">
        <v>126</v>
      </c>
      <c r="D194" s="27" t="s">
        <v>126</v>
      </c>
      <c r="E194" s="27" t="s">
        <v>106</v>
      </c>
      <c r="F194" s="27" t="s">
        <v>328</v>
      </c>
      <c r="G194" s="27" t="s">
        <v>63</v>
      </c>
      <c r="H194" s="27">
        <v>60</v>
      </c>
      <c r="I194" s="27">
        <v>11</v>
      </c>
      <c r="J194" s="37">
        <v>-1.274E-3</v>
      </c>
      <c r="K194" s="27">
        <v>3</v>
      </c>
      <c r="L194" s="38">
        <v>-1.0629999999999999E-3</v>
      </c>
      <c r="M194" s="27" t="s">
        <v>65</v>
      </c>
      <c r="O194" s="27" t="s">
        <v>281</v>
      </c>
      <c r="P194" s="27">
        <v>126</v>
      </c>
      <c r="Q194" s="27" t="s">
        <v>126</v>
      </c>
      <c r="R194" s="27" t="s">
        <v>380</v>
      </c>
      <c r="S194" s="27" t="s">
        <v>328</v>
      </c>
      <c r="T194" s="27" t="s">
        <v>63</v>
      </c>
      <c r="U194" s="27">
        <v>10</v>
      </c>
      <c r="V194" s="27">
        <v>11</v>
      </c>
      <c r="W194" s="37">
        <v>-1.266E-3</v>
      </c>
      <c r="X194" s="27">
        <v>3</v>
      </c>
      <c r="Y194" s="38">
        <v>-1.057E-3</v>
      </c>
      <c r="Z194" s="27" t="s">
        <v>65</v>
      </c>
    </row>
    <row r="195" spans="2:26" x14ac:dyDescent="0.2">
      <c r="B195" s="27" t="s">
        <v>281</v>
      </c>
      <c r="C195" s="27">
        <v>126</v>
      </c>
      <c r="D195" s="27" t="s">
        <v>126</v>
      </c>
      <c r="E195" s="27" t="s">
        <v>106</v>
      </c>
      <c r="F195" s="27" t="s">
        <v>329</v>
      </c>
      <c r="G195" s="27" t="s">
        <v>64</v>
      </c>
      <c r="H195" s="27">
        <v>60</v>
      </c>
      <c r="I195" s="27">
        <v>14</v>
      </c>
      <c r="J195" s="37">
        <v>-7.5799999999999999E-4</v>
      </c>
      <c r="K195" s="27">
        <v>4</v>
      </c>
      <c r="L195" s="38">
        <v>-6.5799999999999995E-4</v>
      </c>
      <c r="M195" s="27" t="s">
        <v>65</v>
      </c>
      <c r="O195" s="27" t="s">
        <v>281</v>
      </c>
      <c r="P195" s="27">
        <v>126</v>
      </c>
      <c r="Q195" s="27" t="s">
        <v>126</v>
      </c>
      <c r="R195" s="27" t="s">
        <v>380</v>
      </c>
      <c r="S195" s="27" t="s">
        <v>329</v>
      </c>
      <c r="T195" s="27" t="s">
        <v>64</v>
      </c>
      <c r="U195" s="27">
        <v>10</v>
      </c>
      <c r="V195" s="27">
        <v>14</v>
      </c>
      <c r="W195" s="37">
        <v>-7.6900000000000004E-4</v>
      </c>
      <c r="X195" s="27">
        <v>4</v>
      </c>
      <c r="Y195" s="38">
        <v>-6.6600000000000003E-4</v>
      </c>
      <c r="Z195" s="27" t="s">
        <v>65</v>
      </c>
    </row>
    <row r="196" spans="2:26" x14ac:dyDescent="0.2">
      <c r="B196" s="27" t="s">
        <v>330</v>
      </c>
      <c r="C196" s="27">
        <v>3</v>
      </c>
      <c r="D196" s="27" t="s">
        <v>130</v>
      </c>
      <c r="E196" s="27" t="s">
        <v>106</v>
      </c>
      <c r="F196" s="27" t="s">
        <v>331</v>
      </c>
      <c r="G196" s="27" t="s">
        <v>63</v>
      </c>
      <c r="H196" s="27">
        <v>60</v>
      </c>
      <c r="I196" s="27">
        <v>5</v>
      </c>
      <c r="J196" s="37">
        <v>-1.9380000000000001E-3</v>
      </c>
      <c r="K196" s="27">
        <v>1</v>
      </c>
      <c r="L196" s="38">
        <v>8.855E-3</v>
      </c>
      <c r="M196" s="27" t="s">
        <v>379</v>
      </c>
      <c r="O196" s="27" t="s">
        <v>330</v>
      </c>
      <c r="P196" s="27">
        <v>3</v>
      </c>
      <c r="Q196" s="27" t="s">
        <v>130</v>
      </c>
      <c r="R196" s="27" t="s">
        <v>380</v>
      </c>
      <c r="S196" s="27" t="s">
        <v>331</v>
      </c>
      <c r="T196" s="27" t="s">
        <v>63</v>
      </c>
      <c r="U196" s="27">
        <v>10</v>
      </c>
      <c r="V196" s="27">
        <v>5</v>
      </c>
      <c r="W196" s="37">
        <v>-2.0179999999999998E-3</v>
      </c>
      <c r="X196" s="27">
        <v>1</v>
      </c>
      <c r="Y196" s="38">
        <v>9.1549999999999999E-3</v>
      </c>
      <c r="Z196" s="27" t="s">
        <v>379</v>
      </c>
    </row>
    <row r="197" spans="2:26" x14ac:dyDescent="0.2">
      <c r="B197" s="27" t="s">
        <v>330</v>
      </c>
      <c r="C197" s="27">
        <v>3</v>
      </c>
      <c r="D197" s="27" t="s">
        <v>130</v>
      </c>
      <c r="E197" s="27" t="s">
        <v>106</v>
      </c>
      <c r="F197" s="27" t="s">
        <v>332</v>
      </c>
      <c r="G197" s="27" t="s">
        <v>64</v>
      </c>
      <c r="H197" s="27">
        <v>60</v>
      </c>
      <c r="I197" s="27">
        <v>12</v>
      </c>
      <c r="J197" s="37">
        <v>-3.2499999999999999E-4</v>
      </c>
      <c r="K197" s="27">
        <v>1</v>
      </c>
      <c r="L197" s="38">
        <v>-2.9100000000000003E-4</v>
      </c>
      <c r="M197" s="27" t="s">
        <v>65</v>
      </c>
      <c r="O197" s="27" t="s">
        <v>330</v>
      </c>
      <c r="P197" s="27">
        <v>3</v>
      </c>
      <c r="Q197" s="27" t="s">
        <v>130</v>
      </c>
      <c r="R197" s="27" t="s">
        <v>380</v>
      </c>
      <c r="S197" s="27" t="s">
        <v>332</v>
      </c>
      <c r="T197" s="27" t="s">
        <v>64</v>
      </c>
      <c r="U197" s="27">
        <v>10</v>
      </c>
      <c r="V197" s="27">
        <v>12</v>
      </c>
      <c r="W197" s="37">
        <v>-3.4000000000000002E-4</v>
      </c>
      <c r="X197" s="27">
        <v>1</v>
      </c>
      <c r="Y197" s="38">
        <v>-3.0400000000000002E-4</v>
      </c>
      <c r="Z197" s="27" t="s">
        <v>65</v>
      </c>
    </row>
    <row r="198" spans="2:26" x14ac:dyDescent="0.2">
      <c r="B198" s="27" t="s">
        <v>330</v>
      </c>
      <c r="C198" s="27">
        <v>15</v>
      </c>
      <c r="D198" s="27" t="s">
        <v>131</v>
      </c>
      <c r="E198" s="27" t="s">
        <v>106</v>
      </c>
      <c r="F198" s="27" t="s">
        <v>333</v>
      </c>
      <c r="G198" s="27" t="s">
        <v>63</v>
      </c>
      <c r="H198" s="27">
        <v>60</v>
      </c>
      <c r="I198" s="27">
        <v>7</v>
      </c>
      <c r="J198" s="37">
        <v>-1.2099999999999999E-3</v>
      </c>
      <c r="K198" s="27">
        <v>1</v>
      </c>
      <c r="L198" s="38">
        <v>4.0639999999999999E-3</v>
      </c>
      <c r="M198" s="27" t="s">
        <v>65</v>
      </c>
      <c r="O198" s="27" t="s">
        <v>330</v>
      </c>
      <c r="P198" s="27">
        <v>15</v>
      </c>
      <c r="Q198" s="27" t="s">
        <v>131</v>
      </c>
      <c r="R198" s="27" t="s">
        <v>380</v>
      </c>
      <c r="S198" s="27" t="s">
        <v>333</v>
      </c>
      <c r="T198" s="27" t="s">
        <v>63</v>
      </c>
      <c r="U198" s="27">
        <v>10</v>
      </c>
      <c r="V198" s="27">
        <v>7</v>
      </c>
      <c r="W198" s="37">
        <v>-1.238E-3</v>
      </c>
      <c r="X198" s="27">
        <v>1</v>
      </c>
      <c r="Y198" s="38">
        <v>4.235E-3</v>
      </c>
      <c r="Z198" s="27" t="s">
        <v>65</v>
      </c>
    </row>
    <row r="199" spans="2:26" x14ac:dyDescent="0.2">
      <c r="B199" s="27" t="s">
        <v>330</v>
      </c>
      <c r="C199" s="27">
        <v>15</v>
      </c>
      <c r="D199" s="27" t="s">
        <v>131</v>
      </c>
      <c r="E199" s="27" t="s">
        <v>106</v>
      </c>
      <c r="F199" s="27" t="s">
        <v>334</v>
      </c>
      <c r="G199" s="27" t="s">
        <v>64</v>
      </c>
      <c r="H199" s="27">
        <v>60</v>
      </c>
      <c r="I199" s="27">
        <v>14</v>
      </c>
      <c r="J199" s="37">
        <v>-3.8299999999999999E-4</v>
      </c>
      <c r="K199" s="27">
        <v>1</v>
      </c>
      <c r="L199" s="38">
        <v>-3.5100000000000002E-4</v>
      </c>
      <c r="M199" s="27" t="s">
        <v>65</v>
      </c>
      <c r="O199" s="27" t="s">
        <v>330</v>
      </c>
      <c r="P199" s="27">
        <v>15</v>
      </c>
      <c r="Q199" s="27" t="s">
        <v>131</v>
      </c>
      <c r="R199" s="27" t="s">
        <v>380</v>
      </c>
      <c r="S199" s="27" t="s">
        <v>334</v>
      </c>
      <c r="T199" s="27" t="s">
        <v>64</v>
      </c>
      <c r="U199" s="27">
        <v>10</v>
      </c>
      <c r="V199" s="27">
        <v>14</v>
      </c>
      <c r="W199" s="37">
        <v>-3.9599999999999998E-4</v>
      </c>
      <c r="X199" s="27">
        <v>1</v>
      </c>
      <c r="Y199" s="38">
        <v>-3.6099999999999999E-4</v>
      </c>
      <c r="Z199" s="27" t="s">
        <v>65</v>
      </c>
    </row>
    <row r="200" spans="2:26" x14ac:dyDescent="0.2">
      <c r="B200" s="27" t="s">
        <v>330</v>
      </c>
      <c r="C200" s="27">
        <v>11</v>
      </c>
      <c r="D200" s="27" t="s">
        <v>132</v>
      </c>
      <c r="E200" s="27" t="s">
        <v>106</v>
      </c>
      <c r="F200" s="27" t="s">
        <v>335</v>
      </c>
      <c r="G200" s="27" t="s">
        <v>63</v>
      </c>
      <c r="H200" s="27">
        <v>60</v>
      </c>
      <c r="I200" s="27">
        <v>7</v>
      </c>
      <c r="J200" s="37">
        <v>-1.9369999999999999E-3</v>
      </c>
      <c r="K200" s="27">
        <v>1</v>
      </c>
      <c r="L200" s="38">
        <v>1.1580999999999999E-2</v>
      </c>
      <c r="M200" s="27" t="s">
        <v>379</v>
      </c>
      <c r="O200" s="27" t="s">
        <v>330</v>
      </c>
      <c r="P200" s="27">
        <v>11</v>
      </c>
      <c r="Q200" s="27" t="s">
        <v>132</v>
      </c>
      <c r="R200" s="27" t="s">
        <v>380</v>
      </c>
      <c r="S200" s="27" t="s">
        <v>335</v>
      </c>
      <c r="T200" s="27" t="s">
        <v>63</v>
      </c>
      <c r="U200" s="27">
        <v>10</v>
      </c>
      <c r="V200" s="27">
        <v>7</v>
      </c>
      <c r="W200" s="37">
        <v>-1.9810000000000001E-3</v>
      </c>
      <c r="X200" s="27">
        <v>1</v>
      </c>
      <c r="Y200" s="38">
        <v>1.2004000000000001E-2</v>
      </c>
      <c r="Z200" s="27" t="s">
        <v>379</v>
      </c>
    </row>
    <row r="201" spans="2:26" x14ac:dyDescent="0.2">
      <c r="B201" s="27" t="s">
        <v>330</v>
      </c>
      <c r="C201" s="27">
        <v>11</v>
      </c>
      <c r="D201" s="27" t="s">
        <v>132</v>
      </c>
      <c r="E201" s="27" t="s">
        <v>106</v>
      </c>
      <c r="F201" s="27" t="s">
        <v>336</v>
      </c>
      <c r="G201" s="27" t="s">
        <v>64</v>
      </c>
      <c r="H201" s="27">
        <v>60</v>
      </c>
      <c r="I201" s="27">
        <v>9</v>
      </c>
      <c r="J201" s="37">
        <v>-2.34E-4</v>
      </c>
      <c r="K201" s="27">
        <v>3</v>
      </c>
      <c r="L201" s="38">
        <v>-2.1800000000000001E-4</v>
      </c>
      <c r="M201" s="27" t="s">
        <v>65</v>
      </c>
      <c r="O201" s="27" t="s">
        <v>330</v>
      </c>
      <c r="P201" s="27">
        <v>11</v>
      </c>
      <c r="Q201" s="27" t="s">
        <v>132</v>
      </c>
      <c r="R201" s="27" t="s">
        <v>380</v>
      </c>
      <c r="S201" s="27" t="s">
        <v>336</v>
      </c>
      <c r="T201" s="27" t="s">
        <v>64</v>
      </c>
      <c r="U201" s="27">
        <v>10</v>
      </c>
      <c r="V201" s="27">
        <v>14</v>
      </c>
      <c r="W201" s="37">
        <v>-2.4399999999999999E-4</v>
      </c>
      <c r="X201" s="27">
        <v>1</v>
      </c>
      <c r="Y201" s="38">
        <v>-2.2800000000000001E-4</v>
      </c>
      <c r="Z201" s="27" t="s">
        <v>65</v>
      </c>
    </row>
    <row r="202" spans="2:26" x14ac:dyDescent="0.2">
      <c r="B202" s="27" t="s">
        <v>330</v>
      </c>
      <c r="C202" s="27">
        <v>12</v>
      </c>
      <c r="D202" s="27" t="s">
        <v>132</v>
      </c>
      <c r="E202" s="27" t="s">
        <v>106</v>
      </c>
      <c r="F202" s="27" t="s">
        <v>337</v>
      </c>
      <c r="G202" s="27" t="s">
        <v>63</v>
      </c>
      <c r="H202" s="27">
        <v>60</v>
      </c>
      <c r="I202" s="27">
        <v>7</v>
      </c>
      <c r="J202" s="37">
        <v>-1.957E-3</v>
      </c>
      <c r="K202" s="27">
        <v>1</v>
      </c>
      <c r="L202" s="38">
        <v>1.1520000000000001E-2</v>
      </c>
      <c r="M202" s="27" t="s">
        <v>379</v>
      </c>
      <c r="O202" s="27" t="s">
        <v>330</v>
      </c>
      <c r="P202" s="27">
        <v>12</v>
      </c>
      <c r="Q202" s="27" t="s">
        <v>132</v>
      </c>
      <c r="R202" s="27" t="s">
        <v>380</v>
      </c>
      <c r="S202" s="27" t="s">
        <v>337</v>
      </c>
      <c r="T202" s="27" t="s">
        <v>63</v>
      </c>
      <c r="U202" s="27">
        <v>10</v>
      </c>
      <c r="V202" s="27">
        <v>7</v>
      </c>
      <c r="W202" s="37">
        <v>-2.0010000000000002E-3</v>
      </c>
      <c r="X202" s="27">
        <v>1</v>
      </c>
      <c r="Y202" s="38">
        <v>1.1946E-2</v>
      </c>
      <c r="Z202" s="27" t="s">
        <v>379</v>
      </c>
    </row>
    <row r="203" spans="2:26" x14ac:dyDescent="0.2">
      <c r="B203" s="27" t="s">
        <v>330</v>
      </c>
      <c r="C203" s="27">
        <v>12</v>
      </c>
      <c r="D203" s="27" t="s">
        <v>132</v>
      </c>
      <c r="E203" s="27" t="s">
        <v>106</v>
      </c>
      <c r="F203" s="27" t="s">
        <v>338</v>
      </c>
      <c r="G203" s="27" t="s">
        <v>64</v>
      </c>
      <c r="H203" s="27">
        <v>60</v>
      </c>
      <c r="I203" s="27">
        <v>9</v>
      </c>
      <c r="J203" s="37">
        <v>-2.41E-4</v>
      </c>
      <c r="K203" s="27">
        <v>3</v>
      </c>
      <c r="L203" s="38">
        <v>-2.2499999999999999E-4</v>
      </c>
      <c r="M203" s="27" t="s">
        <v>65</v>
      </c>
      <c r="O203" s="27" t="s">
        <v>330</v>
      </c>
      <c r="P203" s="27">
        <v>12</v>
      </c>
      <c r="Q203" s="27" t="s">
        <v>132</v>
      </c>
      <c r="R203" s="27" t="s">
        <v>380</v>
      </c>
      <c r="S203" s="27" t="s">
        <v>338</v>
      </c>
      <c r="T203" s="27" t="s">
        <v>64</v>
      </c>
      <c r="U203" s="27">
        <v>10</v>
      </c>
      <c r="V203" s="27">
        <v>14</v>
      </c>
      <c r="W203" s="37">
        <v>-2.4499999999999999E-4</v>
      </c>
      <c r="X203" s="27">
        <v>1</v>
      </c>
      <c r="Y203" s="38">
        <v>-2.3000000000000001E-4</v>
      </c>
      <c r="Z203" s="27" t="s">
        <v>65</v>
      </c>
    </row>
    <row r="204" spans="2:26" x14ac:dyDescent="0.2">
      <c r="B204" s="27" t="s">
        <v>330</v>
      </c>
      <c r="C204" s="27">
        <v>16</v>
      </c>
      <c r="D204" s="27" t="s">
        <v>131</v>
      </c>
      <c r="E204" s="27" t="s">
        <v>106</v>
      </c>
      <c r="F204" s="27" t="s">
        <v>339</v>
      </c>
      <c r="G204" s="27" t="s">
        <v>63</v>
      </c>
      <c r="H204" s="27">
        <v>60</v>
      </c>
      <c r="I204" s="27">
        <v>7</v>
      </c>
      <c r="J204" s="37">
        <v>-1.243E-3</v>
      </c>
      <c r="K204" s="27">
        <v>1</v>
      </c>
      <c r="L204" s="38">
        <v>3.9309999999999996E-3</v>
      </c>
      <c r="M204" s="27" t="s">
        <v>65</v>
      </c>
      <c r="O204" s="27" t="s">
        <v>330</v>
      </c>
      <c r="P204" s="27">
        <v>16</v>
      </c>
      <c r="Q204" s="27" t="s">
        <v>131</v>
      </c>
      <c r="R204" s="27" t="s">
        <v>380</v>
      </c>
      <c r="S204" s="27" t="s">
        <v>339</v>
      </c>
      <c r="T204" s="27" t="s">
        <v>63</v>
      </c>
      <c r="U204" s="27">
        <v>10</v>
      </c>
      <c r="V204" s="27">
        <v>7</v>
      </c>
      <c r="W204" s="37">
        <v>-1.266E-3</v>
      </c>
      <c r="X204" s="27">
        <v>1</v>
      </c>
      <c r="Y204" s="38">
        <v>4.1029999999999999E-3</v>
      </c>
      <c r="Z204" s="27" t="s">
        <v>65</v>
      </c>
    </row>
    <row r="205" spans="2:26" x14ac:dyDescent="0.2">
      <c r="B205" s="27" t="s">
        <v>330</v>
      </c>
      <c r="C205" s="27">
        <v>16</v>
      </c>
      <c r="D205" s="27" t="s">
        <v>131</v>
      </c>
      <c r="E205" s="27" t="s">
        <v>106</v>
      </c>
      <c r="F205" s="27" t="s">
        <v>340</v>
      </c>
      <c r="G205" s="27" t="s">
        <v>64</v>
      </c>
      <c r="H205" s="27">
        <v>60</v>
      </c>
      <c r="I205" s="27">
        <v>14</v>
      </c>
      <c r="J205" s="37">
        <v>-3.7599999999999998E-4</v>
      </c>
      <c r="K205" s="27">
        <v>1</v>
      </c>
      <c r="L205" s="38">
        <v>-3.4699999999999998E-4</v>
      </c>
      <c r="M205" s="27" t="s">
        <v>65</v>
      </c>
      <c r="O205" s="27" t="s">
        <v>330</v>
      </c>
      <c r="P205" s="27">
        <v>16</v>
      </c>
      <c r="Q205" s="27" t="s">
        <v>131</v>
      </c>
      <c r="R205" s="27" t="s">
        <v>380</v>
      </c>
      <c r="S205" s="27" t="s">
        <v>340</v>
      </c>
      <c r="T205" s="27" t="s">
        <v>64</v>
      </c>
      <c r="U205" s="27">
        <v>10</v>
      </c>
      <c r="V205" s="27">
        <v>14</v>
      </c>
      <c r="W205" s="37">
        <v>-3.8699999999999997E-4</v>
      </c>
      <c r="X205" s="27">
        <v>1</v>
      </c>
      <c r="Y205" s="38">
        <v>-3.5599999999999998E-4</v>
      </c>
      <c r="Z205" s="27" t="s">
        <v>65</v>
      </c>
    </row>
    <row r="206" spans="2:26" x14ac:dyDescent="0.2">
      <c r="B206" s="27" t="s">
        <v>330</v>
      </c>
      <c r="C206" s="27">
        <v>4</v>
      </c>
      <c r="D206" s="27" t="s">
        <v>130</v>
      </c>
      <c r="E206" s="27" t="s">
        <v>106</v>
      </c>
      <c r="F206" s="27" t="s">
        <v>341</v>
      </c>
      <c r="G206" s="27" t="s">
        <v>63</v>
      </c>
      <c r="H206" s="27">
        <v>60</v>
      </c>
      <c r="I206" s="27">
        <v>5</v>
      </c>
      <c r="J206" s="37">
        <v>-2.885E-3</v>
      </c>
      <c r="K206" s="27">
        <v>1</v>
      </c>
      <c r="L206" s="38">
        <v>6.875E-3</v>
      </c>
      <c r="M206" s="27" t="s">
        <v>379</v>
      </c>
      <c r="O206" s="27" t="s">
        <v>330</v>
      </c>
      <c r="P206" s="27">
        <v>4</v>
      </c>
      <c r="Q206" s="27" t="s">
        <v>130</v>
      </c>
      <c r="R206" s="27" t="s">
        <v>380</v>
      </c>
      <c r="S206" s="27" t="s">
        <v>341</v>
      </c>
      <c r="T206" s="27" t="s">
        <v>63</v>
      </c>
      <c r="U206" s="27">
        <v>10</v>
      </c>
      <c r="V206" s="27">
        <v>5</v>
      </c>
      <c r="W206" s="37">
        <v>-2.9559999999999999E-3</v>
      </c>
      <c r="X206" s="27">
        <v>1</v>
      </c>
      <c r="Y206" s="38">
        <v>7.2659999999999999E-3</v>
      </c>
      <c r="Z206" s="27" t="s">
        <v>379</v>
      </c>
    </row>
    <row r="207" spans="2:26" x14ac:dyDescent="0.2">
      <c r="B207" s="27" t="s">
        <v>330</v>
      </c>
      <c r="C207" s="27">
        <v>4</v>
      </c>
      <c r="D207" s="27" t="s">
        <v>130</v>
      </c>
      <c r="E207" s="27" t="s">
        <v>106</v>
      </c>
      <c r="F207" s="27" t="s">
        <v>342</v>
      </c>
      <c r="G207" s="27" t="s">
        <v>64</v>
      </c>
      <c r="H207" s="27">
        <v>60</v>
      </c>
      <c r="I207" s="27">
        <v>12</v>
      </c>
      <c r="J207" s="37">
        <v>-7.1100000000000004E-4</v>
      </c>
      <c r="K207" s="27">
        <v>1</v>
      </c>
      <c r="L207" s="38">
        <v>-6.4400000000000004E-4</v>
      </c>
      <c r="M207" s="27" t="s">
        <v>65</v>
      </c>
      <c r="O207" s="27" t="s">
        <v>330</v>
      </c>
      <c r="P207" s="27">
        <v>4</v>
      </c>
      <c r="Q207" s="27" t="s">
        <v>130</v>
      </c>
      <c r="R207" s="27" t="s">
        <v>380</v>
      </c>
      <c r="S207" s="27" t="s">
        <v>342</v>
      </c>
      <c r="T207" s="27" t="s">
        <v>64</v>
      </c>
      <c r="U207" s="27">
        <v>10</v>
      </c>
      <c r="V207" s="27">
        <v>12</v>
      </c>
      <c r="W207" s="37">
        <v>-7.2499999999999995E-4</v>
      </c>
      <c r="X207" s="27">
        <v>1</v>
      </c>
      <c r="Y207" s="38">
        <v>-6.5499999999999998E-4</v>
      </c>
      <c r="Z207" s="27" t="s">
        <v>65</v>
      </c>
    </row>
    <row r="208" spans="2:26" x14ac:dyDescent="0.2">
      <c r="B208" s="27" t="s">
        <v>330</v>
      </c>
      <c r="C208" s="27">
        <v>20</v>
      </c>
      <c r="D208" s="27" t="s">
        <v>131</v>
      </c>
      <c r="E208" s="27" t="s">
        <v>106</v>
      </c>
      <c r="F208" s="27" t="s">
        <v>343</v>
      </c>
      <c r="G208" s="27" t="s">
        <v>63</v>
      </c>
      <c r="H208" s="27">
        <v>60</v>
      </c>
      <c r="I208" s="27">
        <v>9</v>
      </c>
      <c r="J208" s="37">
        <v>-9.9200000000000004E-4</v>
      </c>
      <c r="K208" s="27">
        <v>3</v>
      </c>
      <c r="L208" s="38">
        <v>4.1110000000000001E-3</v>
      </c>
      <c r="M208" s="27" t="s">
        <v>65</v>
      </c>
      <c r="O208" s="27" t="s">
        <v>330</v>
      </c>
      <c r="P208" s="27">
        <v>20</v>
      </c>
      <c r="Q208" s="27" t="s">
        <v>131</v>
      </c>
      <c r="R208" s="27" t="s">
        <v>380</v>
      </c>
      <c r="S208" s="27" t="s">
        <v>343</v>
      </c>
      <c r="T208" s="27" t="s">
        <v>63</v>
      </c>
      <c r="U208" s="27">
        <v>10</v>
      </c>
      <c r="V208" s="27">
        <v>9</v>
      </c>
      <c r="W208" s="37">
        <v>-1.018E-3</v>
      </c>
      <c r="X208" s="27">
        <v>3</v>
      </c>
      <c r="Y208" s="38">
        <v>4.2729999999999999E-3</v>
      </c>
      <c r="Z208" s="27" t="s">
        <v>65</v>
      </c>
    </row>
    <row r="209" spans="2:26" x14ac:dyDescent="0.2">
      <c r="B209" s="27" t="s">
        <v>330</v>
      </c>
      <c r="C209" s="27">
        <v>20</v>
      </c>
      <c r="D209" s="27" t="s">
        <v>131</v>
      </c>
      <c r="E209" s="27" t="s">
        <v>106</v>
      </c>
      <c r="F209" s="27" t="s">
        <v>344</v>
      </c>
      <c r="G209" s="27" t="s">
        <v>64</v>
      </c>
      <c r="H209" s="27">
        <v>60</v>
      </c>
      <c r="I209" s="27">
        <v>12</v>
      </c>
      <c r="J209" s="37">
        <v>-1.5899999999999999E-4</v>
      </c>
      <c r="K209" s="27">
        <v>3</v>
      </c>
      <c r="L209" s="38">
        <v>-1.47E-4</v>
      </c>
      <c r="M209" s="27" t="s">
        <v>65</v>
      </c>
      <c r="O209" s="27" t="s">
        <v>330</v>
      </c>
      <c r="P209" s="27">
        <v>20</v>
      </c>
      <c r="Q209" s="27" t="s">
        <v>131</v>
      </c>
      <c r="R209" s="27" t="s">
        <v>380</v>
      </c>
      <c r="S209" s="27" t="s">
        <v>344</v>
      </c>
      <c r="T209" s="27" t="s">
        <v>64</v>
      </c>
      <c r="U209" s="27">
        <v>10</v>
      </c>
      <c r="V209" s="27">
        <v>12</v>
      </c>
      <c r="W209" s="37">
        <v>-1.6899999999999999E-4</v>
      </c>
      <c r="X209" s="27">
        <v>3</v>
      </c>
      <c r="Y209" s="38">
        <v>-1.56E-4</v>
      </c>
      <c r="Z209" s="27" t="s">
        <v>65</v>
      </c>
    </row>
    <row r="210" spans="2:26" x14ac:dyDescent="0.2">
      <c r="B210" s="27" t="s">
        <v>330</v>
      </c>
      <c r="C210" s="27">
        <v>5</v>
      </c>
      <c r="D210" s="27" t="s">
        <v>132</v>
      </c>
      <c r="E210" s="27" t="s">
        <v>106</v>
      </c>
      <c r="F210" s="27" t="s">
        <v>345</v>
      </c>
      <c r="G210" s="27" t="s">
        <v>63</v>
      </c>
      <c r="H210" s="27">
        <v>60</v>
      </c>
      <c r="I210" s="27">
        <v>9</v>
      </c>
      <c r="J210" s="37">
        <v>-2.333E-3</v>
      </c>
      <c r="K210" s="27">
        <v>4</v>
      </c>
      <c r="L210" s="38">
        <v>1.0459E-2</v>
      </c>
      <c r="M210" s="27" t="s">
        <v>379</v>
      </c>
      <c r="O210" s="27" t="s">
        <v>330</v>
      </c>
      <c r="P210" s="27">
        <v>5</v>
      </c>
      <c r="Q210" s="27" t="s">
        <v>132</v>
      </c>
      <c r="R210" s="27" t="s">
        <v>380</v>
      </c>
      <c r="S210" s="27" t="s">
        <v>345</v>
      </c>
      <c r="T210" s="27" t="s">
        <v>63</v>
      </c>
      <c r="U210" s="27">
        <v>10</v>
      </c>
      <c r="V210" s="27">
        <v>9</v>
      </c>
      <c r="W210" s="37">
        <v>-2.3839999999999998E-3</v>
      </c>
      <c r="X210" s="27">
        <v>4</v>
      </c>
      <c r="Y210" s="38">
        <v>1.0876E-2</v>
      </c>
      <c r="Z210" s="27" t="s">
        <v>379</v>
      </c>
    </row>
    <row r="211" spans="2:26" x14ac:dyDescent="0.2">
      <c r="B211" s="27" t="s">
        <v>330</v>
      </c>
      <c r="C211" s="27">
        <v>5</v>
      </c>
      <c r="D211" s="27" t="s">
        <v>132</v>
      </c>
      <c r="E211" s="27" t="s">
        <v>106</v>
      </c>
      <c r="F211" s="27" t="s">
        <v>346</v>
      </c>
      <c r="G211" s="27" t="s">
        <v>64</v>
      </c>
      <c r="H211" s="27">
        <v>60</v>
      </c>
      <c r="I211" s="27">
        <v>12</v>
      </c>
      <c r="J211" s="37">
        <v>-2.5700000000000001E-4</v>
      </c>
      <c r="K211" s="27">
        <v>4</v>
      </c>
      <c r="L211" s="38">
        <v>-2.5700000000000001E-4</v>
      </c>
      <c r="M211" s="27" t="s">
        <v>65</v>
      </c>
      <c r="O211" s="27" t="s">
        <v>330</v>
      </c>
      <c r="P211" s="27">
        <v>5</v>
      </c>
      <c r="Q211" s="27" t="s">
        <v>132</v>
      </c>
      <c r="R211" s="27" t="s">
        <v>380</v>
      </c>
      <c r="S211" s="27" t="s">
        <v>346</v>
      </c>
      <c r="T211" s="27" t="s">
        <v>64</v>
      </c>
      <c r="U211" s="27">
        <v>10</v>
      </c>
      <c r="V211" s="27">
        <v>12</v>
      </c>
      <c r="W211" s="37">
        <v>-2.7700000000000001E-4</v>
      </c>
      <c r="X211" s="27">
        <v>4</v>
      </c>
      <c r="Y211" s="38">
        <v>-2.7700000000000001E-4</v>
      </c>
      <c r="Z211" s="27" t="s">
        <v>65</v>
      </c>
    </row>
    <row r="212" spans="2:26" x14ac:dyDescent="0.2">
      <c r="B212" s="27" t="s">
        <v>330</v>
      </c>
      <c r="C212" s="27">
        <v>23</v>
      </c>
      <c r="D212" s="27" t="s">
        <v>131</v>
      </c>
      <c r="E212" s="27" t="s">
        <v>106</v>
      </c>
      <c r="F212" s="27" t="s">
        <v>347</v>
      </c>
      <c r="G212" s="27" t="s">
        <v>63</v>
      </c>
      <c r="H212" s="27">
        <v>60</v>
      </c>
      <c r="I212" s="27">
        <v>7</v>
      </c>
      <c r="J212" s="37">
        <v>-1.5759999999999999E-3</v>
      </c>
      <c r="K212" s="27">
        <v>1</v>
      </c>
      <c r="L212" s="38">
        <v>3.2590000000000002E-3</v>
      </c>
      <c r="M212" s="27" t="s">
        <v>65</v>
      </c>
      <c r="O212" s="27" t="s">
        <v>330</v>
      </c>
      <c r="P212" s="27">
        <v>23</v>
      </c>
      <c r="Q212" s="27" t="s">
        <v>131</v>
      </c>
      <c r="R212" s="27" t="s">
        <v>380</v>
      </c>
      <c r="S212" s="27" t="s">
        <v>347</v>
      </c>
      <c r="T212" s="27" t="s">
        <v>63</v>
      </c>
      <c r="U212" s="27">
        <v>10</v>
      </c>
      <c r="V212" s="27">
        <v>7</v>
      </c>
      <c r="W212" s="37">
        <v>-1.593E-3</v>
      </c>
      <c r="X212" s="27">
        <v>1</v>
      </c>
      <c r="Y212" s="38">
        <v>3.46E-3</v>
      </c>
      <c r="Z212" s="27" t="s">
        <v>65</v>
      </c>
    </row>
    <row r="213" spans="2:26" x14ac:dyDescent="0.2">
      <c r="B213" s="27" t="s">
        <v>330</v>
      </c>
      <c r="C213" s="27">
        <v>23</v>
      </c>
      <c r="D213" s="27" t="s">
        <v>131</v>
      </c>
      <c r="E213" s="27" t="s">
        <v>106</v>
      </c>
      <c r="F213" s="27" t="s">
        <v>348</v>
      </c>
      <c r="G213" s="27" t="s">
        <v>64</v>
      </c>
      <c r="H213" s="27">
        <v>60</v>
      </c>
      <c r="I213" s="27">
        <v>14</v>
      </c>
      <c r="J213" s="37">
        <v>-5.0100000000000003E-4</v>
      </c>
      <c r="K213" s="27">
        <v>1</v>
      </c>
      <c r="L213" s="38">
        <v>-4.5600000000000003E-4</v>
      </c>
      <c r="M213" s="27" t="s">
        <v>65</v>
      </c>
      <c r="O213" s="27" t="s">
        <v>330</v>
      </c>
      <c r="P213" s="27">
        <v>23</v>
      </c>
      <c r="Q213" s="27" t="s">
        <v>131</v>
      </c>
      <c r="R213" s="27" t="s">
        <v>380</v>
      </c>
      <c r="S213" s="27" t="s">
        <v>348</v>
      </c>
      <c r="T213" s="27" t="s">
        <v>64</v>
      </c>
      <c r="U213" s="27">
        <v>10</v>
      </c>
      <c r="V213" s="27">
        <v>14</v>
      </c>
      <c r="W213" s="37">
        <v>-5.13E-4</v>
      </c>
      <c r="X213" s="27">
        <v>1</v>
      </c>
      <c r="Y213" s="38">
        <v>-4.66E-4</v>
      </c>
      <c r="Z213" s="27" t="s">
        <v>65</v>
      </c>
    </row>
    <row r="214" spans="2:26" x14ac:dyDescent="0.2">
      <c r="B214" s="27" t="s">
        <v>330</v>
      </c>
      <c r="C214" s="27">
        <v>24</v>
      </c>
      <c r="D214" s="27" t="s">
        <v>131</v>
      </c>
      <c r="E214" s="27" t="s">
        <v>106</v>
      </c>
      <c r="F214" s="27" t="s">
        <v>349</v>
      </c>
      <c r="G214" s="27" t="s">
        <v>63</v>
      </c>
      <c r="H214" s="27">
        <v>60</v>
      </c>
      <c r="I214" s="27">
        <v>7</v>
      </c>
      <c r="J214" s="37">
        <v>-1.5219999999999999E-3</v>
      </c>
      <c r="K214" s="27">
        <v>1</v>
      </c>
      <c r="L214" s="38">
        <v>3.4489999999999998E-3</v>
      </c>
      <c r="M214" s="27" t="s">
        <v>65</v>
      </c>
      <c r="O214" s="27" t="s">
        <v>330</v>
      </c>
      <c r="P214" s="27">
        <v>24</v>
      </c>
      <c r="Q214" s="27" t="s">
        <v>131</v>
      </c>
      <c r="R214" s="27" t="s">
        <v>380</v>
      </c>
      <c r="S214" s="27" t="s">
        <v>349</v>
      </c>
      <c r="T214" s="27" t="s">
        <v>63</v>
      </c>
      <c r="U214" s="27">
        <v>10</v>
      </c>
      <c r="V214" s="27">
        <v>7</v>
      </c>
      <c r="W214" s="37">
        <v>-1.547E-3</v>
      </c>
      <c r="X214" s="27">
        <v>1</v>
      </c>
      <c r="Y214" s="38">
        <v>3.6259999999999999E-3</v>
      </c>
      <c r="Z214" s="27" t="s">
        <v>65</v>
      </c>
    </row>
    <row r="215" spans="2:26" x14ac:dyDescent="0.2">
      <c r="B215" s="27" t="s">
        <v>330</v>
      </c>
      <c r="C215" s="27">
        <v>24</v>
      </c>
      <c r="D215" s="27" t="s">
        <v>131</v>
      </c>
      <c r="E215" s="27" t="s">
        <v>106</v>
      </c>
      <c r="F215" s="27" t="s">
        <v>350</v>
      </c>
      <c r="G215" s="27" t="s">
        <v>64</v>
      </c>
      <c r="H215" s="27">
        <v>60</v>
      </c>
      <c r="I215" s="27">
        <v>12</v>
      </c>
      <c r="J215" s="37">
        <v>-5.0799999999999999E-4</v>
      </c>
      <c r="K215" s="27">
        <v>3</v>
      </c>
      <c r="L215" s="38">
        <v>-4.5899999999999999E-4</v>
      </c>
      <c r="M215" s="27" t="s">
        <v>65</v>
      </c>
      <c r="O215" s="27" t="s">
        <v>330</v>
      </c>
      <c r="P215" s="27">
        <v>24</v>
      </c>
      <c r="Q215" s="27" t="s">
        <v>131</v>
      </c>
      <c r="R215" s="27" t="s">
        <v>380</v>
      </c>
      <c r="S215" s="27" t="s">
        <v>350</v>
      </c>
      <c r="T215" s="27" t="s">
        <v>64</v>
      </c>
      <c r="U215" s="27">
        <v>10</v>
      </c>
      <c r="V215" s="27">
        <v>12</v>
      </c>
      <c r="W215" s="37">
        <v>-5.1999999999999995E-4</v>
      </c>
      <c r="X215" s="27">
        <v>3</v>
      </c>
      <c r="Y215" s="38">
        <v>-4.6999999999999999E-4</v>
      </c>
      <c r="Z215" s="27" t="s">
        <v>65</v>
      </c>
    </row>
    <row r="216" spans="2:26" x14ac:dyDescent="0.2">
      <c r="B216" s="27" t="s">
        <v>330</v>
      </c>
      <c r="C216" s="27">
        <v>7</v>
      </c>
      <c r="D216" s="27" t="s">
        <v>132</v>
      </c>
      <c r="E216" s="27" t="s">
        <v>106</v>
      </c>
      <c r="F216" s="27" t="s">
        <v>351</v>
      </c>
      <c r="G216" s="27" t="s">
        <v>63</v>
      </c>
      <c r="H216" s="27">
        <v>60</v>
      </c>
      <c r="I216" s="27">
        <v>9</v>
      </c>
      <c r="J216" s="37">
        <v>-2.3059999999999999E-3</v>
      </c>
      <c r="K216" s="27">
        <v>4</v>
      </c>
      <c r="L216" s="38">
        <v>1.0508999999999999E-2</v>
      </c>
      <c r="M216" s="27" t="s">
        <v>379</v>
      </c>
      <c r="O216" s="27" t="s">
        <v>330</v>
      </c>
      <c r="P216" s="27">
        <v>7</v>
      </c>
      <c r="Q216" s="27" t="s">
        <v>132</v>
      </c>
      <c r="R216" s="27" t="s">
        <v>380</v>
      </c>
      <c r="S216" s="27" t="s">
        <v>351</v>
      </c>
      <c r="T216" s="27" t="s">
        <v>63</v>
      </c>
      <c r="U216" s="27">
        <v>10</v>
      </c>
      <c r="V216" s="27">
        <v>9</v>
      </c>
      <c r="W216" s="37">
        <v>-2.3609999999999998E-3</v>
      </c>
      <c r="X216" s="27">
        <v>4</v>
      </c>
      <c r="Y216" s="38">
        <v>1.0921999999999999E-2</v>
      </c>
      <c r="Z216" s="27" t="s">
        <v>379</v>
      </c>
    </row>
    <row r="217" spans="2:26" x14ac:dyDescent="0.2">
      <c r="B217" s="27" t="s">
        <v>330</v>
      </c>
      <c r="C217" s="27">
        <v>7</v>
      </c>
      <c r="D217" s="27" t="s">
        <v>132</v>
      </c>
      <c r="E217" s="27" t="s">
        <v>106</v>
      </c>
      <c r="F217" s="27" t="s">
        <v>352</v>
      </c>
      <c r="G217" s="27" t="s">
        <v>64</v>
      </c>
      <c r="H217" s="27">
        <v>60</v>
      </c>
      <c r="I217" s="27">
        <v>12</v>
      </c>
      <c r="J217" s="37">
        <v>-2.5099999999999998E-4</v>
      </c>
      <c r="K217" s="27">
        <v>4</v>
      </c>
      <c r="L217" s="38">
        <v>-2.5000000000000001E-4</v>
      </c>
      <c r="M217" s="27" t="s">
        <v>65</v>
      </c>
      <c r="O217" s="27" t="s">
        <v>330</v>
      </c>
      <c r="P217" s="27">
        <v>7</v>
      </c>
      <c r="Q217" s="27" t="s">
        <v>132</v>
      </c>
      <c r="R217" s="27" t="s">
        <v>380</v>
      </c>
      <c r="S217" s="27" t="s">
        <v>352</v>
      </c>
      <c r="T217" s="27" t="s">
        <v>64</v>
      </c>
      <c r="U217" s="27">
        <v>10</v>
      </c>
      <c r="V217" s="27">
        <v>12</v>
      </c>
      <c r="W217" s="37">
        <v>-2.7E-4</v>
      </c>
      <c r="X217" s="27">
        <v>4</v>
      </c>
      <c r="Y217" s="38">
        <v>-2.7E-4</v>
      </c>
      <c r="Z217" s="27" t="s">
        <v>65</v>
      </c>
    </row>
    <row r="218" spans="2:26" x14ac:dyDescent="0.2">
      <c r="B218" s="27" t="s">
        <v>330</v>
      </c>
      <c r="C218" s="27">
        <v>18</v>
      </c>
      <c r="D218" s="27" t="s">
        <v>131</v>
      </c>
      <c r="E218" s="27" t="s">
        <v>106</v>
      </c>
      <c r="F218" s="27" t="s">
        <v>353</v>
      </c>
      <c r="G218" s="27" t="s">
        <v>63</v>
      </c>
      <c r="H218" s="27">
        <v>60</v>
      </c>
      <c r="I218" s="27">
        <v>7</v>
      </c>
      <c r="J218" s="37">
        <v>-1.4189999999999999E-3</v>
      </c>
      <c r="K218" s="27">
        <v>1</v>
      </c>
      <c r="L218" s="38">
        <v>3.2980000000000002E-3</v>
      </c>
      <c r="M218" s="27" t="s">
        <v>65</v>
      </c>
      <c r="O218" s="27" t="s">
        <v>330</v>
      </c>
      <c r="P218" s="27">
        <v>18</v>
      </c>
      <c r="Q218" s="27" t="s">
        <v>131</v>
      </c>
      <c r="R218" s="27" t="s">
        <v>380</v>
      </c>
      <c r="S218" s="27" t="s">
        <v>353</v>
      </c>
      <c r="T218" s="27" t="s">
        <v>63</v>
      </c>
      <c r="U218" s="27">
        <v>10</v>
      </c>
      <c r="V218" s="27">
        <v>7</v>
      </c>
      <c r="W218" s="37">
        <v>-1.4319999999999999E-3</v>
      </c>
      <c r="X218" s="27">
        <v>1</v>
      </c>
      <c r="Y218" s="38">
        <v>3.4910000000000002E-3</v>
      </c>
      <c r="Z218" s="27" t="s">
        <v>65</v>
      </c>
    </row>
    <row r="219" spans="2:26" x14ac:dyDescent="0.2">
      <c r="B219" s="27" t="s">
        <v>330</v>
      </c>
      <c r="C219" s="27">
        <v>18</v>
      </c>
      <c r="D219" s="27" t="s">
        <v>131</v>
      </c>
      <c r="E219" s="27" t="s">
        <v>106</v>
      </c>
      <c r="F219" s="27" t="s">
        <v>354</v>
      </c>
      <c r="G219" s="27" t="s">
        <v>64</v>
      </c>
      <c r="H219" s="27">
        <v>60</v>
      </c>
      <c r="I219" s="27">
        <v>12</v>
      </c>
      <c r="J219" s="37">
        <v>-3.88E-4</v>
      </c>
      <c r="K219" s="27">
        <v>3</v>
      </c>
      <c r="L219" s="38">
        <v>-3.5799999999999997E-4</v>
      </c>
      <c r="M219" s="27" t="s">
        <v>65</v>
      </c>
      <c r="O219" s="27" t="s">
        <v>330</v>
      </c>
      <c r="P219" s="27">
        <v>18</v>
      </c>
      <c r="Q219" s="27" t="s">
        <v>131</v>
      </c>
      <c r="R219" s="27" t="s">
        <v>380</v>
      </c>
      <c r="S219" s="27" t="s">
        <v>354</v>
      </c>
      <c r="T219" s="27" t="s">
        <v>64</v>
      </c>
      <c r="U219" s="27">
        <v>10</v>
      </c>
      <c r="V219" s="27">
        <v>12</v>
      </c>
      <c r="W219" s="37">
        <v>-3.9800000000000002E-4</v>
      </c>
      <c r="X219" s="27">
        <v>3</v>
      </c>
      <c r="Y219" s="38">
        <v>-3.6600000000000001E-4</v>
      </c>
      <c r="Z219" s="27" t="s">
        <v>65</v>
      </c>
    </row>
    <row r="220" spans="2:26" x14ac:dyDescent="0.2">
      <c r="B220" s="27" t="s">
        <v>330</v>
      </c>
      <c r="C220" s="27">
        <v>19</v>
      </c>
      <c r="D220" s="27" t="s">
        <v>131</v>
      </c>
      <c r="E220" s="27" t="s">
        <v>106</v>
      </c>
      <c r="F220" s="27" t="s">
        <v>355</v>
      </c>
      <c r="G220" s="27" t="s">
        <v>63</v>
      </c>
      <c r="H220" s="27">
        <v>60</v>
      </c>
      <c r="I220" s="27">
        <v>9</v>
      </c>
      <c r="J220" s="37">
        <v>-9.8900000000000008E-4</v>
      </c>
      <c r="K220" s="27">
        <v>3</v>
      </c>
      <c r="L220" s="38">
        <v>4.1110000000000001E-3</v>
      </c>
      <c r="M220" s="27" t="s">
        <v>65</v>
      </c>
      <c r="O220" s="27" t="s">
        <v>330</v>
      </c>
      <c r="P220" s="27">
        <v>19</v>
      </c>
      <c r="Q220" s="27" t="s">
        <v>131</v>
      </c>
      <c r="R220" s="27" t="s">
        <v>380</v>
      </c>
      <c r="S220" s="27" t="s">
        <v>355</v>
      </c>
      <c r="T220" s="27" t="s">
        <v>63</v>
      </c>
      <c r="U220" s="27">
        <v>10</v>
      </c>
      <c r="V220" s="27">
        <v>8</v>
      </c>
      <c r="W220" s="37">
        <v>-1.0139999999999999E-3</v>
      </c>
      <c r="X220" s="27">
        <v>3</v>
      </c>
      <c r="Y220" s="38">
        <v>4.2709999999999996E-3</v>
      </c>
      <c r="Z220" s="27" t="s">
        <v>65</v>
      </c>
    </row>
    <row r="221" spans="2:26" x14ac:dyDescent="0.2">
      <c r="B221" s="27" t="s">
        <v>330</v>
      </c>
      <c r="C221" s="27">
        <v>19</v>
      </c>
      <c r="D221" s="27" t="s">
        <v>131</v>
      </c>
      <c r="E221" s="27" t="s">
        <v>106</v>
      </c>
      <c r="F221" s="27" t="s">
        <v>356</v>
      </c>
      <c r="G221" s="27" t="s">
        <v>64</v>
      </c>
      <c r="H221" s="27">
        <v>60</v>
      </c>
      <c r="I221" s="27">
        <v>14</v>
      </c>
      <c r="J221" s="37">
        <v>-1.5899999999999999E-4</v>
      </c>
      <c r="K221" s="27">
        <v>1</v>
      </c>
      <c r="L221" s="38">
        <v>-1.47E-4</v>
      </c>
      <c r="M221" s="27" t="s">
        <v>65</v>
      </c>
      <c r="O221" s="27" t="s">
        <v>330</v>
      </c>
      <c r="P221" s="27">
        <v>19</v>
      </c>
      <c r="Q221" s="27" t="s">
        <v>131</v>
      </c>
      <c r="R221" s="27" t="s">
        <v>380</v>
      </c>
      <c r="S221" s="27" t="s">
        <v>356</v>
      </c>
      <c r="T221" s="27" t="s">
        <v>64</v>
      </c>
      <c r="U221" s="27">
        <v>10</v>
      </c>
      <c r="V221" s="27">
        <v>14</v>
      </c>
      <c r="W221" s="37">
        <v>-1.7000000000000001E-4</v>
      </c>
      <c r="X221" s="27">
        <v>1</v>
      </c>
      <c r="Y221" s="38">
        <v>-1.56E-4</v>
      </c>
      <c r="Z221" s="27" t="s">
        <v>65</v>
      </c>
    </row>
    <row r="222" spans="2:26" x14ac:dyDescent="0.2">
      <c r="B222" s="27" t="s">
        <v>330</v>
      </c>
      <c r="C222" s="27">
        <v>6</v>
      </c>
      <c r="D222" s="27" t="s">
        <v>132</v>
      </c>
      <c r="E222" s="27" t="s">
        <v>106</v>
      </c>
      <c r="F222" s="27" t="s">
        <v>357</v>
      </c>
      <c r="G222" s="27" t="s">
        <v>63</v>
      </c>
      <c r="H222" s="27">
        <v>60</v>
      </c>
      <c r="I222" s="27">
        <v>7</v>
      </c>
      <c r="J222" s="37">
        <v>-2.3319999999999999E-3</v>
      </c>
      <c r="K222" s="27">
        <v>1</v>
      </c>
      <c r="L222" s="38">
        <v>1.0466E-2</v>
      </c>
      <c r="M222" s="27" t="s">
        <v>379</v>
      </c>
      <c r="O222" s="27" t="s">
        <v>330</v>
      </c>
      <c r="P222" s="27">
        <v>6</v>
      </c>
      <c r="Q222" s="27" t="s">
        <v>132</v>
      </c>
      <c r="R222" s="27" t="s">
        <v>380</v>
      </c>
      <c r="S222" s="27" t="s">
        <v>357</v>
      </c>
      <c r="T222" s="27" t="s">
        <v>63</v>
      </c>
      <c r="U222" s="27">
        <v>10</v>
      </c>
      <c r="V222" s="27">
        <v>7</v>
      </c>
      <c r="W222" s="37">
        <v>-2.3830000000000001E-3</v>
      </c>
      <c r="X222" s="27">
        <v>1</v>
      </c>
      <c r="Y222" s="38">
        <v>1.0878000000000001E-2</v>
      </c>
      <c r="Z222" s="27" t="s">
        <v>379</v>
      </c>
    </row>
    <row r="223" spans="2:26" x14ac:dyDescent="0.2">
      <c r="B223" s="27" t="s">
        <v>330</v>
      </c>
      <c r="C223" s="27">
        <v>6</v>
      </c>
      <c r="D223" s="27" t="s">
        <v>132</v>
      </c>
      <c r="E223" s="27" t="s">
        <v>106</v>
      </c>
      <c r="F223" s="27" t="s">
        <v>358</v>
      </c>
      <c r="G223" s="27" t="s">
        <v>64</v>
      </c>
      <c r="H223" s="27">
        <v>60</v>
      </c>
      <c r="I223" s="27">
        <v>14</v>
      </c>
      <c r="J223" s="37">
        <v>-2.5700000000000001E-4</v>
      </c>
      <c r="K223" s="27">
        <v>1</v>
      </c>
      <c r="L223" s="38">
        <v>-2.5700000000000001E-4</v>
      </c>
      <c r="M223" s="27" t="s">
        <v>65</v>
      </c>
      <c r="O223" s="27" t="s">
        <v>330</v>
      </c>
      <c r="P223" s="27">
        <v>6</v>
      </c>
      <c r="Q223" s="27" t="s">
        <v>132</v>
      </c>
      <c r="R223" s="27" t="s">
        <v>380</v>
      </c>
      <c r="S223" s="27" t="s">
        <v>358</v>
      </c>
      <c r="T223" s="27" t="s">
        <v>64</v>
      </c>
      <c r="U223" s="27">
        <v>10</v>
      </c>
      <c r="V223" s="27">
        <v>14</v>
      </c>
      <c r="W223" s="37">
        <v>-2.7700000000000001E-4</v>
      </c>
      <c r="X223" s="27">
        <v>1</v>
      </c>
      <c r="Y223" s="38">
        <v>-2.7700000000000001E-4</v>
      </c>
      <c r="Z223" s="27" t="s">
        <v>65</v>
      </c>
    </row>
    <row r="224" spans="2:26" x14ac:dyDescent="0.2">
      <c r="B224" s="27" t="s">
        <v>330</v>
      </c>
      <c r="C224" s="27">
        <v>21</v>
      </c>
      <c r="D224" s="27" t="s">
        <v>131</v>
      </c>
      <c r="E224" s="27" t="s">
        <v>106</v>
      </c>
      <c r="F224" s="27" t="s">
        <v>359</v>
      </c>
      <c r="G224" s="27" t="s">
        <v>63</v>
      </c>
      <c r="H224" s="27">
        <v>60</v>
      </c>
      <c r="I224" s="27">
        <v>9</v>
      </c>
      <c r="J224" s="37">
        <v>-1.5770000000000001E-3</v>
      </c>
      <c r="K224" s="27">
        <v>3</v>
      </c>
      <c r="L224" s="38">
        <v>3.264E-3</v>
      </c>
      <c r="M224" s="27" t="s">
        <v>65</v>
      </c>
      <c r="O224" s="27" t="s">
        <v>330</v>
      </c>
      <c r="P224" s="27">
        <v>21</v>
      </c>
      <c r="Q224" s="27" t="s">
        <v>131</v>
      </c>
      <c r="R224" s="27" t="s">
        <v>380</v>
      </c>
      <c r="S224" s="27" t="s">
        <v>359</v>
      </c>
      <c r="T224" s="27" t="s">
        <v>63</v>
      </c>
      <c r="U224" s="27">
        <v>10</v>
      </c>
      <c r="V224" s="27">
        <v>9</v>
      </c>
      <c r="W224" s="37">
        <v>-1.5939999999999999E-3</v>
      </c>
      <c r="X224" s="27">
        <v>3</v>
      </c>
      <c r="Y224" s="38">
        <v>3.4629999999999999E-3</v>
      </c>
      <c r="Z224" s="27" t="s">
        <v>65</v>
      </c>
    </row>
    <row r="225" spans="2:26" x14ac:dyDescent="0.2">
      <c r="B225" s="27" t="s">
        <v>330</v>
      </c>
      <c r="C225" s="27">
        <v>21</v>
      </c>
      <c r="D225" s="27" t="s">
        <v>131</v>
      </c>
      <c r="E225" s="27" t="s">
        <v>106</v>
      </c>
      <c r="F225" s="27" t="s">
        <v>360</v>
      </c>
      <c r="G225" s="27" t="s">
        <v>64</v>
      </c>
      <c r="H225" s="27">
        <v>60</v>
      </c>
      <c r="I225" s="27">
        <v>12</v>
      </c>
      <c r="J225" s="37">
        <v>-5.0100000000000003E-4</v>
      </c>
      <c r="K225" s="27">
        <v>3</v>
      </c>
      <c r="L225" s="38">
        <v>-4.5600000000000003E-4</v>
      </c>
      <c r="M225" s="27" t="s">
        <v>65</v>
      </c>
      <c r="O225" s="27" t="s">
        <v>330</v>
      </c>
      <c r="P225" s="27">
        <v>21</v>
      </c>
      <c r="Q225" s="27" t="s">
        <v>131</v>
      </c>
      <c r="R225" s="27" t="s">
        <v>380</v>
      </c>
      <c r="S225" s="27" t="s">
        <v>360</v>
      </c>
      <c r="T225" s="27" t="s">
        <v>64</v>
      </c>
      <c r="U225" s="27">
        <v>10</v>
      </c>
      <c r="V225" s="27">
        <v>12</v>
      </c>
      <c r="W225" s="37">
        <v>-5.13E-4</v>
      </c>
      <c r="X225" s="27">
        <v>3</v>
      </c>
      <c r="Y225" s="38">
        <v>-4.66E-4</v>
      </c>
      <c r="Z225" s="27" t="s">
        <v>65</v>
      </c>
    </row>
    <row r="226" spans="2:26" x14ac:dyDescent="0.2">
      <c r="B226" s="27" t="s">
        <v>330</v>
      </c>
      <c r="C226" s="27">
        <v>22</v>
      </c>
      <c r="D226" s="27" t="s">
        <v>131</v>
      </c>
      <c r="E226" s="27" t="s">
        <v>106</v>
      </c>
      <c r="F226" s="27" t="s">
        <v>361</v>
      </c>
      <c r="G226" s="27" t="s">
        <v>63</v>
      </c>
      <c r="H226" s="27">
        <v>60</v>
      </c>
      <c r="I226" s="27">
        <v>7</v>
      </c>
      <c r="J226" s="37">
        <v>-1.523E-3</v>
      </c>
      <c r="K226" s="27">
        <v>1</v>
      </c>
      <c r="L226" s="38">
        <v>3.454E-3</v>
      </c>
      <c r="M226" s="27" t="s">
        <v>65</v>
      </c>
      <c r="O226" s="27" t="s">
        <v>330</v>
      </c>
      <c r="P226" s="27">
        <v>22</v>
      </c>
      <c r="Q226" s="27" t="s">
        <v>131</v>
      </c>
      <c r="R226" s="27" t="s">
        <v>380</v>
      </c>
      <c r="S226" s="27" t="s">
        <v>361</v>
      </c>
      <c r="T226" s="27" t="s">
        <v>63</v>
      </c>
      <c r="U226" s="27">
        <v>10</v>
      </c>
      <c r="V226" s="27">
        <v>7</v>
      </c>
      <c r="W226" s="37">
        <v>-1.5479999999999999E-3</v>
      </c>
      <c r="X226" s="27">
        <v>1</v>
      </c>
      <c r="Y226" s="38">
        <v>3.6280000000000001E-3</v>
      </c>
      <c r="Z226" s="27" t="s">
        <v>65</v>
      </c>
    </row>
    <row r="227" spans="2:26" x14ac:dyDescent="0.2">
      <c r="B227" s="27" t="s">
        <v>330</v>
      </c>
      <c r="C227" s="27">
        <v>22</v>
      </c>
      <c r="D227" s="27" t="s">
        <v>131</v>
      </c>
      <c r="E227" s="27" t="s">
        <v>106</v>
      </c>
      <c r="F227" s="27" t="s">
        <v>362</v>
      </c>
      <c r="G227" s="27" t="s">
        <v>64</v>
      </c>
      <c r="H227" s="27">
        <v>60</v>
      </c>
      <c r="I227" s="27">
        <v>14</v>
      </c>
      <c r="J227" s="37">
        <v>-5.0799999999999999E-4</v>
      </c>
      <c r="K227" s="27">
        <v>1</v>
      </c>
      <c r="L227" s="38">
        <v>-4.5899999999999999E-4</v>
      </c>
      <c r="M227" s="27" t="s">
        <v>65</v>
      </c>
      <c r="O227" s="27" t="s">
        <v>330</v>
      </c>
      <c r="P227" s="27">
        <v>22</v>
      </c>
      <c r="Q227" s="27" t="s">
        <v>131</v>
      </c>
      <c r="R227" s="27" t="s">
        <v>380</v>
      </c>
      <c r="S227" s="27" t="s">
        <v>362</v>
      </c>
      <c r="T227" s="27" t="s">
        <v>64</v>
      </c>
      <c r="U227" s="27">
        <v>10</v>
      </c>
      <c r="V227" s="27">
        <v>12</v>
      </c>
      <c r="W227" s="37">
        <v>-5.1999999999999995E-4</v>
      </c>
      <c r="X227" s="27">
        <v>1</v>
      </c>
      <c r="Y227" s="38">
        <v>-4.6999999999999999E-4</v>
      </c>
      <c r="Z227" s="27" t="s">
        <v>65</v>
      </c>
    </row>
    <row r="228" spans="2:26" x14ac:dyDescent="0.2">
      <c r="B228" s="27" t="s">
        <v>330</v>
      </c>
      <c r="C228" s="27">
        <v>8</v>
      </c>
      <c r="D228" s="27" t="s">
        <v>132</v>
      </c>
      <c r="E228" s="27" t="s">
        <v>106</v>
      </c>
      <c r="F228" s="27" t="s">
        <v>363</v>
      </c>
      <c r="G228" s="27" t="s">
        <v>63</v>
      </c>
      <c r="H228" s="27">
        <v>60</v>
      </c>
      <c r="I228" s="27">
        <v>7</v>
      </c>
      <c r="J228" s="37">
        <v>-2.313E-3</v>
      </c>
      <c r="K228" s="27">
        <v>1</v>
      </c>
      <c r="L228" s="38">
        <v>1.0522999999999999E-2</v>
      </c>
      <c r="M228" s="27" t="s">
        <v>379</v>
      </c>
      <c r="O228" s="27" t="s">
        <v>330</v>
      </c>
      <c r="P228" s="27">
        <v>8</v>
      </c>
      <c r="Q228" s="27" t="s">
        <v>132</v>
      </c>
      <c r="R228" s="27" t="s">
        <v>380</v>
      </c>
      <c r="S228" s="27" t="s">
        <v>363</v>
      </c>
      <c r="T228" s="27" t="s">
        <v>63</v>
      </c>
      <c r="U228" s="27">
        <v>10</v>
      </c>
      <c r="V228" s="27">
        <v>7</v>
      </c>
      <c r="W228" s="37">
        <v>-2.3640000000000002E-3</v>
      </c>
      <c r="X228" s="27">
        <v>1</v>
      </c>
      <c r="Y228" s="38">
        <v>1.0928E-2</v>
      </c>
      <c r="Z228" s="27" t="s">
        <v>379</v>
      </c>
    </row>
    <row r="229" spans="2:26" x14ac:dyDescent="0.2">
      <c r="B229" s="27" t="s">
        <v>330</v>
      </c>
      <c r="C229" s="27">
        <v>8</v>
      </c>
      <c r="D229" s="27" t="s">
        <v>132</v>
      </c>
      <c r="E229" s="27" t="s">
        <v>106</v>
      </c>
      <c r="F229" s="27" t="s">
        <v>364</v>
      </c>
      <c r="G229" s="27" t="s">
        <v>64</v>
      </c>
      <c r="H229" s="27">
        <v>60</v>
      </c>
      <c r="I229" s="27">
        <v>14</v>
      </c>
      <c r="J229" s="37">
        <v>-2.5099999999999998E-4</v>
      </c>
      <c r="K229" s="27">
        <v>1</v>
      </c>
      <c r="L229" s="38">
        <v>-2.5099999999999998E-4</v>
      </c>
      <c r="M229" s="27" t="s">
        <v>65</v>
      </c>
      <c r="O229" s="27" t="s">
        <v>330</v>
      </c>
      <c r="P229" s="27">
        <v>8</v>
      </c>
      <c r="Q229" s="27" t="s">
        <v>132</v>
      </c>
      <c r="R229" s="27" t="s">
        <v>380</v>
      </c>
      <c r="S229" s="27" t="s">
        <v>364</v>
      </c>
      <c r="T229" s="27" t="s">
        <v>64</v>
      </c>
      <c r="U229" s="27">
        <v>10</v>
      </c>
      <c r="V229" s="27">
        <v>14</v>
      </c>
      <c r="W229" s="37">
        <v>-2.7E-4</v>
      </c>
      <c r="X229" s="27">
        <v>1</v>
      </c>
      <c r="Y229" s="38">
        <v>-2.7E-4</v>
      </c>
      <c r="Z229" s="27" t="s">
        <v>65</v>
      </c>
    </row>
    <row r="230" spans="2:26" x14ac:dyDescent="0.2">
      <c r="B230" s="27" t="s">
        <v>330</v>
      </c>
      <c r="C230" s="27">
        <v>17</v>
      </c>
      <c r="D230" s="27" t="s">
        <v>131</v>
      </c>
      <c r="E230" s="27" t="s">
        <v>106</v>
      </c>
      <c r="F230" s="27" t="s">
        <v>365</v>
      </c>
      <c r="G230" s="27" t="s">
        <v>63</v>
      </c>
      <c r="H230" s="27">
        <v>60</v>
      </c>
      <c r="I230" s="27">
        <v>7</v>
      </c>
      <c r="J230" s="37">
        <v>-1.4250000000000001E-3</v>
      </c>
      <c r="K230" s="27">
        <v>1</v>
      </c>
      <c r="L230" s="38">
        <v>3.3080000000000002E-3</v>
      </c>
      <c r="M230" s="27" t="s">
        <v>65</v>
      </c>
      <c r="O230" s="27" t="s">
        <v>330</v>
      </c>
      <c r="P230" s="27">
        <v>17</v>
      </c>
      <c r="Q230" s="27" t="s">
        <v>131</v>
      </c>
      <c r="R230" s="27" t="s">
        <v>380</v>
      </c>
      <c r="S230" s="27" t="s">
        <v>365</v>
      </c>
      <c r="T230" s="27" t="s">
        <v>63</v>
      </c>
      <c r="U230" s="27">
        <v>10</v>
      </c>
      <c r="V230" s="27">
        <v>7</v>
      </c>
      <c r="W230" s="37">
        <v>-1.438E-3</v>
      </c>
      <c r="X230" s="27">
        <v>1</v>
      </c>
      <c r="Y230" s="38">
        <v>3.4979999999999998E-3</v>
      </c>
      <c r="Z230" s="27" t="s">
        <v>65</v>
      </c>
    </row>
    <row r="231" spans="2:26" x14ac:dyDescent="0.2">
      <c r="B231" s="27" t="s">
        <v>330</v>
      </c>
      <c r="C231" s="27">
        <v>17</v>
      </c>
      <c r="D231" s="27" t="s">
        <v>131</v>
      </c>
      <c r="E231" s="27" t="s">
        <v>106</v>
      </c>
      <c r="F231" s="27" t="s">
        <v>366</v>
      </c>
      <c r="G231" s="27" t="s">
        <v>64</v>
      </c>
      <c r="H231" s="27">
        <v>60</v>
      </c>
      <c r="I231" s="27">
        <v>14</v>
      </c>
      <c r="J231" s="37">
        <v>-3.88E-4</v>
      </c>
      <c r="K231" s="27">
        <v>1</v>
      </c>
      <c r="L231" s="38">
        <v>-3.5799999999999997E-4</v>
      </c>
      <c r="M231" s="27" t="s">
        <v>65</v>
      </c>
      <c r="O231" s="27" t="s">
        <v>330</v>
      </c>
      <c r="P231" s="27">
        <v>17</v>
      </c>
      <c r="Q231" s="27" t="s">
        <v>131</v>
      </c>
      <c r="R231" s="27" t="s">
        <v>380</v>
      </c>
      <c r="S231" s="27" t="s">
        <v>366</v>
      </c>
      <c r="T231" s="27" t="s">
        <v>64</v>
      </c>
      <c r="U231" s="27">
        <v>10</v>
      </c>
      <c r="V231" s="27">
        <v>14</v>
      </c>
      <c r="W231" s="37">
        <v>-3.97E-4</v>
      </c>
      <c r="X231" s="27">
        <v>1</v>
      </c>
      <c r="Y231" s="38">
        <v>-3.6600000000000001E-4</v>
      </c>
      <c r="Z231" s="27" t="s">
        <v>65</v>
      </c>
    </row>
    <row r="232" spans="2:26" x14ac:dyDescent="0.2">
      <c r="B232" s="27" t="s">
        <v>330</v>
      </c>
      <c r="C232" s="27">
        <v>1</v>
      </c>
      <c r="D232" s="27" t="s">
        <v>130</v>
      </c>
      <c r="E232" s="27" t="s">
        <v>106</v>
      </c>
      <c r="F232" s="27" t="s">
        <v>367</v>
      </c>
      <c r="G232" s="27" t="s">
        <v>63</v>
      </c>
      <c r="H232" s="27">
        <v>60</v>
      </c>
      <c r="I232" s="27">
        <v>7</v>
      </c>
      <c r="J232" s="37">
        <v>-1.9480000000000001E-3</v>
      </c>
      <c r="K232" s="27">
        <v>3</v>
      </c>
      <c r="L232" s="38">
        <v>8.8979999999999997E-3</v>
      </c>
      <c r="M232" s="27" t="s">
        <v>379</v>
      </c>
      <c r="O232" s="27" t="s">
        <v>330</v>
      </c>
      <c r="P232" s="27">
        <v>1</v>
      </c>
      <c r="Q232" s="27" t="s">
        <v>130</v>
      </c>
      <c r="R232" s="27" t="s">
        <v>380</v>
      </c>
      <c r="S232" s="27" t="s">
        <v>367</v>
      </c>
      <c r="T232" s="27" t="s">
        <v>63</v>
      </c>
      <c r="U232" s="27">
        <v>10</v>
      </c>
      <c r="V232" s="27">
        <v>7</v>
      </c>
      <c r="W232" s="37">
        <v>-2.026E-3</v>
      </c>
      <c r="X232" s="27">
        <v>3</v>
      </c>
      <c r="Y232" s="38">
        <v>9.1649999999999995E-3</v>
      </c>
      <c r="Z232" s="27" t="s">
        <v>379</v>
      </c>
    </row>
    <row r="233" spans="2:26" x14ac:dyDescent="0.2">
      <c r="B233" s="27" t="s">
        <v>330</v>
      </c>
      <c r="C233" s="27">
        <v>1</v>
      </c>
      <c r="D233" s="27" t="s">
        <v>130</v>
      </c>
      <c r="E233" s="27" t="s">
        <v>106</v>
      </c>
      <c r="F233" s="27" t="s">
        <v>368</v>
      </c>
      <c r="G233" s="27" t="s">
        <v>64</v>
      </c>
      <c r="H233" s="27">
        <v>60</v>
      </c>
      <c r="I233" s="27">
        <v>10</v>
      </c>
      <c r="J233" s="37">
        <v>-3.2600000000000001E-4</v>
      </c>
      <c r="K233" s="27">
        <v>3</v>
      </c>
      <c r="L233" s="38">
        <v>-2.92E-4</v>
      </c>
      <c r="M233" s="27" t="s">
        <v>65</v>
      </c>
      <c r="O233" s="27" t="s">
        <v>330</v>
      </c>
      <c r="P233" s="27">
        <v>1</v>
      </c>
      <c r="Q233" s="27" t="s">
        <v>130</v>
      </c>
      <c r="R233" s="27" t="s">
        <v>380</v>
      </c>
      <c r="S233" s="27" t="s">
        <v>368</v>
      </c>
      <c r="T233" s="27" t="s">
        <v>64</v>
      </c>
      <c r="U233" s="27">
        <v>10</v>
      </c>
      <c r="V233" s="27">
        <v>10</v>
      </c>
      <c r="W233" s="37">
        <v>-3.4099999999999999E-4</v>
      </c>
      <c r="X233" s="27">
        <v>3</v>
      </c>
      <c r="Y233" s="38">
        <v>-3.0400000000000002E-4</v>
      </c>
      <c r="Z233" s="27" t="s">
        <v>65</v>
      </c>
    </row>
    <row r="234" spans="2:26" x14ac:dyDescent="0.2">
      <c r="B234" s="27" t="s">
        <v>330</v>
      </c>
      <c r="C234" s="27">
        <v>13</v>
      </c>
      <c r="D234" s="27" t="s">
        <v>131</v>
      </c>
      <c r="E234" s="27" t="s">
        <v>106</v>
      </c>
      <c r="F234" s="27" t="s">
        <v>369</v>
      </c>
      <c r="G234" s="27" t="s">
        <v>63</v>
      </c>
      <c r="H234" s="27">
        <v>60</v>
      </c>
      <c r="I234" s="27">
        <v>9</v>
      </c>
      <c r="J234" s="37">
        <v>-1.2160000000000001E-3</v>
      </c>
      <c r="K234" s="27">
        <v>3</v>
      </c>
      <c r="L234" s="38">
        <v>4.0800000000000003E-3</v>
      </c>
      <c r="M234" s="27" t="s">
        <v>65</v>
      </c>
      <c r="O234" s="27" t="s">
        <v>330</v>
      </c>
      <c r="P234" s="27">
        <v>13</v>
      </c>
      <c r="Q234" s="27" t="s">
        <v>131</v>
      </c>
      <c r="R234" s="27" t="s">
        <v>380</v>
      </c>
      <c r="S234" s="27" t="s">
        <v>369</v>
      </c>
      <c r="T234" s="27" t="s">
        <v>63</v>
      </c>
      <c r="U234" s="27">
        <v>10</v>
      </c>
      <c r="V234" s="27">
        <v>9</v>
      </c>
      <c r="W234" s="37">
        <v>-1.242E-3</v>
      </c>
      <c r="X234" s="27">
        <v>3</v>
      </c>
      <c r="Y234" s="38">
        <v>4.2430000000000002E-3</v>
      </c>
      <c r="Z234" s="27" t="s">
        <v>65</v>
      </c>
    </row>
    <row r="235" spans="2:26" x14ac:dyDescent="0.2">
      <c r="B235" s="27" t="s">
        <v>330</v>
      </c>
      <c r="C235" s="27">
        <v>13</v>
      </c>
      <c r="D235" s="27" t="s">
        <v>131</v>
      </c>
      <c r="E235" s="27" t="s">
        <v>106</v>
      </c>
      <c r="F235" s="27" t="s">
        <v>370</v>
      </c>
      <c r="G235" s="27" t="s">
        <v>64</v>
      </c>
      <c r="H235" s="27">
        <v>60</v>
      </c>
      <c r="I235" s="27">
        <v>12</v>
      </c>
      <c r="J235" s="37">
        <v>-3.8299999999999999E-4</v>
      </c>
      <c r="K235" s="27">
        <v>3</v>
      </c>
      <c r="L235" s="38">
        <v>-3.5100000000000002E-4</v>
      </c>
      <c r="M235" s="27" t="s">
        <v>65</v>
      </c>
      <c r="O235" s="27" t="s">
        <v>330</v>
      </c>
      <c r="P235" s="27">
        <v>13</v>
      </c>
      <c r="Q235" s="27" t="s">
        <v>131</v>
      </c>
      <c r="R235" s="27" t="s">
        <v>380</v>
      </c>
      <c r="S235" s="27" t="s">
        <v>370</v>
      </c>
      <c r="T235" s="27" t="s">
        <v>64</v>
      </c>
      <c r="U235" s="27">
        <v>10</v>
      </c>
      <c r="V235" s="27">
        <v>12</v>
      </c>
      <c r="W235" s="37">
        <v>-3.9599999999999998E-4</v>
      </c>
      <c r="X235" s="27">
        <v>3</v>
      </c>
      <c r="Y235" s="38">
        <v>-3.6099999999999999E-4</v>
      </c>
      <c r="Z235" s="27" t="s">
        <v>65</v>
      </c>
    </row>
    <row r="236" spans="2:26" x14ac:dyDescent="0.2">
      <c r="B236" s="27" t="s">
        <v>330</v>
      </c>
      <c r="C236" s="27">
        <v>9</v>
      </c>
      <c r="D236" s="27" t="s">
        <v>132</v>
      </c>
      <c r="E236" s="27" t="s">
        <v>106</v>
      </c>
      <c r="F236" s="27" t="s">
        <v>371</v>
      </c>
      <c r="G236" s="27" t="s">
        <v>63</v>
      </c>
      <c r="H236" s="27">
        <v>60</v>
      </c>
      <c r="I236" s="27">
        <v>9</v>
      </c>
      <c r="J236" s="37">
        <v>-1.936E-3</v>
      </c>
      <c r="K236" s="27">
        <v>4</v>
      </c>
      <c r="L236" s="38">
        <v>1.1613E-2</v>
      </c>
      <c r="M236" s="27" t="s">
        <v>379</v>
      </c>
      <c r="O236" s="27" t="s">
        <v>330</v>
      </c>
      <c r="P236" s="27">
        <v>9</v>
      </c>
      <c r="Q236" s="27" t="s">
        <v>132</v>
      </c>
      <c r="R236" s="27" t="s">
        <v>380</v>
      </c>
      <c r="S236" s="27" t="s">
        <v>371</v>
      </c>
      <c r="T236" s="27" t="s">
        <v>63</v>
      </c>
      <c r="U236" s="27">
        <v>10</v>
      </c>
      <c r="V236" s="27">
        <v>9</v>
      </c>
      <c r="W236" s="37">
        <v>-1.9849999999999998E-3</v>
      </c>
      <c r="X236" s="27">
        <v>4</v>
      </c>
      <c r="Y236" s="38">
        <v>1.2015E-2</v>
      </c>
      <c r="Z236" s="27" t="s">
        <v>379</v>
      </c>
    </row>
    <row r="237" spans="2:26" x14ac:dyDescent="0.2">
      <c r="B237" s="27" t="s">
        <v>330</v>
      </c>
      <c r="C237" s="27">
        <v>9</v>
      </c>
      <c r="D237" s="27" t="s">
        <v>132</v>
      </c>
      <c r="E237" s="27" t="s">
        <v>106</v>
      </c>
      <c r="F237" s="27" t="s">
        <v>372</v>
      </c>
      <c r="G237" s="27" t="s">
        <v>64</v>
      </c>
      <c r="H237" s="27">
        <v>60</v>
      </c>
      <c r="I237" s="27">
        <v>7</v>
      </c>
      <c r="J237" s="37">
        <v>-2.3499999999999999E-4</v>
      </c>
      <c r="K237" s="27">
        <v>6</v>
      </c>
      <c r="L237" s="38">
        <v>-2.1900000000000001E-4</v>
      </c>
      <c r="M237" s="27" t="s">
        <v>65</v>
      </c>
      <c r="O237" s="27" t="s">
        <v>330</v>
      </c>
      <c r="P237" s="27">
        <v>9</v>
      </c>
      <c r="Q237" s="27" t="s">
        <v>132</v>
      </c>
      <c r="R237" s="27" t="s">
        <v>380</v>
      </c>
      <c r="S237" s="27" t="s">
        <v>372</v>
      </c>
      <c r="T237" s="27" t="s">
        <v>64</v>
      </c>
      <c r="U237" s="27">
        <v>10</v>
      </c>
      <c r="V237" s="27">
        <v>12</v>
      </c>
      <c r="W237" s="37">
        <v>-2.43E-4</v>
      </c>
      <c r="X237" s="27">
        <v>4</v>
      </c>
      <c r="Y237" s="38">
        <v>-2.2800000000000001E-4</v>
      </c>
      <c r="Z237" s="27" t="s">
        <v>65</v>
      </c>
    </row>
    <row r="238" spans="2:26" x14ac:dyDescent="0.2">
      <c r="B238" s="27" t="s">
        <v>330</v>
      </c>
      <c r="C238" s="27">
        <v>10</v>
      </c>
      <c r="D238" s="27" t="s">
        <v>132</v>
      </c>
      <c r="E238" s="27" t="s">
        <v>106</v>
      </c>
      <c r="F238" s="27" t="s">
        <v>373</v>
      </c>
      <c r="G238" s="27" t="s">
        <v>63</v>
      </c>
      <c r="H238" s="27">
        <v>60</v>
      </c>
      <c r="I238" s="27">
        <v>9</v>
      </c>
      <c r="J238" s="37">
        <v>-1.9580000000000001E-3</v>
      </c>
      <c r="K238" s="27">
        <v>4</v>
      </c>
      <c r="L238" s="38">
        <v>1.1545E-2</v>
      </c>
      <c r="M238" s="27" t="s">
        <v>379</v>
      </c>
      <c r="O238" s="27" t="s">
        <v>330</v>
      </c>
      <c r="P238" s="27">
        <v>10</v>
      </c>
      <c r="Q238" s="27" t="s">
        <v>132</v>
      </c>
      <c r="R238" s="27" t="s">
        <v>380</v>
      </c>
      <c r="S238" s="27" t="s">
        <v>373</v>
      </c>
      <c r="T238" s="27" t="s">
        <v>63</v>
      </c>
      <c r="U238" s="27">
        <v>10</v>
      </c>
      <c r="V238" s="27">
        <v>9</v>
      </c>
      <c r="W238" s="37">
        <v>-2.0010000000000002E-3</v>
      </c>
      <c r="X238" s="27">
        <v>4</v>
      </c>
      <c r="Y238" s="38">
        <v>1.1958E-2</v>
      </c>
      <c r="Z238" s="27" t="s">
        <v>379</v>
      </c>
    </row>
    <row r="239" spans="2:26" x14ac:dyDescent="0.2">
      <c r="B239" s="27" t="s">
        <v>330</v>
      </c>
      <c r="C239" s="27">
        <v>10</v>
      </c>
      <c r="D239" s="27" t="s">
        <v>132</v>
      </c>
      <c r="E239" s="27" t="s">
        <v>106</v>
      </c>
      <c r="F239" s="27" t="s">
        <v>374</v>
      </c>
      <c r="G239" s="27" t="s">
        <v>64</v>
      </c>
      <c r="H239" s="27">
        <v>60</v>
      </c>
      <c r="I239" s="27">
        <v>7</v>
      </c>
      <c r="J239" s="37">
        <v>-2.41E-4</v>
      </c>
      <c r="K239" s="27">
        <v>6</v>
      </c>
      <c r="L239" s="38">
        <v>-2.2599999999999999E-4</v>
      </c>
      <c r="M239" s="27" t="s">
        <v>65</v>
      </c>
      <c r="O239" s="27" t="s">
        <v>330</v>
      </c>
      <c r="P239" s="27">
        <v>10</v>
      </c>
      <c r="Q239" s="27" t="s">
        <v>132</v>
      </c>
      <c r="R239" s="27" t="s">
        <v>380</v>
      </c>
      <c r="S239" s="27" t="s">
        <v>374</v>
      </c>
      <c r="T239" s="27" t="s">
        <v>64</v>
      </c>
      <c r="U239" s="27">
        <v>10</v>
      </c>
      <c r="V239" s="27">
        <v>12</v>
      </c>
      <c r="W239" s="37">
        <v>-2.4499999999999999E-4</v>
      </c>
      <c r="X239" s="27">
        <v>4</v>
      </c>
      <c r="Y239" s="38">
        <v>-2.2900000000000001E-4</v>
      </c>
      <c r="Z239" s="27" t="s">
        <v>65</v>
      </c>
    </row>
    <row r="240" spans="2:26" x14ac:dyDescent="0.2">
      <c r="B240" s="27" t="s">
        <v>330</v>
      </c>
      <c r="C240" s="27">
        <v>14</v>
      </c>
      <c r="D240" s="27" t="s">
        <v>131</v>
      </c>
      <c r="E240" s="27" t="s">
        <v>106</v>
      </c>
      <c r="F240" s="27" t="s">
        <v>375</v>
      </c>
      <c r="G240" s="27" t="s">
        <v>63</v>
      </c>
      <c r="H240" s="27">
        <v>60</v>
      </c>
      <c r="I240" s="27">
        <v>9</v>
      </c>
      <c r="J240" s="37">
        <v>-1.2359999999999999E-3</v>
      </c>
      <c r="K240" s="27">
        <v>3</v>
      </c>
      <c r="L240" s="38">
        <v>3.934E-3</v>
      </c>
      <c r="M240" s="27" t="s">
        <v>65</v>
      </c>
      <c r="O240" s="27" t="s">
        <v>330</v>
      </c>
      <c r="P240" s="27">
        <v>14</v>
      </c>
      <c r="Q240" s="27" t="s">
        <v>131</v>
      </c>
      <c r="R240" s="27" t="s">
        <v>380</v>
      </c>
      <c r="S240" s="27" t="s">
        <v>375</v>
      </c>
      <c r="T240" s="27" t="s">
        <v>63</v>
      </c>
      <c r="U240" s="27">
        <v>10</v>
      </c>
      <c r="V240" s="27">
        <v>9</v>
      </c>
      <c r="W240" s="37">
        <v>-1.2650000000000001E-3</v>
      </c>
      <c r="X240" s="27">
        <v>3</v>
      </c>
      <c r="Y240" s="38">
        <v>4.1000000000000003E-3</v>
      </c>
      <c r="Z240" s="27" t="s">
        <v>65</v>
      </c>
    </row>
    <row r="241" spans="2:26" x14ac:dyDescent="0.2">
      <c r="B241" s="27" t="s">
        <v>330</v>
      </c>
      <c r="C241" s="27">
        <v>14</v>
      </c>
      <c r="D241" s="27" t="s">
        <v>131</v>
      </c>
      <c r="E241" s="27" t="s">
        <v>106</v>
      </c>
      <c r="F241" s="27" t="s">
        <v>376</v>
      </c>
      <c r="G241" s="27" t="s">
        <v>64</v>
      </c>
      <c r="H241" s="27">
        <v>60</v>
      </c>
      <c r="I241" s="27">
        <v>12</v>
      </c>
      <c r="J241" s="37">
        <v>-3.7599999999999998E-4</v>
      </c>
      <c r="K241" s="27">
        <v>3</v>
      </c>
      <c r="L241" s="38">
        <v>-3.4699999999999998E-4</v>
      </c>
      <c r="M241" s="27" t="s">
        <v>65</v>
      </c>
      <c r="O241" s="27" t="s">
        <v>330</v>
      </c>
      <c r="P241" s="27">
        <v>14</v>
      </c>
      <c r="Q241" s="27" t="s">
        <v>131</v>
      </c>
      <c r="R241" s="27" t="s">
        <v>380</v>
      </c>
      <c r="S241" s="27" t="s">
        <v>376</v>
      </c>
      <c r="T241" s="27" t="s">
        <v>64</v>
      </c>
      <c r="U241" s="27">
        <v>10</v>
      </c>
      <c r="V241" s="27">
        <v>12</v>
      </c>
      <c r="W241" s="37">
        <v>-3.8699999999999997E-4</v>
      </c>
      <c r="X241" s="27">
        <v>3</v>
      </c>
      <c r="Y241" s="38">
        <v>-3.5599999999999998E-4</v>
      </c>
      <c r="Z241" s="27" t="s">
        <v>65</v>
      </c>
    </row>
    <row r="242" spans="2:26" x14ac:dyDescent="0.2">
      <c r="B242" s="27" t="s">
        <v>330</v>
      </c>
      <c r="C242" s="27">
        <v>2</v>
      </c>
      <c r="D242" s="27" t="s">
        <v>130</v>
      </c>
      <c r="E242" s="27" t="s">
        <v>106</v>
      </c>
      <c r="F242" s="27" t="s">
        <v>377</v>
      </c>
      <c r="G242" s="27" t="s">
        <v>63</v>
      </c>
      <c r="H242" s="27">
        <v>60</v>
      </c>
      <c r="I242" s="27">
        <v>7</v>
      </c>
      <c r="J242" s="37">
        <v>-2.875E-3</v>
      </c>
      <c r="K242" s="27">
        <v>3</v>
      </c>
      <c r="L242" s="38">
        <v>6.8910000000000004E-3</v>
      </c>
      <c r="M242" s="27" t="s">
        <v>379</v>
      </c>
      <c r="O242" s="27" t="s">
        <v>330</v>
      </c>
      <c r="P242" s="27">
        <v>2</v>
      </c>
      <c r="Q242" s="27" t="s">
        <v>130</v>
      </c>
      <c r="R242" s="27" t="s">
        <v>380</v>
      </c>
      <c r="S242" s="27" t="s">
        <v>377</v>
      </c>
      <c r="T242" s="27" t="s">
        <v>63</v>
      </c>
      <c r="U242" s="27">
        <v>10</v>
      </c>
      <c r="V242" s="27">
        <v>7</v>
      </c>
      <c r="W242" s="37">
        <v>-2.9520000000000002E-3</v>
      </c>
      <c r="X242" s="27">
        <v>3</v>
      </c>
      <c r="Y242" s="38">
        <v>7.2490000000000002E-3</v>
      </c>
      <c r="Z242" s="27" t="s">
        <v>379</v>
      </c>
    </row>
    <row r="243" spans="2:26" x14ac:dyDescent="0.2">
      <c r="B243" s="27" t="s">
        <v>330</v>
      </c>
      <c r="C243" s="27">
        <v>2</v>
      </c>
      <c r="D243" s="27" t="s">
        <v>130</v>
      </c>
      <c r="E243" s="27" t="s">
        <v>106</v>
      </c>
      <c r="F243" s="27" t="s">
        <v>378</v>
      </c>
      <c r="G243" s="27" t="s">
        <v>64</v>
      </c>
      <c r="H243" s="27">
        <v>60</v>
      </c>
      <c r="I243" s="27">
        <v>10</v>
      </c>
      <c r="J243" s="37">
        <v>-7.1100000000000004E-4</v>
      </c>
      <c r="K243" s="27">
        <v>3</v>
      </c>
      <c r="L243" s="38">
        <v>-6.4400000000000004E-4</v>
      </c>
      <c r="M243" s="27" t="s">
        <v>65</v>
      </c>
      <c r="O243" s="27" t="s">
        <v>330</v>
      </c>
      <c r="P243" s="27">
        <v>2</v>
      </c>
      <c r="Q243" s="27" t="s">
        <v>130</v>
      </c>
      <c r="R243" s="27" t="s">
        <v>380</v>
      </c>
      <c r="S243" s="27" t="s">
        <v>378</v>
      </c>
      <c r="T243" s="27" t="s">
        <v>64</v>
      </c>
      <c r="U243" s="27">
        <v>10</v>
      </c>
      <c r="V243" s="27">
        <v>10</v>
      </c>
      <c r="W243" s="37">
        <v>-7.2499999999999995E-4</v>
      </c>
      <c r="X243" s="27">
        <v>3</v>
      </c>
      <c r="Y243" s="38">
        <v>-6.5499999999999998E-4</v>
      </c>
      <c r="Z243" s="27" t="s">
        <v>65</v>
      </c>
    </row>
    <row r="244" spans="2:26" x14ac:dyDescent="0.2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2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2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2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2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2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2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2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2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2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2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2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2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2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2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2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2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2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2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2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2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2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2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2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2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2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2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2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2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2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2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2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2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2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2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2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2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2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2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2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2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2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2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2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2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2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2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2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2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2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2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2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2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2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2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2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2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2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2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2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2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2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2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2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2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2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2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2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2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2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2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2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2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2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2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2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2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2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2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2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2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2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2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2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2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2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2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2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2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2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2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2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2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2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2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2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2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2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2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2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2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2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2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2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2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2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2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2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2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2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2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2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2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2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2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2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2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2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2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2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2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2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2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2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2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2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2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2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2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2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2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2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2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2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2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2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2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2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2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2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2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2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2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2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2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2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2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2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2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2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2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2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2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2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2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2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2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2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2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2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2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2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2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2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2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2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2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2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2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2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2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2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2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2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2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2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2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2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2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2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2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2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2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2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2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2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2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2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2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2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2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2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2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2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2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2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2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2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2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2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2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2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2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2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2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2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2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2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2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2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2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2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2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2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2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2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2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2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2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2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2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2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2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2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2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2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2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2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2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2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2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2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2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2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2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2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2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2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2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2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  <mergeCell ref="H2:H3"/>
    <mergeCell ref="C2:C3"/>
    <mergeCell ref="D2:D3"/>
    <mergeCell ref="E2:E3"/>
    <mergeCell ref="F2:F3"/>
    <mergeCell ref="G2:G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2.4257812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55" t="s">
        <v>89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5" t="s">
        <v>103</v>
      </c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</row>
    <row r="2" spans="2:26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5" t="s">
        <v>37</v>
      </c>
      <c r="P2" s="55" t="s">
        <v>39</v>
      </c>
      <c r="Q2" s="55" t="s">
        <v>38</v>
      </c>
      <c r="R2" s="55" t="s">
        <v>60</v>
      </c>
      <c r="S2" s="55" t="s">
        <v>46</v>
      </c>
      <c r="T2" s="55" t="s">
        <v>45</v>
      </c>
      <c r="U2" s="55" t="s">
        <v>61</v>
      </c>
      <c r="V2" s="55" t="s">
        <v>42</v>
      </c>
      <c r="W2" s="55"/>
      <c r="X2" s="55" t="s">
        <v>43</v>
      </c>
      <c r="Y2" s="55"/>
      <c r="Z2" s="55" t="s">
        <v>47</v>
      </c>
    </row>
    <row r="3" spans="2:26" ht="26.45" customHeight="1" x14ac:dyDescent="0.2">
      <c r="B3" s="55"/>
      <c r="C3" s="55"/>
      <c r="D3" s="55"/>
      <c r="E3" s="55"/>
      <c r="F3" s="55"/>
      <c r="G3" s="55"/>
      <c r="H3" s="55"/>
      <c r="I3" s="22" t="s">
        <v>40</v>
      </c>
      <c r="J3" s="22" t="s">
        <v>951</v>
      </c>
      <c r="K3" s="22" t="s">
        <v>40</v>
      </c>
      <c r="L3" s="22" t="s">
        <v>952</v>
      </c>
      <c r="M3" s="55"/>
      <c r="O3" s="55"/>
      <c r="P3" s="55"/>
      <c r="Q3" s="55"/>
      <c r="R3" s="55"/>
      <c r="S3" s="55"/>
      <c r="T3" s="55"/>
      <c r="U3" s="55"/>
      <c r="V3" s="22" t="s">
        <v>40</v>
      </c>
      <c r="W3" s="22" t="s">
        <v>951</v>
      </c>
      <c r="X3" s="22" t="s">
        <v>40</v>
      </c>
      <c r="Y3" s="22" t="s">
        <v>952</v>
      </c>
      <c r="Z3" s="55"/>
    </row>
    <row r="4" spans="2:26" x14ac:dyDescent="0.2">
      <c r="B4" s="27" t="s">
        <v>134</v>
      </c>
      <c r="C4" s="27">
        <v>189</v>
      </c>
      <c r="D4" s="27" t="s">
        <v>126</v>
      </c>
      <c r="E4" s="27" t="s">
        <v>107</v>
      </c>
      <c r="F4" s="27" t="s">
        <v>135</v>
      </c>
      <c r="G4" s="27" t="s">
        <v>63</v>
      </c>
      <c r="H4" s="27">
        <v>60</v>
      </c>
      <c r="I4" s="27">
        <v>14</v>
      </c>
      <c r="J4" s="37">
        <v>-7.8799999999999996E-4</v>
      </c>
      <c r="K4" s="27">
        <v>3</v>
      </c>
      <c r="L4" s="38">
        <v>1.268E-3</v>
      </c>
      <c r="M4" s="27" t="s">
        <v>65</v>
      </c>
      <c r="O4" s="27" t="s">
        <v>134</v>
      </c>
      <c r="P4" s="27">
        <v>189</v>
      </c>
      <c r="Q4" s="27" t="s">
        <v>126</v>
      </c>
      <c r="R4" s="27" t="s">
        <v>381</v>
      </c>
      <c r="S4" s="27" t="s">
        <v>135</v>
      </c>
      <c r="T4" s="27" t="s">
        <v>63</v>
      </c>
      <c r="U4" s="27">
        <v>10</v>
      </c>
      <c r="V4" s="27">
        <v>14</v>
      </c>
      <c r="W4" s="37">
        <v>-7.7099999999999998E-4</v>
      </c>
      <c r="X4" s="27">
        <v>3</v>
      </c>
      <c r="Y4" s="38">
        <v>1.2049999999999999E-3</v>
      </c>
      <c r="Z4" s="27" t="s">
        <v>65</v>
      </c>
    </row>
    <row r="5" spans="2:26" x14ac:dyDescent="0.2">
      <c r="B5" s="27" t="s">
        <v>134</v>
      </c>
      <c r="C5" s="27">
        <v>189</v>
      </c>
      <c r="D5" s="27" t="s">
        <v>126</v>
      </c>
      <c r="E5" s="27" t="s">
        <v>107</v>
      </c>
      <c r="F5" s="27" t="s">
        <v>136</v>
      </c>
      <c r="G5" s="27" t="s">
        <v>64</v>
      </c>
      <c r="H5" s="27">
        <v>60</v>
      </c>
      <c r="I5" s="27">
        <v>11</v>
      </c>
      <c r="J5" s="37">
        <v>-8.3900000000000001E-4</v>
      </c>
      <c r="K5" s="27">
        <v>4</v>
      </c>
      <c r="L5" s="38">
        <v>1.6249999999999999E-3</v>
      </c>
      <c r="M5" s="27" t="s">
        <v>65</v>
      </c>
      <c r="O5" s="27" t="s">
        <v>134</v>
      </c>
      <c r="P5" s="27">
        <v>189</v>
      </c>
      <c r="Q5" s="27" t="s">
        <v>126</v>
      </c>
      <c r="R5" s="27" t="s">
        <v>381</v>
      </c>
      <c r="S5" s="27" t="s">
        <v>136</v>
      </c>
      <c r="T5" s="27" t="s">
        <v>64</v>
      </c>
      <c r="U5" s="27">
        <v>10</v>
      </c>
      <c r="V5" s="27">
        <v>11</v>
      </c>
      <c r="W5" s="37">
        <v>-8.3299999999999997E-4</v>
      </c>
      <c r="X5" s="27">
        <v>4</v>
      </c>
      <c r="Y5" s="38">
        <v>1.5560000000000001E-3</v>
      </c>
      <c r="Z5" s="27" t="s">
        <v>65</v>
      </c>
    </row>
    <row r="6" spans="2:26" x14ac:dyDescent="0.2">
      <c r="B6" s="27" t="s">
        <v>134</v>
      </c>
      <c r="C6" s="27">
        <v>201</v>
      </c>
      <c r="D6" s="27" t="s">
        <v>127</v>
      </c>
      <c r="E6" s="27" t="s">
        <v>107</v>
      </c>
      <c r="F6" s="27" t="s">
        <v>137</v>
      </c>
      <c r="G6" s="27" t="s">
        <v>63</v>
      </c>
      <c r="H6" s="27">
        <v>60</v>
      </c>
      <c r="I6" s="27">
        <v>17</v>
      </c>
      <c r="J6" s="37">
        <v>-5.3000000000000001E-5</v>
      </c>
      <c r="K6" s="27">
        <v>3</v>
      </c>
      <c r="L6" s="38">
        <v>-5.1999999999999997E-5</v>
      </c>
      <c r="M6" s="27" t="s">
        <v>65</v>
      </c>
      <c r="O6" s="27" t="s">
        <v>134</v>
      </c>
      <c r="P6" s="27">
        <v>201</v>
      </c>
      <c r="Q6" s="27" t="s">
        <v>127</v>
      </c>
      <c r="R6" s="27" t="s">
        <v>381</v>
      </c>
      <c r="S6" s="27" t="s">
        <v>137</v>
      </c>
      <c r="T6" s="27" t="s">
        <v>63</v>
      </c>
      <c r="U6" s="27">
        <v>10</v>
      </c>
      <c r="V6" s="27">
        <v>17</v>
      </c>
      <c r="W6" s="37">
        <v>-5.5000000000000002E-5</v>
      </c>
      <c r="X6" s="27">
        <v>3</v>
      </c>
      <c r="Y6" s="38">
        <v>-5.3999999999999998E-5</v>
      </c>
      <c r="Z6" s="27" t="s">
        <v>65</v>
      </c>
    </row>
    <row r="7" spans="2:26" x14ac:dyDescent="0.2">
      <c r="B7" s="27" t="s">
        <v>134</v>
      </c>
      <c r="C7" s="27">
        <v>201</v>
      </c>
      <c r="D7" s="27" t="s">
        <v>127</v>
      </c>
      <c r="E7" s="27" t="s">
        <v>107</v>
      </c>
      <c r="F7" s="27" t="s">
        <v>138</v>
      </c>
      <c r="G7" s="27" t="s">
        <v>64</v>
      </c>
      <c r="H7" s="27">
        <v>60</v>
      </c>
      <c r="I7" s="27">
        <v>22</v>
      </c>
      <c r="J7" s="37">
        <v>-2.9700000000000001E-4</v>
      </c>
      <c r="K7" s="27">
        <v>6</v>
      </c>
      <c r="L7" s="38">
        <v>3.4499999999999998E-4</v>
      </c>
      <c r="M7" s="27" t="s">
        <v>65</v>
      </c>
      <c r="O7" s="27" t="s">
        <v>134</v>
      </c>
      <c r="P7" s="27">
        <v>201</v>
      </c>
      <c r="Q7" s="27" t="s">
        <v>127</v>
      </c>
      <c r="R7" s="27" t="s">
        <v>381</v>
      </c>
      <c r="S7" s="27" t="s">
        <v>138</v>
      </c>
      <c r="T7" s="27" t="s">
        <v>64</v>
      </c>
      <c r="U7" s="27">
        <v>10</v>
      </c>
      <c r="V7" s="27">
        <v>22</v>
      </c>
      <c r="W7" s="37">
        <v>-2.8699999999999998E-4</v>
      </c>
      <c r="X7" s="27">
        <v>6</v>
      </c>
      <c r="Y7" s="38">
        <v>3.2600000000000001E-4</v>
      </c>
      <c r="Z7" s="27" t="s">
        <v>65</v>
      </c>
    </row>
    <row r="8" spans="2:26" x14ac:dyDescent="0.2">
      <c r="B8" s="27" t="s">
        <v>134</v>
      </c>
      <c r="C8" s="27">
        <v>197</v>
      </c>
      <c r="D8" s="27" t="s">
        <v>128</v>
      </c>
      <c r="E8" s="27" t="s">
        <v>107</v>
      </c>
      <c r="F8" s="27" t="s">
        <v>139</v>
      </c>
      <c r="G8" s="27" t="s">
        <v>63</v>
      </c>
      <c r="H8" s="27">
        <v>60</v>
      </c>
      <c r="I8" s="27">
        <v>20</v>
      </c>
      <c r="J8" s="37">
        <v>-2.81E-4</v>
      </c>
      <c r="K8" s="27">
        <v>6</v>
      </c>
      <c r="L8" s="38">
        <v>2.6499999999999999E-4</v>
      </c>
      <c r="M8" s="27" t="s">
        <v>65</v>
      </c>
      <c r="O8" s="27" t="s">
        <v>134</v>
      </c>
      <c r="P8" s="27">
        <v>197</v>
      </c>
      <c r="Q8" s="27" t="s">
        <v>128</v>
      </c>
      <c r="R8" s="27" t="s">
        <v>381</v>
      </c>
      <c r="S8" s="27" t="s">
        <v>139</v>
      </c>
      <c r="T8" s="27" t="s">
        <v>63</v>
      </c>
      <c r="U8" s="27">
        <v>10</v>
      </c>
      <c r="V8" s="27">
        <v>20</v>
      </c>
      <c r="W8" s="37">
        <v>-2.7099999999999997E-4</v>
      </c>
      <c r="X8" s="27">
        <v>6</v>
      </c>
      <c r="Y8" s="38">
        <v>2.4499999999999999E-4</v>
      </c>
      <c r="Z8" s="27" t="s">
        <v>65</v>
      </c>
    </row>
    <row r="9" spans="2:26" x14ac:dyDescent="0.2">
      <c r="B9" s="27" t="s">
        <v>134</v>
      </c>
      <c r="C9" s="27">
        <v>197</v>
      </c>
      <c r="D9" s="27" t="s">
        <v>128</v>
      </c>
      <c r="E9" s="27" t="s">
        <v>107</v>
      </c>
      <c r="F9" s="27" t="s">
        <v>140</v>
      </c>
      <c r="G9" s="27" t="s">
        <v>64</v>
      </c>
      <c r="H9" s="27">
        <v>60</v>
      </c>
      <c r="I9" s="27">
        <v>17</v>
      </c>
      <c r="J9" s="37">
        <v>-4.5800000000000002E-4</v>
      </c>
      <c r="K9" s="27">
        <v>7</v>
      </c>
      <c r="L9" s="38">
        <v>8.2899999999999998E-4</v>
      </c>
      <c r="M9" s="27" t="s">
        <v>65</v>
      </c>
      <c r="O9" s="27" t="s">
        <v>134</v>
      </c>
      <c r="P9" s="27">
        <v>197</v>
      </c>
      <c r="Q9" s="27" t="s">
        <v>128</v>
      </c>
      <c r="R9" s="27" t="s">
        <v>381</v>
      </c>
      <c r="S9" s="27" t="s">
        <v>140</v>
      </c>
      <c r="T9" s="27" t="s">
        <v>64</v>
      </c>
      <c r="U9" s="27">
        <v>10</v>
      </c>
      <c r="V9" s="27">
        <v>17</v>
      </c>
      <c r="W9" s="37">
        <v>-4.44E-4</v>
      </c>
      <c r="X9" s="27">
        <v>7</v>
      </c>
      <c r="Y9" s="38">
        <v>6.4899999999999995E-4</v>
      </c>
      <c r="Z9" s="27" t="s">
        <v>65</v>
      </c>
    </row>
    <row r="10" spans="2:26" x14ac:dyDescent="0.2">
      <c r="B10" s="27" t="s">
        <v>134</v>
      </c>
      <c r="C10" s="27">
        <v>198</v>
      </c>
      <c r="D10" s="27" t="s">
        <v>128</v>
      </c>
      <c r="E10" s="27" t="s">
        <v>107</v>
      </c>
      <c r="F10" s="27" t="s">
        <v>141</v>
      </c>
      <c r="G10" s="27" t="s">
        <v>63</v>
      </c>
      <c r="H10" s="27">
        <v>60</v>
      </c>
      <c r="I10" s="27">
        <v>15</v>
      </c>
      <c r="J10" s="37">
        <v>-2.8200000000000002E-4</v>
      </c>
      <c r="K10" s="27">
        <v>1</v>
      </c>
      <c r="L10" s="38">
        <v>2.6499999999999999E-4</v>
      </c>
      <c r="M10" s="27" t="s">
        <v>65</v>
      </c>
      <c r="O10" s="27" t="s">
        <v>134</v>
      </c>
      <c r="P10" s="27">
        <v>198</v>
      </c>
      <c r="Q10" s="27" t="s">
        <v>128</v>
      </c>
      <c r="R10" s="27" t="s">
        <v>381</v>
      </c>
      <c r="S10" s="27" t="s">
        <v>141</v>
      </c>
      <c r="T10" s="27" t="s">
        <v>63</v>
      </c>
      <c r="U10" s="27">
        <v>10</v>
      </c>
      <c r="V10" s="27">
        <v>15</v>
      </c>
      <c r="W10" s="37">
        <v>-2.7300000000000002E-4</v>
      </c>
      <c r="X10" s="27">
        <v>1</v>
      </c>
      <c r="Y10" s="38">
        <v>2.4699999999999999E-4</v>
      </c>
      <c r="Z10" s="27" t="s">
        <v>65</v>
      </c>
    </row>
    <row r="11" spans="2:26" x14ac:dyDescent="0.2">
      <c r="B11" s="27" t="s">
        <v>134</v>
      </c>
      <c r="C11" s="27">
        <v>198</v>
      </c>
      <c r="D11" s="27" t="s">
        <v>128</v>
      </c>
      <c r="E11" s="27" t="s">
        <v>107</v>
      </c>
      <c r="F11" s="27" t="s">
        <v>142</v>
      </c>
      <c r="G11" s="27" t="s">
        <v>64</v>
      </c>
      <c r="H11" s="27">
        <v>60</v>
      </c>
      <c r="I11" s="27">
        <v>22</v>
      </c>
      <c r="J11" s="37">
        <v>-4.5800000000000002E-4</v>
      </c>
      <c r="K11" s="27">
        <v>12</v>
      </c>
      <c r="L11" s="38">
        <v>8.1400000000000005E-4</v>
      </c>
      <c r="M11" s="27" t="s">
        <v>65</v>
      </c>
      <c r="O11" s="27" t="s">
        <v>134</v>
      </c>
      <c r="P11" s="27">
        <v>198</v>
      </c>
      <c r="Q11" s="27" t="s">
        <v>128</v>
      </c>
      <c r="R11" s="27" t="s">
        <v>381</v>
      </c>
      <c r="S11" s="27" t="s">
        <v>142</v>
      </c>
      <c r="T11" s="27" t="s">
        <v>64</v>
      </c>
      <c r="U11" s="27">
        <v>10</v>
      </c>
      <c r="V11" s="27">
        <v>22</v>
      </c>
      <c r="W11" s="37">
        <v>-4.44E-4</v>
      </c>
      <c r="X11" s="27">
        <v>12</v>
      </c>
      <c r="Y11" s="38">
        <v>6.2200000000000005E-4</v>
      </c>
      <c r="Z11" s="27" t="s">
        <v>65</v>
      </c>
    </row>
    <row r="12" spans="2:26" x14ac:dyDescent="0.2">
      <c r="B12" s="27" t="s">
        <v>134</v>
      </c>
      <c r="C12" s="27">
        <v>202</v>
      </c>
      <c r="D12" s="27" t="s">
        <v>127</v>
      </c>
      <c r="E12" s="27" t="s">
        <v>107</v>
      </c>
      <c r="F12" s="27" t="s">
        <v>143</v>
      </c>
      <c r="G12" s="27" t="s">
        <v>63</v>
      </c>
      <c r="H12" s="27">
        <v>60</v>
      </c>
      <c r="I12" s="27">
        <v>22</v>
      </c>
      <c r="J12" s="37">
        <v>-5.1E-5</v>
      </c>
      <c r="K12" s="27">
        <v>1</v>
      </c>
      <c r="L12" s="38">
        <v>-4.8999999999999998E-5</v>
      </c>
      <c r="M12" s="27" t="s">
        <v>65</v>
      </c>
      <c r="O12" s="27" t="s">
        <v>134</v>
      </c>
      <c r="P12" s="27">
        <v>202</v>
      </c>
      <c r="Q12" s="27" t="s">
        <v>127</v>
      </c>
      <c r="R12" s="27" t="s">
        <v>381</v>
      </c>
      <c r="S12" s="27" t="s">
        <v>143</v>
      </c>
      <c r="T12" s="27" t="s">
        <v>63</v>
      </c>
      <c r="U12" s="27">
        <v>10</v>
      </c>
      <c r="V12" s="27">
        <v>22</v>
      </c>
      <c r="W12" s="37">
        <v>-5.3999999999999998E-5</v>
      </c>
      <c r="X12" s="27">
        <v>1</v>
      </c>
      <c r="Y12" s="38">
        <v>-5.1999999999999997E-5</v>
      </c>
      <c r="Z12" s="27" t="s">
        <v>65</v>
      </c>
    </row>
    <row r="13" spans="2:26" x14ac:dyDescent="0.2">
      <c r="B13" s="27" t="s">
        <v>134</v>
      </c>
      <c r="C13" s="27">
        <v>202</v>
      </c>
      <c r="D13" s="27" t="s">
        <v>127</v>
      </c>
      <c r="E13" s="27" t="s">
        <v>107</v>
      </c>
      <c r="F13" s="27" t="s">
        <v>144</v>
      </c>
      <c r="G13" s="27" t="s">
        <v>64</v>
      </c>
      <c r="H13" s="27">
        <v>60</v>
      </c>
      <c r="I13" s="27">
        <v>17</v>
      </c>
      <c r="J13" s="37">
        <v>-2.7599999999999999E-4</v>
      </c>
      <c r="K13" s="27">
        <v>4</v>
      </c>
      <c r="L13" s="38">
        <v>3.1500000000000001E-4</v>
      </c>
      <c r="M13" s="27" t="s">
        <v>65</v>
      </c>
      <c r="O13" s="27" t="s">
        <v>134</v>
      </c>
      <c r="P13" s="27">
        <v>202</v>
      </c>
      <c r="Q13" s="27" t="s">
        <v>127</v>
      </c>
      <c r="R13" s="27" t="s">
        <v>381</v>
      </c>
      <c r="S13" s="27" t="s">
        <v>144</v>
      </c>
      <c r="T13" s="27" t="s">
        <v>64</v>
      </c>
      <c r="U13" s="27">
        <v>10</v>
      </c>
      <c r="V13" s="27">
        <v>17</v>
      </c>
      <c r="W13" s="37">
        <v>-2.6899999999999998E-4</v>
      </c>
      <c r="X13" s="27">
        <v>4</v>
      </c>
      <c r="Y13" s="38">
        <v>2.9999999999999997E-4</v>
      </c>
      <c r="Z13" s="27" t="s">
        <v>65</v>
      </c>
    </row>
    <row r="14" spans="2:26" x14ac:dyDescent="0.2">
      <c r="B14" s="27" t="s">
        <v>134</v>
      </c>
      <c r="C14" s="27">
        <v>190</v>
      </c>
      <c r="D14" s="27" t="s">
        <v>126</v>
      </c>
      <c r="E14" s="27" t="s">
        <v>107</v>
      </c>
      <c r="F14" s="27" t="s">
        <v>145</v>
      </c>
      <c r="G14" s="27" t="s">
        <v>63</v>
      </c>
      <c r="H14" s="27">
        <v>60</v>
      </c>
      <c r="I14" s="27">
        <v>9</v>
      </c>
      <c r="J14" s="37">
        <v>-8.12E-4</v>
      </c>
      <c r="K14" s="27">
        <v>1</v>
      </c>
      <c r="L14" s="38">
        <v>1.348E-3</v>
      </c>
      <c r="M14" s="27" t="s">
        <v>65</v>
      </c>
      <c r="O14" s="27" t="s">
        <v>134</v>
      </c>
      <c r="P14" s="27">
        <v>190</v>
      </c>
      <c r="Q14" s="27" t="s">
        <v>126</v>
      </c>
      <c r="R14" s="27" t="s">
        <v>381</v>
      </c>
      <c r="S14" s="27" t="s">
        <v>145</v>
      </c>
      <c r="T14" s="27" t="s">
        <v>63</v>
      </c>
      <c r="U14" s="27">
        <v>10</v>
      </c>
      <c r="V14" s="27">
        <v>9</v>
      </c>
      <c r="W14" s="37">
        <v>-7.9299999999999998E-4</v>
      </c>
      <c r="X14" s="27">
        <v>1</v>
      </c>
      <c r="Y14" s="38">
        <v>1.2869999999999999E-3</v>
      </c>
      <c r="Z14" s="27" t="s">
        <v>65</v>
      </c>
    </row>
    <row r="15" spans="2:26" x14ac:dyDescent="0.2">
      <c r="B15" s="27" t="s">
        <v>134</v>
      </c>
      <c r="C15" s="27">
        <v>190</v>
      </c>
      <c r="D15" s="27" t="s">
        <v>126</v>
      </c>
      <c r="E15" s="27" t="s">
        <v>107</v>
      </c>
      <c r="F15" s="27" t="s">
        <v>146</v>
      </c>
      <c r="G15" s="27" t="s">
        <v>64</v>
      </c>
      <c r="H15" s="27">
        <v>60</v>
      </c>
      <c r="I15" s="27">
        <v>16</v>
      </c>
      <c r="J15" s="37">
        <v>-7.9699999999999997E-4</v>
      </c>
      <c r="K15" s="27">
        <v>6</v>
      </c>
      <c r="L15" s="38">
        <v>1.505E-3</v>
      </c>
      <c r="M15" s="27" t="s">
        <v>65</v>
      </c>
      <c r="O15" s="27" t="s">
        <v>134</v>
      </c>
      <c r="P15" s="27">
        <v>190</v>
      </c>
      <c r="Q15" s="27" t="s">
        <v>126</v>
      </c>
      <c r="R15" s="27" t="s">
        <v>381</v>
      </c>
      <c r="S15" s="27" t="s">
        <v>146</v>
      </c>
      <c r="T15" s="27" t="s">
        <v>64</v>
      </c>
      <c r="U15" s="27">
        <v>10</v>
      </c>
      <c r="V15" s="27">
        <v>16</v>
      </c>
      <c r="W15" s="37">
        <v>-7.85E-4</v>
      </c>
      <c r="X15" s="27">
        <v>6</v>
      </c>
      <c r="Y15" s="38">
        <v>1.446E-3</v>
      </c>
      <c r="Z15" s="27" t="s">
        <v>65</v>
      </c>
    </row>
    <row r="16" spans="2:26" x14ac:dyDescent="0.2">
      <c r="B16" s="27" t="s">
        <v>134</v>
      </c>
      <c r="C16" s="27">
        <v>206</v>
      </c>
      <c r="D16" s="27" t="s">
        <v>127</v>
      </c>
      <c r="E16" s="27" t="s">
        <v>107</v>
      </c>
      <c r="F16" s="27" t="s">
        <v>147</v>
      </c>
      <c r="G16" s="27" t="s">
        <v>63</v>
      </c>
      <c r="H16" s="27">
        <v>60</v>
      </c>
      <c r="I16" s="27">
        <v>22</v>
      </c>
      <c r="J16" s="37">
        <v>-2.1900000000000001E-4</v>
      </c>
      <c r="K16" s="27">
        <v>1</v>
      </c>
      <c r="L16" s="38">
        <v>-1.9900000000000001E-4</v>
      </c>
      <c r="M16" s="27" t="s">
        <v>65</v>
      </c>
      <c r="O16" s="27" t="s">
        <v>134</v>
      </c>
      <c r="P16" s="27">
        <v>206</v>
      </c>
      <c r="Q16" s="27" t="s">
        <v>127</v>
      </c>
      <c r="R16" s="27" t="s">
        <v>381</v>
      </c>
      <c r="S16" s="27" t="s">
        <v>147</v>
      </c>
      <c r="T16" s="27" t="s">
        <v>63</v>
      </c>
      <c r="U16" s="27">
        <v>10</v>
      </c>
      <c r="V16" s="27">
        <v>22</v>
      </c>
      <c r="W16" s="37">
        <v>-2.23E-4</v>
      </c>
      <c r="X16" s="27">
        <v>1</v>
      </c>
      <c r="Y16" s="38">
        <v>-2.03E-4</v>
      </c>
      <c r="Z16" s="27" t="s">
        <v>65</v>
      </c>
    </row>
    <row r="17" spans="2:26" x14ac:dyDescent="0.2">
      <c r="B17" s="27" t="s">
        <v>134</v>
      </c>
      <c r="C17" s="27">
        <v>206</v>
      </c>
      <c r="D17" s="27" t="s">
        <v>127</v>
      </c>
      <c r="E17" s="27" t="s">
        <v>107</v>
      </c>
      <c r="F17" s="27" t="s">
        <v>148</v>
      </c>
      <c r="G17" s="27" t="s">
        <v>64</v>
      </c>
      <c r="H17" s="27">
        <v>60</v>
      </c>
      <c r="I17" s="27">
        <v>17</v>
      </c>
      <c r="J17" s="37">
        <v>-2.8899999999999998E-4</v>
      </c>
      <c r="K17" s="27">
        <v>3</v>
      </c>
      <c r="L17" s="38">
        <v>-2.6600000000000001E-4</v>
      </c>
      <c r="M17" s="27" t="s">
        <v>65</v>
      </c>
      <c r="O17" s="27" t="s">
        <v>134</v>
      </c>
      <c r="P17" s="27">
        <v>206</v>
      </c>
      <c r="Q17" s="27" t="s">
        <v>127</v>
      </c>
      <c r="R17" s="27" t="s">
        <v>381</v>
      </c>
      <c r="S17" s="27" t="s">
        <v>148</v>
      </c>
      <c r="T17" s="27" t="s">
        <v>64</v>
      </c>
      <c r="U17" s="27">
        <v>10</v>
      </c>
      <c r="V17" s="27">
        <v>17</v>
      </c>
      <c r="W17" s="37">
        <v>-2.8400000000000002E-4</v>
      </c>
      <c r="X17" s="27">
        <v>3</v>
      </c>
      <c r="Y17" s="38">
        <v>-2.6200000000000003E-4</v>
      </c>
      <c r="Z17" s="27" t="s">
        <v>65</v>
      </c>
    </row>
    <row r="18" spans="2:26" x14ac:dyDescent="0.2">
      <c r="B18" s="27" t="s">
        <v>134</v>
      </c>
      <c r="C18" s="27">
        <v>191</v>
      </c>
      <c r="D18" s="27" t="s">
        <v>128</v>
      </c>
      <c r="E18" s="27" t="s">
        <v>107</v>
      </c>
      <c r="F18" s="27" t="s">
        <v>149</v>
      </c>
      <c r="G18" s="27" t="s">
        <v>63</v>
      </c>
      <c r="H18" s="27">
        <v>60</v>
      </c>
      <c r="I18" s="27">
        <v>15</v>
      </c>
      <c r="J18" s="37">
        <v>-2.3499999999999999E-4</v>
      </c>
      <c r="K18" s="27">
        <v>7</v>
      </c>
      <c r="L18" s="38">
        <v>-1.9699999999999999E-4</v>
      </c>
      <c r="M18" s="27" t="s">
        <v>65</v>
      </c>
      <c r="O18" s="27" t="s">
        <v>134</v>
      </c>
      <c r="P18" s="27">
        <v>191</v>
      </c>
      <c r="Q18" s="27" t="s">
        <v>128</v>
      </c>
      <c r="R18" s="27" t="s">
        <v>381</v>
      </c>
      <c r="S18" s="27" t="s">
        <v>149</v>
      </c>
      <c r="T18" s="27" t="s">
        <v>63</v>
      </c>
      <c r="U18" s="27">
        <v>10</v>
      </c>
      <c r="V18" s="27">
        <v>15</v>
      </c>
      <c r="W18" s="37">
        <v>-2.2599999999999999E-4</v>
      </c>
      <c r="X18" s="27">
        <v>10</v>
      </c>
      <c r="Y18" s="38">
        <v>-1.9000000000000001E-4</v>
      </c>
      <c r="Z18" s="27" t="s">
        <v>65</v>
      </c>
    </row>
    <row r="19" spans="2:26" x14ac:dyDescent="0.2">
      <c r="B19" s="27" t="s">
        <v>134</v>
      </c>
      <c r="C19" s="27">
        <v>191</v>
      </c>
      <c r="D19" s="27" t="s">
        <v>128</v>
      </c>
      <c r="E19" s="27" t="s">
        <v>107</v>
      </c>
      <c r="F19" s="27" t="s">
        <v>150</v>
      </c>
      <c r="G19" s="27" t="s">
        <v>64</v>
      </c>
      <c r="H19" s="27">
        <v>60</v>
      </c>
      <c r="I19" s="27">
        <v>22</v>
      </c>
      <c r="J19" s="37">
        <v>-3.0200000000000002E-4</v>
      </c>
      <c r="K19" s="27">
        <v>12</v>
      </c>
      <c r="L19" s="38">
        <v>2.5999999999999998E-4</v>
      </c>
      <c r="M19" s="27" t="s">
        <v>65</v>
      </c>
      <c r="O19" s="27" t="s">
        <v>134</v>
      </c>
      <c r="P19" s="27">
        <v>191</v>
      </c>
      <c r="Q19" s="27" t="s">
        <v>128</v>
      </c>
      <c r="R19" s="27" t="s">
        <v>381</v>
      </c>
      <c r="S19" s="27" t="s">
        <v>150</v>
      </c>
      <c r="T19" s="27" t="s">
        <v>64</v>
      </c>
      <c r="U19" s="27">
        <v>10</v>
      </c>
      <c r="V19" s="27">
        <v>22</v>
      </c>
      <c r="W19" s="37">
        <v>-2.9E-4</v>
      </c>
      <c r="X19" s="27">
        <v>12</v>
      </c>
      <c r="Y19" s="38">
        <v>2.3800000000000001E-4</v>
      </c>
      <c r="Z19" s="27" t="s">
        <v>65</v>
      </c>
    </row>
    <row r="20" spans="2:26" x14ac:dyDescent="0.2">
      <c r="B20" s="27" t="s">
        <v>134</v>
      </c>
      <c r="C20" s="27">
        <v>209</v>
      </c>
      <c r="D20" s="27" t="s">
        <v>127</v>
      </c>
      <c r="E20" s="27" t="s">
        <v>107</v>
      </c>
      <c r="F20" s="27" t="s">
        <v>151</v>
      </c>
      <c r="G20" s="27" t="s">
        <v>63</v>
      </c>
      <c r="H20" s="27">
        <v>60</v>
      </c>
      <c r="I20" s="27">
        <v>17</v>
      </c>
      <c r="J20" s="37">
        <v>-8.7999999999999998E-5</v>
      </c>
      <c r="K20" s="27">
        <v>3</v>
      </c>
      <c r="L20" s="38">
        <v>-8.7000000000000001E-5</v>
      </c>
      <c r="M20" s="27" t="s">
        <v>65</v>
      </c>
      <c r="O20" s="27" t="s">
        <v>134</v>
      </c>
      <c r="P20" s="27">
        <v>209</v>
      </c>
      <c r="Q20" s="27" t="s">
        <v>127</v>
      </c>
      <c r="R20" s="27" t="s">
        <v>381</v>
      </c>
      <c r="S20" s="27" t="s">
        <v>151</v>
      </c>
      <c r="T20" s="27" t="s">
        <v>63</v>
      </c>
      <c r="U20" s="27">
        <v>10</v>
      </c>
      <c r="V20" s="27">
        <v>17</v>
      </c>
      <c r="W20" s="37">
        <v>-9.1000000000000003E-5</v>
      </c>
      <c r="X20" s="27">
        <v>3</v>
      </c>
      <c r="Y20" s="38">
        <v>-9.1000000000000003E-5</v>
      </c>
      <c r="Z20" s="27" t="s">
        <v>65</v>
      </c>
    </row>
    <row r="21" spans="2:26" x14ac:dyDescent="0.2">
      <c r="B21" s="27" t="s">
        <v>134</v>
      </c>
      <c r="C21" s="27">
        <v>209</v>
      </c>
      <c r="D21" s="27" t="s">
        <v>127</v>
      </c>
      <c r="E21" s="27" t="s">
        <v>107</v>
      </c>
      <c r="F21" s="27" t="s">
        <v>152</v>
      </c>
      <c r="G21" s="27" t="s">
        <v>64</v>
      </c>
      <c r="H21" s="27">
        <v>60</v>
      </c>
      <c r="I21" s="27">
        <v>22</v>
      </c>
      <c r="J21" s="37">
        <v>-2.12E-4</v>
      </c>
      <c r="K21" s="27">
        <v>1</v>
      </c>
      <c r="L21" s="38">
        <v>-2.12E-4</v>
      </c>
      <c r="M21" s="27" t="s">
        <v>65</v>
      </c>
      <c r="O21" s="27" t="s">
        <v>134</v>
      </c>
      <c r="P21" s="27">
        <v>209</v>
      </c>
      <c r="Q21" s="27" t="s">
        <v>127</v>
      </c>
      <c r="R21" s="27" t="s">
        <v>381</v>
      </c>
      <c r="S21" s="27" t="s">
        <v>152</v>
      </c>
      <c r="T21" s="27" t="s">
        <v>64</v>
      </c>
      <c r="U21" s="27">
        <v>10</v>
      </c>
      <c r="V21" s="27">
        <v>22</v>
      </c>
      <c r="W21" s="37">
        <v>-2.0900000000000001E-4</v>
      </c>
      <c r="X21" s="27">
        <v>1</v>
      </c>
      <c r="Y21" s="38">
        <v>-2.0799999999999999E-4</v>
      </c>
      <c r="Z21" s="27" t="s">
        <v>65</v>
      </c>
    </row>
    <row r="22" spans="2:26" x14ac:dyDescent="0.2">
      <c r="B22" s="27" t="s">
        <v>134</v>
      </c>
      <c r="C22" s="27">
        <v>210</v>
      </c>
      <c r="D22" s="27" t="s">
        <v>127</v>
      </c>
      <c r="E22" s="27" t="s">
        <v>107</v>
      </c>
      <c r="F22" s="27" t="s">
        <v>153</v>
      </c>
      <c r="G22" s="27" t="s">
        <v>63</v>
      </c>
      <c r="H22" s="27">
        <v>60</v>
      </c>
      <c r="I22" s="27">
        <v>22</v>
      </c>
      <c r="J22" s="37">
        <v>-8.7999999999999998E-5</v>
      </c>
      <c r="K22" s="27">
        <v>1</v>
      </c>
      <c r="L22" s="38">
        <v>-8.7000000000000001E-5</v>
      </c>
      <c r="M22" s="27" t="s">
        <v>65</v>
      </c>
      <c r="O22" s="27" t="s">
        <v>134</v>
      </c>
      <c r="P22" s="27">
        <v>210</v>
      </c>
      <c r="Q22" s="27" t="s">
        <v>127</v>
      </c>
      <c r="R22" s="27" t="s">
        <v>381</v>
      </c>
      <c r="S22" s="27" t="s">
        <v>153</v>
      </c>
      <c r="T22" s="27" t="s">
        <v>63</v>
      </c>
      <c r="U22" s="27">
        <v>10</v>
      </c>
      <c r="V22" s="27">
        <v>22</v>
      </c>
      <c r="W22" s="37">
        <v>-9.2E-5</v>
      </c>
      <c r="X22" s="27">
        <v>1</v>
      </c>
      <c r="Y22" s="38">
        <v>-9.2E-5</v>
      </c>
      <c r="Z22" s="27" t="s">
        <v>65</v>
      </c>
    </row>
    <row r="23" spans="2:26" x14ac:dyDescent="0.2">
      <c r="B23" s="27" t="s">
        <v>134</v>
      </c>
      <c r="C23" s="27">
        <v>210</v>
      </c>
      <c r="D23" s="27" t="s">
        <v>127</v>
      </c>
      <c r="E23" s="27" t="s">
        <v>107</v>
      </c>
      <c r="F23" s="27" t="s">
        <v>154</v>
      </c>
      <c r="G23" s="27" t="s">
        <v>64</v>
      </c>
      <c r="H23" s="27">
        <v>60</v>
      </c>
      <c r="I23" s="27">
        <v>17</v>
      </c>
      <c r="J23" s="37">
        <v>-2.13E-4</v>
      </c>
      <c r="K23" s="27">
        <v>3</v>
      </c>
      <c r="L23" s="38">
        <v>-2.12E-4</v>
      </c>
      <c r="M23" s="27" t="s">
        <v>65</v>
      </c>
      <c r="O23" s="27" t="s">
        <v>134</v>
      </c>
      <c r="P23" s="27">
        <v>210</v>
      </c>
      <c r="Q23" s="27" t="s">
        <v>127</v>
      </c>
      <c r="R23" s="27" t="s">
        <v>381</v>
      </c>
      <c r="S23" s="27" t="s">
        <v>154</v>
      </c>
      <c r="T23" s="27" t="s">
        <v>64</v>
      </c>
      <c r="U23" s="27">
        <v>10</v>
      </c>
      <c r="V23" s="27">
        <v>17</v>
      </c>
      <c r="W23" s="37">
        <v>-2.1000000000000001E-4</v>
      </c>
      <c r="X23" s="27">
        <v>3</v>
      </c>
      <c r="Y23" s="38">
        <v>-2.0900000000000001E-4</v>
      </c>
      <c r="Z23" s="27" t="s">
        <v>65</v>
      </c>
    </row>
    <row r="24" spans="2:26" x14ac:dyDescent="0.2">
      <c r="B24" s="27" t="s">
        <v>134</v>
      </c>
      <c r="C24" s="27">
        <v>193</v>
      </c>
      <c r="D24" s="27" t="s">
        <v>128</v>
      </c>
      <c r="E24" s="27" t="s">
        <v>107</v>
      </c>
      <c r="F24" s="27" t="s">
        <v>155</v>
      </c>
      <c r="G24" s="27" t="s">
        <v>63</v>
      </c>
      <c r="H24" s="27">
        <v>60</v>
      </c>
      <c r="I24" s="27">
        <v>20</v>
      </c>
      <c r="J24" s="37">
        <v>-2.31E-4</v>
      </c>
      <c r="K24" s="27">
        <v>7</v>
      </c>
      <c r="L24" s="38">
        <v>-1.94E-4</v>
      </c>
      <c r="M24" s="27" t="s">
        <v>65</v>
      </c>
      <c r="O24" s="27" t="s">
        <v>134</v>
      </c>
      <c r="P24" s="27">
        <v>193</v>
      </c>
      <c r="Q24" s="27" t="s">
        <v>128</v>
      </c>
      <c r="R24" s="27" t="s">
        <v>381</v>
      </c>
      <c r="S24" s="27" t="s">
        <v>155</v>
      </c>
      <c r="T24" s="27" t="s">
        <v>63</v>
      </c>
      <c r="U24" s="27">
        <v>10</v>
      </c>
      <c r="V24" s="27">
        <v>20</v>
      </c>
      <c r="W24" s="37">
        <v>-2.23E-4</v>
      </c>
      <c r="X24" s="27">
        <v>7</v>
      </c>
      <c r="Y24" s="38">
        <v>-1.8699999999999999E-4</v>
      </c>
      <c r="Z24" s="27" t="s">
        <v>65</v>
      </c>
    </row>
    <row r="25" spans="2:26" x14ac:dyDescent="0.2">
      <c r="B25" s="27" t="s">
        <v>134</v>
      </c>
      <c r="C25" s="27">
        <v>193</v>
      </c>
      <c r="D25" s="27" t="s">
        <v>128</v>
      </c>
      <c r="E25" s="27" t="s">
        <v>107</v>
      </c>
      <c r="F25" s="27" t="s">
        <v>156</v>
      </c>
      <c r="G25" s="27" t="s">
        <v>64</v>
      </c>
      <c r="H25" s="27">
        <v>60</v>
      </c>
      <c r="I25" s="27">
        <v>22</v>
      </c>
      <c r="J25" s="37">
        <v>-3.1E-4</v>
      </c>
      <c r="K25" s="27">
        <v>12</v>
      </c>
      <c r="L25" s="38">
        <v>2.7999999999999998E-4</v>
      </c>
      <c r="M25" s="27" t="s">
        <v>65</v>
      </c>
      <c r="O25" s="27" t="s">
        <v>134</v>
      </c>
      <c r="P25" s="27">
        <v>193</v>
      </c>
      <c r="Q25" s="27" t="s">
        <v>128</v>
      </c>
      <c r="R25" s="27" t="s">
        <v>381</v>
      </c>
      <c r="S25" s="27" t="s">
        <v>156</v>
      </c>
      <c r="T25" s="27" t="s">
        <v>64</v>
      </c>
      <c r="U25" s="27">
        <v>10</v>
      </c>
      <c r="V25" s="27">
        <v>22</v>
      </c>
      <c r="W25" s="37">
        <v>-2.9999999999999997E-4</v>
      </c>
      <c r="X25" s="27">
        <v>11</v>
      </c>
      <c r="Y25" s="38">
        <v>2.5900000000000001E-4</v>
      </c>
      <c r="Z25" s="27" t="s">
        <v>65</v>
      </c>
    </row>
    <row r="26" spans="2:26" x14ac:dyDescent="0.2">
      <c r="B26" s="27" t="s">
        <v>134</v>
      </c>
      <c r="C26" s="27">
        <v>204</v>
      </c>
      <c r="D26" s="27" t="s">
        <v>127</v>
      </c>
      <c r="E26" s="27" t="s">
        <v>107</v>
      </c>
      <c r="F26" s="27" t="s">
        <v>157</v>
      </c>
      <c r="G26" s="27" t="s">
        <v>63</v>
      </c>
      <c r="H26" s="27">
        <v>60</v>
      </c>
      <c r="I26" s="27">
        <v>17</v>
      </c>
      <c r="J26" s="37">
        <v>-2.24E-4</v>
      </c>
      <c r="K26" s="27">
        <v>3</v>
      </c>
      <c r="L26" s="38">
        <v>-2.04E-4</v>
      </c>
      <c r="M26" s="27" t="s">
        <v>65</v>
      </c>
      <c r="O26" s="27" t="s">
        <v>134</v>
      </c>
      <c r="P26" s="27">
        <v>204</v>
      </c>
      <c r="Q26" s="27" t="s">
        <v>127</v>
      </c>
      <c r="R26" s="27" t="s">
        <v>381</v>
      </c>
      <c r="S26" s="27" t="s">
        <v>157</v>
      </c>
      <c r="T26" s="27" t="s">
        <v>63</v>
      </c>
      <c r="U26" s="27">
        <v>10</v>
      </c>
      <c r="V26" s="27">
        <v>17</v>
      </c>
      <c r="W26" s="37">
        <v>-2.2900000000000001E-4</v>
      </c>
      <c r="X26" s="27">
        <v>3</v>
      </c>
      <c r="Y26" s="38">
        <v>-2.0799999999999999E-4</v>
      </c>
      <c r="Z26" s="27" t="s">
        <v>65</v>
      </c>
    </row>
    <row r="27" spans="2:26" x14ac:dyDescent="0.2">
      <c r="B27" s="27" t="s">
        <v>134</v>
      </c>
      <c r="C27" s="27">
        <v>204</v>
      </c>
      <c r="D27" s="27" t="s">
        <v>127</v>
      </c>
      <c r="E27" s="27" t="s">
        <v>107</v>
      </c>
      <c r="F27" s="27" t="s">
        <v>158</v>
      </c>
      <c r="G27" s="27" t="s">
        <v>64</v>
      </c>
      <c r="H27" s="27">
        <v>60</v>
      </c>
      <c r="I27" s="27">
        <v>22</v>
      </c>
      <c r="J27" s="37">
        <v>-2.8800000000000001E-4</v>
      </c>
      <c r="K27" s="27">
        <v>1</v>
      </c>
      <c r="L27" s="38">
        <v>-2.6699999999999998E-4</v>
      </c>
      <c r="M27" s="27" t="s">
        <v>65</v>
      </c>
      <c r="O27" s="27" t="s">
        <v>134</v>
      </c>
      <c r="P27" s="27">
        <v>204</v>
      </c>
      <c r="Q27" s="27" t="s">
        <v>127</v>
      </c>
      <c r="R27" s="27" t="s">
        <v>381</v>
      </c>
      <c r="S27" s="27" t="s">
        <v>158</v>
      </c>
      <c r="T27" s="27" t="s">
        <v>64</v>
      </c>
      <c r="U27" s="27">
        <v>10</v>
      </c>
      <c r="V27" s="27">
        <v>22</v>
      </c>
      <c r="W27" s="37">
        <v>-2.8499999999999999E-4</v>
      </c>
      <c r="X27" s="27">
        <v>1</v>
      </c>
      <c r="Y27" s="38">
        <v>-2.63E-4</v>
      </c>
      <c r="Z27" s="27" t="s">
        <v>65</v>
      </c>
    </row>
    <row r="28" spans="2:26" x14ac:dyDescent="0.2">
      <c r="B28" s="27" t="s">
        <v>134</v>
      </c>
      <c r="C28" s="27">
        <v>205</v>
      </c>
      <c r="D28" s="27" t="s">
        <v>127</v>
      </c>
      <c r="E28" s="27" t="s">
        <v>107</v>
      </c>
      <c r="F28" s="27" t="s">
        <v>159</v>
      </c>
      <c r="G28" s="27" t="s">
        <v>63</v>
      </c>
      <c r="H28" s="27">
        <v>60</v>
      </c>
      <c r="I28" s="27">
        <v>22</v>
      </c>
      <c r="J28" s="37">
        <v>-2.0900000000000001E-4</v>
      </c>
      <c r="K28" s="27">
        <v>1</v>
      </c>
      <c r="L28" s="38">
        <v>-1.8900000000000001E-4</v>
      </c>
      <c r="M28" s="27" t="s">
        <v>65</v>
      </c>
      <c r="O28" s="27" t="s">
        <v>134</v>
      </c>
      <c r="P28" s="27">
        <v>205</v>
      </c>
      <c r="Q28" s="27" t="s">
        <v>127</v>
      </c>
      <c r="R28" s="27" t="s">
        <v>381</v>
      </c>
      <c r="S28" s="27" t="s">
        <v>159</v>
      </c>
      <c r="T28" s="27" t="s">
        <v>63</v>
      </c>
      <c r="U28" s="27">
        <v>10</v>
      </c>
      <c r="V28" s="27">
        <v>22</v>
      </c>
      <c r="W28" s="37">
        <v>-2.12E-4</v>
      </c>
      <c r="X28" s="27">
        <v>1</v>
      </c>
      <c r="Y28" s="38">
        <v>-1.92E-4</v>
      </c>
      <c r="Z28" s="27" t="s">
        <v>65</v>
      </c>
    </row>
    <row r="29" spans="2:26" x14ac:dyDescent="0.2">
      <c r="B29" s="27" t="s">
        <v>134</v>
      </c>
      <c r="C29" s="27">
        <v>205</v>
      </c>
      <c r="D29" s="27" t="s">
        <v>127</v>
      </c>
      <c r="E29" s="27" t="s">
        <v>107</v>
      </c>
      <c r="F29" s="27" t="s">
        <v>160</v>
      </c>
      <c r="G29" s="27" t="s">
        <v>64</v>
      </c>
      <c r="H29" s="27">
        <v>60</v>
      </c>
      <c r="I29" s="27">
        <v>17</v>
      </c>
      <c r="J29" s="37">
        <v>-3.1E-4</v>
      </c>
      <c r="K29" s="27">
        <v>3</v>
      </c>
      <c r="L29" s="38">
        <v>-2.8600000000000001E-4</v>
      </c>
      <c r="M29" s="27" t="s">
        <v>65</v>
      </c>
      <c r="O29" s="27" t="s">
        <v>134</v>
      </c>
      <c r="P29" s="27">
        <v>205</v>
      </c>
      <c r="Q29" s="27" t="s">
        <v>127</v>
      </c>
      <c r="R29" s="27" t="s">
        <v>381</v>
      </c>
      <c r="S29" s="27" t="s">
        <v>160</v>
      </c>
      <c r="T29" s="27" t="s">
        <v>64</v>
      </c>
      <c r="U29" s="27">
        <v>10</v>
      </c>
      <c r="V29" s="27">
        <v>17</v>
      </c>
      <c r="W29" s="37">
        <v>-3.0299999999999999E-4</v>
      </c>
      <c r="X29" s="27">
        <v>3</v>
      </c>
      <c r="Y29" s="38">
        <v>-2.7999999999999998E-4</v>
      </c>
      <c r="Z29" s="27" t="s">
        <v>65</v>
      </c>
    </row>
    <row r="30" spans="2:26" x14ac:dyDescent="0.2">
      <c r="B30" s="27" t="s">
        <v>134</v>
      </c>
      <c r="C30" s="27">
        <v>192</v>
      </c>
      <c r="D30" s="27" t="s">
        <v>128</v>
      </c>
      <c r="E30" s="27" t="s">
        <v>107</v>
      </c>
      <c r="F30" s="27" t="s">
        <v>161</v>
      </c>
      <c r="G30" s="27" t="s">
        <v>63</v>
      </c>
      <c r="H30" s="27">
        <v>60</v>
      </c>
      <c r="I30" s="27">
        <v>18</v>
      </c>
      <c r="J30" s="37">
        <v>-2.2800000000000001E-4</v>
      </c>
      <c r="K30" s="27">
        <v>7</v>
      </c>
      <c r="L30" s="38">
        <v>-1.92E-4</v>
      </c>
      <c r="M30" s="27" t="s">
        <v>65</v>
      </c>
      <c r="O30" s="27" t="s">
        <v>134</v>
      </c>
      <c r="P30" s="27">
        <v>192</v>
      </c>
      <c r="Q30" s="27" t="s">
        <v>128</v>
      </c>
      <c r="R30" s="27" t="s">
        <v>381</v>
      </c>
      <c r="S30" s="27" t="s">
        <v>161</v>
      </c>
      <c r="T30" s="27" t="s">
        <v>63</v>
      </c>
      <c r="U30" s="27">
        <v>10</v>
      </c>
      <c r="V30" s="27">
        <v>18</v>
      </c>
      <c r="W30" s="37">
        <v>-2.1800000000000001E-4</v>
      </c>
      <c r="X30" s="27">
        <v>7</v>
      </c>
      <c r="Y30" s="38">
        <v>-1.84E-4</v>
      </c>
      <c r="Z30" s="27" t="s">
        <v>65</v>
      </c>
    </row>
    <row r="31" spans="2:26" x14ac:dyDescent="0.2">
      <c r="B31" s="27" t="s">
        <v>134</v>
      </c>
      <c r="C31" s="27">
        <v>192</v>
      </c>
      <c r="D31" s="27" t="s">
        <v>128</v>
      </c>
      <c r="E31" s="27" t="s">
        <v>107</v>
      </c>
      <c r="F31" s="27" t="s">
        <v>162</v>
      </c>
      <c r="G31" s="27" t="s">
        <v>64</v>
      </c>
      <c r="H31" s="27">
        <v>60</v>
      </c>
      <c r="I31" s="27">
        <v>22</v>
      </c>
      <c r="J31" s="37">
        <v>-2.99E-4</v>
      </c>
      <c r="K31" s="27">
        <v>12</v>
      </c>
      <c r="L31" s="38">
        <v>2.5500000000000002E-4</v>
      </c>
      <c r="M31" s="27" t="s">
        <v>65</v>
      </c>
      <c r="O31" s="27" t="s">
        <v>134</v>
      </c>
      <c r="P31" s="27">
        <v>192</v>
      </c>
      <c r="Q31" s="27" t="s">
        <v>128</v>
      </c>
      <c r="R31" s="27" t="s">
        <v>381</v>
      </c>
      <c r="S31" s="27" t="s">
        <v>162</v>
      </c>
      <c r="T31" s="27" t="s">
        <v>64</v>
      </c>
      <c r="U31" s="27">
        <v>10</v>
      </c>
      <c r="V31" s="27">
        <v>22</v>
      </c>
      <c r="W31" s="37">
        <v>-2.8800000000000001E-4</v>
      </c>
      <c r="X31" s="27">
        <v>1</v>
      </c>
      <c r="Y31" s="38">
        <v>-2.34E-4</v>
      </c>
      <c r="Z31" s="27" t="s">
        <v>65</v>
      </c>
    </row>
    <row r="32" spans="2:26" x14ac:dyDescent="0.2">
      <c r="B32" s="27" t="s">
        <v>134</v>
      </c>
      <c r="C32" s="27">
        <v>207</v>
      </c>
      <c r="D32" s="27" t="s">
        <v>127</v>
      </c>
      <c r="E32" s="27" t="s">
        <v>107</v>
      </c>
      <c r="F32" s="27" t="s">
        <v>163</v>
      </c>
      <c r="G32" s="27" t="s">
        <v>63</v>
      </c>
      <c r="H32" s="27">
        <v>60</v>
      </c>
      <c r="I32" s="27">
        <v>17</v>
      </c>
      <c r="J32" s="37">
        <v>-8.5000000000000006E-5</v>
      </c>
      <c r="K32" s="27">
        <v>3</v>
      </c>
      <c r="L32" s="38">
        <v>-8.3999999999999995E-5</v>
      </c>
      <c r="M32" s="27" t="s">
        <v>65</v>
      </c>
      <c r="O32" s="27" t="s">
        <v>134</v>
      </c>
      <c r="P32" s="27">
        <v>207</v>
      </c>
      <c r="Q32" s="27" t="s">
        <v>127</v>
      </c>
      <c r="R32" s="27" t="s">
        <v>381</v>
      </c>
      <c r="S32" s="27" t="s">
        <v>163</v>
      </c>
      <c r="T32" s="27" t="s">
        <v>63</v>
      </c>
      <c r="U32" s="27">
        <v>10</v>
      </c>
      <c r="V32" s="27">
        <v>17</v>
      </c>
      <c r="W32" s="37">
        <v>-8.8999999999999995E-5</v>
      </c>
      <c r="X32" s="27">
        <v>3</v>
      </c>
      <c r="Y32" s="38">
        <v>-8.7999999999999998E-5</v>
      </c>
      <c r="Z32" s="27" t="s">
        <v>65</v>
      </c>
    </row>
    <row r="33" spans="2:26" x14ac:dyDescent="0.2">
      <c r="B33" s="27" t="s">
        <v>134</v>
      </c>
      <c r="C33" s="27">
        <v>207</v>
      </c>
      <c r="D33" s="27" t="s">
        <v>127</v>
      </c>
      <c r="E33" s="27" t="s">
        <v>107</v>
      </c>
      <c r="F33" s="27" t="s">
        <v>164</v>
      </c>
      <c r="G33" s="27" t="s">
        <v>64</v>
      </c>
      <c r="H33" s="27">
        <v>60</v>
      </c>
      <c r="I33" s="27">
        <v>22</v>
      </c>
      <c r="J33" s="37">
        <v>-2.2900000000000001E-4</v>
      </c>
      <c r="K33" s="27">
        <v>1</v>
      </c>
      <c r="L33" s="38">
        <v>-2.2800000000000001E-4</v>
      </c>
      <c r="M33" s="27" t="s">
        <v>65</v>
      </c>
      <c r="O33" s="27" t="s">
        <v>134</v>
      </c>
      <c r="P33" s="27">
        <v>207</v>
      </c>
      <c r="Q33" s="27" t="s">
        <v>127</v>
      </c>
      <c r="R33" s="27" t="s">
        <v>381</v>
      </c>
      <c r="S33" s="27" t="s">
        <v>164</v>
      </c>
      <c r="T33" s="27" t="s">
        <v>64</v>
      </c>
      <c r="U33" s="27">
        <v>10</v>
      </c>
      <c r="V33" s="27">
        <v>22</v>
      </c>
      <c r="W33" s="37">
        <v>-2.2499999999999999E-4</v>
      </c>
      <c r="X33" s="27">
        <v>1</v>
      </c>
      <c r="Y33" s="38">
        <v>-2.24E-4</v>
      </c>
      <c r="Z33" s="27" t="s">
        <v>65</v>
      </c>
    </row>
    <row r="34" spans="2:26" x14ac:dyDescent="0.2">
      <c r="B34" s="27" t="s">
        <v>134</v>
      </c>
      <c r="C34" s="27">
        <v>208</v>
      </c>
      <c r="D34" s="27" t="s">
        <v>127</v>
      </c>
      <c r="E34" s="27" t="s">
        <v>107</v>
      </c>
      <c r="F34" s="27" t="s">
        <v>165</v>
      </c>
      <c r="G34" s="27" t="s">
        <v>63</v>
      </c>
      <c r="H34" s="27">
        <v>60</v>
      </c>
      <c r="I34" s="27">
        <v>22</v>
      </c>
      <c r="J34" s="37">
        <v>-8.5000000000000006E-5</v>
      </c>
      <c r="K34" s="27">
        <v>1</v>
      </c>
      <c r="L34" s="38">
        <v>-8.5000000000000006E-5</v>
      </c>
      <c r="M34" s="27" t="s">
        <v>65</v>
      </c>
      <c r="O34" s="27" t="s">
        <v>134</v>
      </c>
      <c r="P34" s="27">
        <v>208</v>
      </c>
      <c r="Q34" s="27" t="s">
        <v>127</v>
      </c>
      <c r="R34" s="27" t="s">
        <v>381</v>
      </c>
      <c r="S34" s="27" t="s">
        <v>165</v>
      </c>
      <c r="T34" s="27" t="s">
        <v>63</v>
      </c>
      <c r="U34" s="27">
        <v>10</v>
      </c>
      <c r="V34" s="27">
        <v>22</v>
      </c>
      <c r="W34" s="37">
        <v>-8.8999999999999995E-5</v>
      </c>
      <c r="X34" s="27">
        <v>1</v>
      </c>
      <c r="Y34" s="38">
        <v>-8.8999999999999995E-5</v>
      </c>
      <c r="Z34" s="27" t="s">
        <v>65</v>
      </c>
    </row>
    <row r="35" spans="2:26" x14ac:dyDescent="0.2">
      <c r="B35" s="27" t="s">
        <v>134</v>
      </c>
      <c r="C35" s="27">
        <v>208</v>
      </c>
      <c r="D35" s="27" t="s">
        <v>127</v>
      </c>
      <c r="E35" s="27" t="s">
        <v>107</v>
      </c>
      <c r="F35" s="27" t="s">
        <v>166</v>
      </c>
      <c r="G35" s="27" t="s">
        <v>64</v>
      </c>
      <c r="H35" s="27">
        <v>60</v>
      </c>
      <c r="I35" s="27">
        <v>17</v>
      </c>
      <c r="J35" s="37">
        <v>-2.2900000000000001E-4</v>
      </c>
      <c r="K35" s="27">
        <v>3</v>
      </c>
      <c r="L35" s="38">
        <v>-2.2900000000000001E-4</v>
      </c>
      <c r="M35" s="27" t="s">
        <v>65</v>
      </c>
      <c r="O35" s="27" t="s">
        <v>134</v>
      </c>
      <c r="P35" s="27">
        <v>208</v>
      </c>
      <c r="Q35" s="27" t="s">
        <v>127</v>
      </c>
      <c r="R35" s="27" t="s">
        <v>381</v>
      </c>
      <c r="S35" s="27" t="s">
        <v>166</v>
      </c>
      <c r="T35" s="27" t="s">
        <v>64</v>
      </c>
      <c r="U35" s="27">
        <v>10</v>
      </c>
      <c r="V35" s="27">
        <v>17</v>
      </c>
      <c r="W35" s="37">
        <v>-2.2499999999999999E-4</v>
      </c>
      <c r="X35" s="27">
        <v>3</v>
      </c>
      <c r="Y35" s="38">
        <v>-2.24E-4</v>
      </c>
      <c r="Z35" s="27" t="s">
        <v>65</v>
      </c>
    </row>
    <row r="36" spans="2:26" x14ac:dyDescent="0.2">
      <c r="B36" s="27" t="s">
        <v>134</v>
      </c>
      <c r="C36" s="27">
        <v>194</v>
      </c>
      <c r="D36" s="27" t="s">
        <v>128</v>
      </c>
      <c r="E36" s="27" t="s">
        <v>107</v>
      </c>
      <c r="F36" s="27" t="s">
        <v>167</v>
      </c>
      <c r="G36" s="27" t="s">
        <v>63</v>
      </c>
      <c r="H36" s="27">
        <v>60</v>
      </c>
      <c r="I36" s="27">
        <v>15</v>
      </c>
      <c r="J36" s="37">
        <v>-2.2699999999999999E-4</v>
      </c>
      <c r="K36" s="27">
        <v>12</v>
      </c>
      <c r="L36" s="38">
        <v>-1.9100000000000001E-4</v>
      </c>
      <c r="M36" s="27" t="s">
        <v>65</v>
      </c>
      <c r="O36" s="27" t="s">
        <v>134</v>
      </c>
      <c r="P36" s="27">
        <v>194</v>
      </c>
      <c r="Q36" s="27" t="s">
        <v>128</v>
      </c>
      <c r="R36" s="27" t="s">
        <v>381</v>
      </c>
      <c r="S36" s="27" t="s">
        <v>167</v>
      </c>
      <c r="T36" s="27" t="s">
        <v>63</v>
      </c>
      <c r="U36" s="27">
        <v>10</v>
      </c>
      <c r="V36" s="27">
        <v>15</v>
      </c>
      <c r="W36" s="37">
        <v>-2.1800000000000001E-4</v>
      </c>
      <c r="X36" s="27">
        <v>11</v>
      </c>
      <c r="Y36" s="38">
        <v>-1.84E-4</v>
      </c>
      <c r="Z36" s="27" t="s">
        <v>65</v>
      </c>
    </row>
    <row r="37" spans="2:26" x14ac:dyDescent="0.2">
      <c r="B37" s="27" t="s">
        <v>134</v>
      </c>
      <c r="C37" s="27">
        <v>194</v>
      </c>
      <c r="D37" s="27" t="s">
        <v>128</v>
      </c>
      <c r="E37" s="27" t="s">
        <v>107</v>
      </c>
      <c r="F37" s="27" t="s">
        <v>168</v>
      </c>
      <c r="G37" s="27" t="s">
        <v>64</v>
      </c>
      <c r="H37" s="27">
        <v>60</v>
      </c>
      <c r="I37" s="27">
        <v>17</v>
      </c>
      <c r="J37" s="37">
        <v>-2.9799999999999998E-4</v>
      </c>
      <c r="K37" s="27">
        <v>7</v>
      </c>
      <c r="L37" s="38">
        <v>2.5099999999999998E-4</v>
      </c>
      <c r="M37" s="27" t="s">
        <v>65</v>
      </c>
      <c r="O37" s="27" t="s">
        <v>134</v>
      </c>
      <c r="P37" s="27">
        <v>194</v>
      </c>
      <c r="Q37" s="27" t="s">
        <v>128</v>
      </c>
      <c r="R37" s="27" t="s">
        <v>381</v>
      </c>
      <c r="S37" s="27" t="s">
        <v>168</v>
      </c>
      <c r="T37" s="27" t="s">
        <v>64</v>
      </c>
      <c r="U37" s="27">
        <v>10</v>
      </c>
      <c r="V37" s="27">
        <v>17</v>
      </c>
      <c r="W37" s="37">
        <v>-2.8699999999999998E-4</v>
      </c>
      <c r="X37" s="27">
        <v>6</v>
      </c>
      <c r="Y37" s="38">
        <v>-2.34E-4</v>
      </c>
      <c r="Z37" s="27" t="s">
        <v>65</v>
      </c>
    </row>
    <row r="38" spans="2:26" x14ac:dyDescent="0.2">
      <c r="B38" s="27" t="s">
        <v>134</v>
      </c>
      <c r="C38" s="27">
        <v>203</v>
      </c>
      <c r="D38" s="27" t="s">
        <v>127</v>
      </c>
      <c r="E38" s="27" t="s">
        <v>107</v>
      </c>
      <c r="F38" s="27" t="s">
        <v>169</v>
      </c>
      <c r="G38" s="27" t="s">
        <v>63</v>
      </c>
      <c r="H38" s="27">
        <v>60</v>
      </c>
      <c r="I38" s="27">
        <v>17</v>
      </c>
      <c r="J38" s="37">
        <v>-2.0900000000000001E-4</v>
      </c>
      <c r="K38" s="27">
        <v>3</v>
      </c>
      <c r="L38" s="38">
        <v>-1.8900000000000001E-4</v>
      </c>
      <c r="M38" s="27" t="s">
        <v>65</v>
      </c>
      <c r="O38" s="27" t="s">
        <v>134</v>
      </c>
      <c r="P38" s="27">
        <v>203</v>
      </c>
      <c r="Q38" s="27" t="s">
        <v>127</v>
      </c>
      <c r="R38" s="27" t="s">
        <v>381</v>
      </c>
      <c r="S38" s="27" t="s">
        <v>169</v>
      </c>
      <c r="T38" s="27" t="s">
        <v>63</v>
      </c>
      <c r="U38" s="27">
        <v>10</v>
      </c>
      <c r="V38" s="27">
        <v>17</v>
      </c>
      <c r="W38" s="37">
        <v>-2.13E-4</v>
      </c>
      <c r="X38" s="27">
        <v>3</v>
      </c>
      <c r="Y38" s="38">
        <v>-1.93E-4</v>
      </c>
      <c r="Z38" s="27" t="s">
        <v>65</v>
      </c>
    </row>
    <row r="39" spans="2:26" x14ac:dyDescent="0.2">
      <c r="B39" s="27" t="s">
        <v>134</v>
      </c>
      <c r="C39" s="27">
        <v>203</v>
      </c>
      <c r="D39" s="27" t="s">
        <v>127</v>
      </c>
      <c r="E39" s="27" t="s">
        <v>107</v>
      </c>
      <c r="F39" s="27" t="s">
        <v>170</v>
      </c>
      <c r="G39" s="27" t="s">
        <v>64</v>
      </c>
      <c r="H39" s="27">
        <v>60</v>
      </c>
      <c r="I39" s="27">
        <v>22</v>
      </c>
      <c r="J39" s="37">
        <v>-3.0699999999999998E-4</v>
      </c>
      <c r="K39" s="27">
        <v>1</v>
      </c>
      <c r="L39" s="38">
        <v>-2.8299999999999999E-4</v>
      </c>
      <c r="M39" s="27" t="s">
        <v>65</v>
      </c>
      <c r="O39" s="27" t="s">
        <v>134</v>
      </c>
      <c r="P39" s="27">
        <v>203</v>
      </c>
      <c r="Q39" s="27" t="s">
        <v>127</v>
      </c>
      <c r="R39" s="27" t="s">
        <v>381</v>
      </c>
      <c r="S39" s="27" t="s">
        <v>170</v>
      </c>
      <c r="T39" s="27" t="s">
        <v>64</v>
      </c>
      <c r="U39" s="27">
        <v>10</v>
      </c>
      <c r="V39" s="27">
        <v>22</v>
      </c>
      <c r="W39" s="37">
        <v>-3.0299999999999999E-4</v>
      </c>
      <c r="X39" s="27">
        <v>1</v>
      </c>
      <c r="Y39" s="38">
        <v>-2.7999999999999998E-4</v>
      </c>
      <c r="Z39" s="27" t="s">
        <v>65</v>
      </c>
    </row>
    <row r="40" spans="2:26" x14ac:dyDescent="0.2">
      <c r="B40" s="27" t="s">
        <v>134</v>
      </c>
      <c r="C40" s="27">
        <v>187</v>
      </c>
      <c r="D40" s="27" t="s">
        <v>126</v>
      </c>
      <c r="E40" s="27" t="s">
        <v>107</v>
      </c>
      <c r="F40" s="27" t="s">
        <v>171</v>
      </c>
      <c r="G40" s="27" t="s">
        <v>63</v>
      </c>
      <c r="H40" s="27">
        <v>60</v>
      </c>
      <c r="I40" s="27">
        <v>16</v>
      </c>
      <c r="J40" s="37">
        <v>-2.2599999999999999E-4</v>
      </c>
      <c r="K40" s="27">
        <v>6</v>
      </c>
      <c r="L40" s="38">
        <v>1.94E-4</v>
      </c>
      <c r="M40" s="27" t="s">
        <v>65</v>
      </c>
      <c r="O40" s="27" t="s">
        <v>134</v>
      </c>
      <c r="P40" s="27">
        <v>187</v>
      </c>
      <c r="Q40" s="27" t="s">
        <v>126</v>
      </c>
      <c r="R40" s="27" t="s">
        <v>381</v>
      </c>
      <c r="S40" s="27" t="s">
        <v>171</v>
      </c>
      <c r="T40" s="27" t="s">
        <v>63</v>
      </c>
      <c r="U40" s="27">
        <v>10</v>
      </c>
      <c r="V40" s="27">
        <v>16</v>
      </c>
      <c r="W40" s="37">
        <v>-2.32E-4</v>
      </c>
      <c r="X40" s="27">
        <v>6</v>
      </c>
      <c r="Y40" s="38">
        <v>2.0100000000000001E-4</v>
      </c>
      <c r="Z40" s="27" t="s">
        <v>65</v>
      </c>
    </row>
    <row r="41" spans="2:26" x14ac:dyDescent="0.2">
      <c r="B41" s="27" t="s">
        <v>134</v>
      </c>
      <c r="C41" s="27">
        <v>187</v>
      </c>
      <c r="D41" s="27" t="s">
        <v>126</v>
      </c>
      <c r="E41" s="27" t="s">
        <v>107</v>
      </c>
      <c r="F41" s="27" t="s">
        <v>172</v>
      </c>
      <c r="G41" s="27" t="s">
        <v>64</v>
      </c>
      <c r="H41" s="27">
        <v>60</v>
      </c>
      <c r="I41" s="27">
        <v>11</v>
      </c>
      <c r="J41" s="37">
        <v>-1.44E-4</v>
      </c>
      <c r="K41" s="27">
        <v>3</v>
      </c>
      <c r="L41" s="38">
        <v>-1.21E-4</v>
      </c>
      <c r="M41" s="27" t="s">
        <v>65</v>
      </c>
      <c r="O41" s="27" t="s">
        <v>134</v>
      </c>
      <c r="P41" s="27">
        <v>187</v>
      </c>
      <c r="Q41" s="27" t="s">
        <v>126</v>
      </c>
      <c r="R41" s="27" t="s">
        <v>381</v>
      </c>
      <c r="S41" s="27" t="s">
        <v>172</v>
      </c>
      <c r="T41" s="27" t="s">
        <v>64</v>
      </c>
      <c r="U41" s="27">
        <v>10</v>
      </c>
      <c r="V41" s="27">
        <v>11</v>
      </c>
      <c r="W41" s="37">
        <v>-1.37E-4</v>
      </c>
      <c r="X41" s="27">
        <v>3</v>
      </c>
      <c r="Y41" s="38">
        <v>-1.16E-4</v>
      </c>
      <c r="Z41" s="27" t="s">
        <v>65</v>
      </c>
    </row>
    <row r="42" spans="2:26" x14ac:dyDescent="0.2">
      <c r="B42" s="27" t="s">
        <v>134</v>
      </c>
      <c r="C42" s="27">
        <v>199</v>
      </c>
      <c r="D42" s="27" t="s">
        <v>127</v>
      </c>
      <c r="E42" s="27" t="s">
        <v>107</v>
      </c>
      <c r="F42" s="27" t="s">
        <v>173</v>
      </c>
      <c r="G42" s="27" t="s">
        <v>63</v>
      </c>
      <c r="H42" s="27">
        <v>60</v>
      </c>
      <c r="I42" s="27">
        <v>17</v>
      </c>
      <c r="J42" s="37">
        <v>-2.5599999999999999E-4</v>
      </c>
      <c r="K42" s="27">
        <v>4</v>
      </c>
      <c r="L42" s="38">
        <v>2.9500000000000001E-4</v>
      </c>
      <c r="M42" s="27" t="s">
        <v>65</v>
      </c>
      <c r="O42" s="27" t="s">
        <v>134</v>
      </c>
      <c r="P42" s="27">
        <v>199</v>
      </c>
      <c r="Q42" s="27" t="s">
        <v>127</v>
      </c>
      <c r="R42" s="27" t="s">
        <v>381</v>
      </c>
      <c r="S42" s="27" t="s">
        <v>173</v>
      </c>
      <c r="T42" s="27" t="s">
        <v>63</v>
      </c>
      <c r="U42" s="27">
        <v>10</v>
      </c>
      <c r="V42" s="27">
        <v>17</v>
      </c>
      <c r="W42" s="37">
        <v>-2.5900000000000001E-4</v>
      </c>
      <c r="X42" s="27">
        <v>4</v>
      </c>
      <c r="Y42" s="38">
        <v>2.9999999999999997E-4</v>
      </c>
      <c r="Z42" s="27" t="s">
        <v>65</v>
      </c>
    </row>
    <row r="43" spans="2:26" x14ac:dyDescent="0.2">
      <c r="B43" s="27" t="s">
        <v>134</v>
      </c>
      <c r="C43" s="27">
        <v>199</v>
      </c>
      <c r="D43" s="27" t="s">
        <v>127</v>
      </c>
      <c r="E43" s="27" t="s">
        <v>107</v>
      </c>
      <c r="F43" s="27" t="s">
        <v>174</v>
      </c>
      <c r="G43" s="27" t="s">
        <v>64</v>
      </c>
      <c r="H43" s="27">
        <v>60</v>
      </c>
      <c r="I43" s="27">
        <v>22</v>
      </c>
      <c r="J43" s="37">
        <v>-3.8000000000000002E-5</v>
      </c>
      <c r="K43" s="27">
        <v>1</v>
      </c>
      <c r="L43" s="38">
        <v>-3.6999999999999998E-5</v>
      </c>
      <c r="M43" s="27" t="s">
        <v>65</v>
      </c>
      <c r="O43" s="27" t="s">
        <v>134</v>
      </c>
      <c r="P43" s="27">
        <v>199</v>
      </c>
      <c r="Q43" s="27" t="s">
        <v>127</v>
      </c>
      <c r="R43" s="27" t="s">
        <v>381</v>
      </c>
      <c r="S43" s="27" t="s">
        <v>174</v>
      </c>
      <c r="T43" s="27" t="s">
        <v>64</v>
      </c>
      <c r="U43" s="27">
        <v>10</v>
      </c>
      <c r="V43" s="27">
        <v>22</v>
      </c>
      <c r="W43" s="37">
        <v>-3.6000000000000001E-5</v>
      </c>
      <c r="X43" s="27">
        <v>1</v>
      </c>
      <c r="Y43" s="38">
        <v>-3.4999999999999997E-5</v>
      </c>
      <c r="Z43" s="27" t="s">
        <v>65</v>
      </c>
    </row>
    <row r="44" spans="2:26" x14ac:dyDescent="0.2">
      <c r="B44" s="27" t="s">
        <v>134</v>
      </c>
      <c r="C44" s="27">
        <v>195</v>
      </c>
      <c r="D44" s="27" t="s">
        <v>128</v>
      </c>
      <c r="E44" s="27" t="s">
        <v>107</v>
      </c>
      <c r="F44" s="27" t="s">
        <v>175</v>
      </c>
      <c r="G44" s="27" t="s">
        <v>63</v>
      </c>
      <c r="H44" s="27">
        <v>60</v>
      </c>
      <c r="I44" s="27">
        <v>22</v>
      </c>
      <c r="J44" s="37">
        <v>-1.05E-4</v>
      </c>
      <c r="K44" s="27">
        <v>1</v>
      </c>
      <c r="L44" s="38">
        <v>-8.8999999999999995E-5</v>
      </c>
      <c r="M44" s="27" t="s">
        <v>65</v>
      </c>
      <c r="O44" s="27" t="s">
        <v>134</v>
      </c>
      <c r="P44" s="27">
        <v>195</v>
      </c>
      <c r="Q44" s="27" t="s">
        <v>128</v>
      </c>
      <c r="R44" s="27" t="s">
        <v>381</v>
      </c>
      <c r="S44" s="27" t="s">
        <v>175</v>
      </c>
      <c r="T44" s="27" t="s">
        <v>63</v>
      </c>
      <c r="U44" s="27">
        <v>10</v>
      </c>
      <c r="V44" s="27">
        <v>22</v>
      </c>
      <c r="W44" s="37">
        <v>-1.1E-4</v>
      </c>
      <c r="X44" s="27">
        <v>1</v>
      </c>
      <c r="Y44" s="38">
        <v>-9.2999999999999997E-5</v>
      </c>
      <c r="Z44" s="27" t="s">
        <v>65</v>
      </c>
    </row>
    <row r="45" spans="2:26" x14ac:dyDescent="0.2">
      <c r="B45" s="27" t="s">
        <v>134</v>
      </c>
      <c r="C45" s="27">
        <v>195</v>
      </c>
      <c r="D45" s="27" t="s">
        <v>128</v>
      </c>
      <c r="E45" s="27" t="s">
        <v>107</v>
      </c>
      <c r="F45" s="27" t="s">
        <v>176</v>
      </c>
      <c r="G45" s="27" t="s">
        <v>64</v>
      </c>
      <c r="H45" s="27">
        <v>60</v>
      </c>
      <c r="I45" s="27">
        <v>17</v>
      </c>
      <c r="J45" s="37">
        <v>-1.7E-5</v>
      </c>
      <c r="K45" s="27">
        <v>6</v>
      </c>
      <c r="L45" s="38">
        <v>-1.7E-5</v>
      </c>
      <c r="M45" s="27" t="s">
        <v>65</v>
      </c>
      <c r="O45" s="27" t="s">
        <v>134</v>
      </c>
      <c r="P45" s="27">
        <v>195</v>
      </c>
      <c r="Q45" s="27" t="s">
        <v>128</v>
      </c>
      <c r="R45" s="27" t="s">
        <v>381</v>
      </c>
      <c r="S45" s="27" t="s">
        <v>176</v>
      </c>
      <c r="T45" s="27" t="s">
        <v>64</v>
      </c>
      <c r="U45" s="27">
        <v>10</v>
      </c>
      <c r="V45" s="27">
        <v>15</v>
      </c>
      <c r="W45" s="37">
        <v>-1.7E-5</v>
      </c>
      <c r="X45" s="27">
        <v>12</v>
      </c>
      <c r="Y45" s="38">
        <v>-1.7E-5</v>
      </c>
      <c r="Z45" s="27" t="s">
        <v>65</v>
      </c>
    </row>
    <row r="46" spans="2:26" x14ac:dyDescent="0.2">
      <c r="B46" s="27" t="s">
        <v>134</v>
      </c>
      <c r="C46" s="27">
        <v>196</v>
      </c>
      <c r="D46" s="27" t="s">
        <v>128</v>
      </c>
      <c r="E46" s="27" t="s">
        <v>107</v>
      </c>
      <c r="F46" s="27" t="s">
        <v>177</v>
      </c>
      <c r="G46" s="27" t="s">
        <v>63</v>
      </c>
      <c r="H46" s="27">
        <v>60</v>
      </c>
      <c r="I46" s="27">
        <v>17</v>
      </c>
      <c r="J46" s="37">
        <v>-1.05E-4</v>
      </c>
      <c r="K46" s="27">
        <v>6</v>
      </c>
      <c r="L46" s="38">
        <v>-8.8999999999999995E-5</v>
      </c>
      <c r="M46" s="27" t="s">
        <v>65</v>
      </c>
      <c r="O46" s="27" t="s">
        <v>134</v>
      </c>
      <c r="P46" s="27">
        <v>196</v>
      </c>
      <c r="Q46" s="27" t="s">
        <v>128</v>
      </c>
      <c r="R46" s="27" t="s">
        <v>381</v>
      </c>
      <c r="S46" s="27" t="s">
        <v>177</v>
      </c>
      <c r="T46" s="27" t="s">
        <v>63</v>
      </c>
      <c r="U46" s="27">
        <v>10</v>
      </c>
      <c r="V46" s="27">
        <v>17</v>
      </c>
      <c r="W46" s="37">
        <v>-1.08E-4</v>
      </c>
      <c r="X46" s="27">
        <v>5</v>
      </c>
      <c r="Y46" s="38">
        <v>-9.1000000000000003E-5</v>
      </c>
      <c r="Z46" s="27" t="s">
        <v>65</v>
      </c>
    </row>
    <row r="47" spans="2:26" x14ac:dyDescent="0.2">
      <c r="B47" s="27" t="s">
        <v>134</v>
      </c>
      <c r="C47" s="27">
        <v>196</v>
      </c>
      <c r="D47" s="27" t="s">
        <v>128</v>
      </c>
      <c r="E47" s="27" t="s">
        <v>107</v>
      </c>
      <c r="F47" s="27" t="s">
        <v>178</v>
      </c>
      <c r="G47" s="27" t="s">
        <v>64</v>
      </c>
      <c r="H47" s="27">
        <v>60</v>
      </c>
      <c r="I47" s="27">
        <v>22</v>
      </c>
      <c r="J47" s="37">
        <v>-1.5999999999999999E-5</v>
      </c>
      <c r="K47" s="27">
        <v>1</v>
      </c>
      <c r="L47" s="38">
        <v>-1.5999999999999999E-5</v>
      </c>
      <c r="M47" s="27" t="s">
        <v>65</v>
      </c>
      <c r="O47" s="27" t="s">
        <v>134</v>
      </c>
      <c r="P47" s="27">
        <v>196</v>
      </c>
      <c r="Q47" s="27" t="s">
        <v>128</v>
      </c>
      <c r="R47" s="27" t="s">
        <v>381</v>
      </c>
      <c r="S47" s="27" t="s">
        <v>178</v>
      </c>
      <c r="T47" s="27" t="s">
        <v>64</v>
      </c>
      <c r="U47" s="27">
        <v>10</v>
      </c>
      <c r="V47" s="27">
        <v>20</v>
      </c>
      <c r="W47" s="37">
        <v>-1.7E-5</v>
      </c>
      <c r="X47" s="27">
        <v>7</v>
      </c>
      <c r="Y47" s="38">
        <v>-1.7E-5</v>
      </c>
      <c r="Z47" s="27" t="s">
        <v>65</v>
      </c>
    </row>
    <row r="48" spans="2:26" x14ac:dyDescent="0.2">
      <c r="B48" s="27" t="s">
        <v>134</v>
      </c>
      <c r="C48" s="27">
        <v>200</v>
      </c>
      <c r="D48" s="27" t="s">
        <v>127</v>
      </c>
      <c r="E48" s="27" t="s">
        <v>107</v>
      </c>
      <c r="F48" s="27" t="s">
        <v>179</v>
      </c>
      <c r="G48" s="27" t="s">
        <v>63</v>
      </c>
      <c r="H48" s="27">
        <v>60</v>
      </c>
      <c r="I48" s="27">
        <v>22</v>
      </c>
      <c r="J48" s="37">
        <v>-2.5799999999999998E-4</v>
      </c>
      <c r="K48" s="27">
        <v>6</v>
      </c>
      <c r="L48" s="38">
        <v>2.9700000000000001E-4</v>
      </c>
      <c r="M48" s="27" t="s">
        <v>65</v>
      </c>
      <c r="O48" s="27" t="s">
        <v>134</v>
      </c>
      <c r="P48" s="27">
        <v>200</v>
      </c>
      <c r="Q48" s="27" t="s">
        <v>127</v>
      </c>
      <c r="R48" s="27" t="s">
        <v>381</v>
      </c>
      <c r="S48" s="27" t="s">
        <v>179</v>
      </c>
      <c r="T48" s="27" t="s">
        <v>63</v>
      </c>
      <c r="U48" s="27">
        <v>10</v>
      </c>
      <c r="V48" s="27">
        <v>22</v>
      </c>
      <c r="W48" s="37">
        <v>-2.61E-4</v>
      </c>
      <c r="X48" s="27">
        <v>6</v>
      </c>
      <c r="Y48" s="38">
        <v>3.0400000000000002E-4</v>
      </c>
      <c r="Z48" s="27" t="s">
        <v>65</v>
      </c>
    </row>
    <row r="49" spans="2:26" x14ac:dyDescent="0.2">
      <c r="B49" s="27" t="s">
        <v>134</v>
      </c>
      <c r="C49" s="27">
        <v>200</v>
      </c>
      <c r="D49" s="27" t="s">
        <v>127</v>
      </c>
      <c r="E49" s="27" t="s">
        <v>107</v>
      </c>
      <c r="F49" s="27" t="s">
        <v>180</v>
      </c>
      <c r="G49" s="27" t="s">
        <v>64</v>
      </c>
      <c r="H49" s="27">
        <v>60</v>
      </c>
      <c r="I49" s="27">
        <v>17</v>
      </c>
      <c r="J49" s="37">
        <v>-3.8999999999999999E-5</v>
      </c>
      <c r="K49" s="27">
        <v>3</v>
      </c>
      <c r="L49" s="38">
        <v>-3.8000000000000002E-5</v>
      </c>
      <c r="M49" s="27" t="s">
        <v>65</v>
      </c>
      <c r="O49" s="27" t="s">
        <v>134</v>
      </c>
      <c r="P49" s="27">
        <v>200</v>
      </c>
      <c r="Q49" s="27" t="s">
        <v>127</v>
      </c>
      <c r="R49" s="27" t="s">
        <v>381</v>
      </c>
      <c r="S49" s="27" t="s">
        <v>180</v>
      </c>
      <c r="T49" s="27" t="s">
        <v>64</v>
      </c>
      <c r="U49" s="27">
        <v>10</v>
      </c>
      <c r="V49" s="27">
        <v>17</v>
      </c>
      <c r="W49" s="37">
        <v>-3.6000000000000001E-5</v>
      </c>
      <c r="X49" s="27">
        <v>3</v>
      </c>
      <c r="Y49" s="38">
        <v>-3.4999999999999997E-5</v>
      </c>
      <c r="Z49" s="27" t="s">
        <v>65</v>
      </c>
    </row>
    <row r="50" spans="2:26" x14ac:dyDescent="0.2">
      <c r="B50" s="27" t="s">
        <v>134</v>
      </c>
      <c r="C50" s="27">
        <v>188</v>
      </c>
      <c r="D50" s="27" t="s">
        <v>126</v>
      </c>
      <c r="E50" s="27" t="s">
        <v>107</v>
      </c>
      <c r="F50" s="27" t="s">
        <v>181</v>
      </c>
      <c r="G50" s="27" t="s">
        <v>63</v>
      </c>
      <c r="H50" s="27">
        <v>60</v>
      </c>
      <c r="I50" s="27">
        <v>11</v>
      </c>
      <c r="J50" s="37">
        <v>-2.2599999999999999E-4</v>
      </c>
      <c r="K50" s="27">
        <v>4</v>
      </c>
      <c r="L50" s="38">
        <v>1.94E-4</v>
      </c>
      <c r="M50" s="27" t="s">
        <v>65</v>
      </c>
      <c r="O50" s="27" t="s">
        <v>134</v>
      </c>
      <c r="P50" s="27">
        <v>188</v>
      </c>
      <c r="Q50" s="27" t="s">
        <v>126</v>
      </c>
      <c r="R50" s="27" t="s">
        <v>381</v>
      </c>
      <c r="S50" s="27" t="s">
        <v>181</v>
      </c>
      <c r="T50" s="27" t="s">
        <v>63</v>
      </c>
      <c r="U50" s="27">
        <v>10</v>
      </c>
      <c r="V50" s="27">
        <v>11</v>
      </c>
      <c r="W50" s="37">
        <v>-2.32E-4</v>
      </c>
      <c r="X50" s="27">
        <v>4</v>
      </c>
      <c r="Y50" s="38">
        <v>2.0100000000000001E-4</v>
      </c>
      <c r="Z50" s="27" t="s">
        <v>65</v>
      </c>
    </row>
    <row r="51" spans="2:26" x14ac:dyDescent="0.2">
      <c r="B51" s="27" t="s">
        <v>134</v>
      </c>
      <c r="C51" s="27">
        <v>188</v>
      </c>
      <c r="D51" s="27" t="s">
        <v>126</v>
      </c>
      <c r="E51" s="27" t="s">
        <v>107</v>
      </c>
      <c r="F51" s="27" t="s">
        <v>182</v>
      </c>
      <c r="G51" s="27" t="s">
        <v>64</v>
      </c>
      <c r="H51" s="27">
        <v>60</v>
      </c>
      <c r="I51" s="27">
        <v>16</v>
      </c>
      <c r="J51" s="37">
        <v>-1.4100000000000001E-4</v>
      </c>
      <c r="K51" s="27">
        <v>1</v>
      </c>
      <c r="L51" s="38">
        <v>-1.1900000000000001E-4</v>
      </c>
      <c r="M51" s="27" t="s">
        <v>65</v>
      </c>
      <c r="O51" s="27" t="s">
        <v>134</v>
      </c>
      <c r="P51" s="27">
        <v>188</v>
      </c>
      <c r="Q51" s="27" t="s">
        <v>126</v>
      </c>
      <c r="R51" s="27" t="s">
        <v>381</v>
      </c>
      <c r="S51" s="27" t="s">
        <v>182</v>
      </c>
      <c r="T51" s="27" t="s">
        <v>64</v>
      </c>
      <c r="U51" s="27">
        <v>10</v>
      </c>
      <c r="V51" s="27">
        <v>16</v>
      </c>
      <c r="W51" s="37">
        <v>-1.3799999999999999E-4</v>
      </c>
      <c r="X51" s="27">
        <v>1</v>
      </c>
      <c r="Y51" s="38">
        <v>-1.16E-4</v>
      </c>
      <c r="Z51" s="27" t="s">
        <v>65</v>
      </c>
    </row>
    <row r="52" spans="2:26" x14ac:dyDescent="0.2">
      <c r="B52" s="27" t="s">
        <v>183</v>
      </c>
      <c r="C52" s="27">
        <v>251</v>
      </c>
      <c r="D52" s="27" t="s">
        <v>126</v>
      </c>
      <c r="E52" s="27" t="s">
        <v>107</v>
      </c>
      <c r="F52" s="27" t="s">
        <v>184</v>
      </c>
      <c r="G52" s="27" t="s">
        <v>63</v>
      </c>
      <c r="H52" s="27">
        <v>60</v>
      </c>
      <c r="I52" s="27">
        <v>14</v>
      </c>
      <c r="J52" s="37">
        <v>-7.9900000000000001E-4</v>
      </c>
      <c r="K52" s="27">
        <v>3</v>
      </c>
      <c r="L52" s="38">
        <v>9.3700000000000001E-4</v>
      </c>
      <c r="M52" s="27" t="s">
        <v>65</v>
      </c>
      <c r="O52" s="27" t="s">
        <v>183</v>
      </c>
      <c r="P52" s="27">
        <v>251</v>
      </c>
      <c r="Q52" s="27" t="s">
        <v>126</v>
      </c>
      <c r="R52" s="27" t="s">
        <v>381</v>
      </c>
      <c r="S52" s="27" t="s">
        <v>184</v>
      </c>
      <c r="T52" s="27" t="s">
        <v>63</v>
      </c>
      <c r="U52" s="27">
        <v>10</v>
      </c>
      <c r="V52" s="27">
        <v>14</v>
      </c>
      <c r="W52" s="37">
        <v>-7.7499999999999997E-4</v>
      </c>
      <c r="X52" s="27">
        <v>3</v>
      </c>
      <c r="Y52" s="38">
        <v>8.7399999999999999E-4</v>
      </c>
      <c r="Z52" s="27" t="s">
        <v>65</v>
      </c>
    </row>
    <row r="53" spans="2:26" x14ac:dyDescent="0.2">
      <c r="B53" s="27" t="s">
        <v>183</v>
      </c>
      <c r="C53" s="27">
        <v>251</v>
      </c>
      <c r="D53" s="27" t="s">
        <v>126</v>
      </c>
      <c r="E53" s="27" t="s">
        <v>107</v>
      </c>
      <c r="F53" s="27" t="s">
        <v>185</v>
      </c>
      <c r="G53" s="27" t="s">
        <v>64</v>
      </c>
      <c r="H53" s="27">
        <v>60</v>
      </c>
      <c r="I53" s="27">
        <v>11</v>
      </c>
      <c r="J53" s="37">
        <v>-6.9399999999999996E-4</v>
      </c>
      <c r="K53" s="27">
        <v>4</v>
      </c>
      <c r="L53" s="38">
        <v>7.5699999999999997E-4</v>
      </c>
      <c r="M53" s="27" t="s">
        <v>65</v>
      </c>
      <c r="O53" s="27" t="s">
        <v>183</v>
      </c>
      <c r="P53" s="27">
        <v>251</v>
      </c>
      <c r="Q53" s="27" t="s">
        <v>126</v>
      </c>
      <c r="R53" s="27" t="s">
        <v>381</v>
      </c>
      <c r="S53" s="27" t="s">
        <v>185</v>
      </c>
      <c r="T53" s="27" t="s">
        <v>64</v>
      </c>
      <c r="U53" s="27">
        <v>10</v>
      </c>
      <c r="V53" s="27">
        <v>11</v>
      </c>
      <c r="W53" s="37">
        <v>-6.8300000000000001E-4</v>
      </c>
      <c r="X53" s="27">
        <v>4</v>
      </c>
      <c r="Y53" s="38">
        <v>7.36E-4</v>
      </c>
      <c r="Z53" s="27" t="s">
        <v>65</v>
      </c>
    </row>
    <row r="54" spans="2:26" x14ac:dyDescent="0.2">
      <c r="B54" s="27" t="s">
        <v>183</v>
      </c>
      <c r="C54" s="27">
        <v>263</v>
      </c>
      <c r="D54" s="27" t="s">
        <v>127</v>
      </c>
      <c r="E54" s="27" t="s">
        <v>107</v>
      </c>
      <c r="F54" s="27" t="s">
        <v>186</v>
      </c>
      <c r="G54" s="27" t="s">
        <v>63</v>
      </c>
      <c r="H54" s="27">
        <v>60</v>
      </c>
      <c r="I54" s="27">
        <v>15</v>
      </c>
      <c r="J54" s="37">
        <v>-7.7999999999999999E-5</v>
      </c>
      <c r="K54" s="27">
        <v>6</v>
      </c>
      <c r="L54" s="38">
        <v>-7.7000000000000001E-5</v>
      </c>
      <c r="M54" s="27" t="s">
        <v>65</v>
      </c>
      <c r="O54" s="27" t="s">
        <v>183</v>
      </c>
      <c r="P54" s="27">
        <v>263</v>
      </c>
      <c r="Q54" s="27" t="s">
        <v>127</v>
      </c>
      <c r="R54" s="27" t="s">
        <v>381</v>
      </c>
      <c r="S54" s="27" t="s">
        <v>186</v>
      </c>
      <c r="T54" s="27" t="s">
        <v>63</v>
      </c>
      <c r="U54" s="27">
        <v>10</v>
      </c>
      <c r="V54" s="27">
        <v>15</v>
      </c>
      <c r="W54" s="37">
        <v>-6.7999999999999999E-5</v>
      </c>
      <c r="X54" s="27">
        <v>6</v>
      </c>
      <c r="Y54" s="38">
        <v>-6.7000000000000002E-5</v>
      </c>
      <c r="Z54" s="27" t="s">
        <v>65</v>
      </c>
    </row>
    <row r="55" spans="2:26" x14ac:dyDescent="0.2">
      <c r="B55" s="27" t="s">
        <v>183</v>
      </c>
      <c r="C55" s="27">
        <v>263</v>
      </c>
      <c r="D55" s="27" t="s">
        <v>127</v>
      </c>
      <c r="E55" s="27" t="s">
        <v>107</v>
      </c>
      <c r="F55" s="27" t="s">
        <v>187</v>
      </c>
      <c r="G55" s="27" t="s">
        <v>64</v>
      </c>
      <c r="H55" s="27">
        <v>60</v>
      </c>
      <c r="I55" s="27">
        <v>22</v>
      </c>
      <c r="J55" s="37">
        <v>-3.9500000000000001E-4</v>
      </c>
      <c r="K55" s="27">
        <v>6</v>
      </c>
      <c r="L55" s="38">
        <v>4.06E-4</v>
      </c>
      <c r="M55" s="27" t="s">
        <v>65</v>
      </c>
      <c r="O55" s="27" t="s">
        <v>183</v>
      </c>
      <c r="P55" s="27">
        <v>263</v>
      </c>
      <c r="Q55" s="27" t="s">
        <v>127</v>
      </c>
      <c r="R55" s="27" t="s">
        <v>381</v>
      </c>
      <c r="S55" s="27" t="s">
        <v>187</v>
      </c>
      <c r="T55" s="27" t="s">
        <v>64</v>
      </c>
      <c r="U55" s="27">
        <v>10</v>
      </c>
      <c r="V55" s="27">
        <v>22</v>
      </c>
      <c r="W55" s="37">
        <v>-3.9399999999999998E-4</v>
      </c>
      <c r="X55" s="27">
        <v>6</v>
      </c>
      <c r="Y55" s="38">
        <v>4.0499999999999998E-4</v>
      </c>
      <c r="Z55" s="27" t="s">
        <v>65</v>
      </c>
    </row>
    <row r="56" spans="2:26" x14ac:dyDescent="0.2">
      <c r="B56" s="27" t="s">
        <v>183</v>
      </c>
      <c r="C56" s="27">
        <v>259</v>
      </c>
      <c r="D56" s="27" t="s">
        <v>128</v>
      </c>
      <c r="E56" s="27" t="s">
        <v>107</v>
      </c>
      <c r="F56" s="27" t="s">
        <v>188</v>
      </c>
      <c r="G56" s="27" t="s">
        <v>63</v>
      </c>
      <c r="H56" s="27">
        <v>60</v>
      </c>
      <c r="I56" s="27">
        <v>20</v>
      </c>
      <c r="J56" s="37">
        <v>-3.2200000000000002E-4</v>
      </c>
      <c r="K56" s="27">
        <v>7</v>
      </c>
      <c r="L56" s="38">
        <v>-2.7E-4</v>
      </c>
      <c r="M56" s="27" t="s">
        <v>65</v>
      </c>
      <c r="O56" s="27" t="s">
        <v>183</v>
      </c>
      <c r="P56" s="27">
        <v>259</v>
      </c>
      <c r="Q56" s="27" t="s">
        <v>128</v>
      </c>
      <c r="R56" s="27" t="s">
        <v>381</v>
      </c>
      <c r="S56" s="27" t="s">
        <v>188</v>
      </c>
      <c r="T56" s="27" t="s">
        <v>63</v>
      </c>
      <c r="U56" s="27">
        <v>10</v>
      </c>
      <c r="V56" s="27">
        <v>20</v>
      </c>
      <c r="W56" s="37">
        <v>-3.1100000000000002E-4</v>
      </c>
      <c r="X56" s="27">
        <v>7</v>
      </c>
      <c r="Y56" s="38">
        <v>-2.6200000000000003E-4</v>
      </c>
      <c r="Z56" s="27" t="s">
        <v>65</v>
      </c>
    </row>
    <row r="57" spans="2:26" x14ac:dyDescent="0.2">
      <c r="B57" s="27" t="s">
        <v>183</v>
      </c>
      <c r="C57" s="27">
        <v>259</v>
      </c>
      <c r="D57" s="27" t="s">
        <v>128</v>
      </c>
      <c r="E57" s="27" t="s">
        <v>107</v>
      </c>
      <c r="F57" s="27" t="s">
        <v>189</v>
      </c>
      <c r="G57" s="27" t="s">
        <v>64</v>
      </c>
      <c r="H57" s="27">
        <v>60</v>
      </c>
      <c r="I57" s="27">
        <v>17</v>
      </c>
      <c r="J57" s="37">
        <v>-3.5199999999999999E-4</v>
      </c>
      <c r="K57" s="27">
        <v>6</v>
      </c>
      <c r="L57" s="38">
        <v>-2.8899999999999998E-4</v>
      </c>
      <c r="M57" s="27" t="s">
        <v>65</v>
      </c>
      <c r="O57" s="27" t="s">
        <v>183</v>
      </c>
      <c r="P57" s="27">
        <v>259</v>
      </c>
      <c r="Q57" s="27" t="s">
        <v>128</v>
      </c>
      <c r="R57" s="27" t="s">
        <v>381</v>
      </c>
      <c r="S57" s="27" t="s">
        <v>189</v>
      </c>
      <c r="T57" s="27" t="s">
        <v>64</v>
      </c>
      <c r="U57" s="27">
        <v>10</v>
      </c>
      <c r="V57" s="27">
        <v>17</v>
      </c>
      <c r="W57" s="37">
        <v>-3.5100000000000002E-4</v>
      </c>
      <c r="X57" s="27">
        <v>6</v>
      </c>
      <c r="Y57" s="38">
        <v>-2.8800000000000001E-4</v>
      </c>
      <c r="Z57" s="27" t="s">
        <v>65</v>
      </c>
    </row>
    <row r="58" spans="2:26" x14ac:dyDescent="0.2">
      <c r="B58" s="27" t="s">
        <v>183</v>
      </c>
      <c r="C58" s="27">
        <v>260</v>
      </c>
      <c r="D58" s="27" t="s">
        <v>128</v>
      </c>
      <c r="E58" s="27" t="s">
        <v>107</v>
      </c>
      <c r="F58" s="27" t="s">
        <v>190</v>
      </c>
      <c r="G58" s="27" t="s">
        <v>63</v>
      </c>
      <c r="H58" s="27">
        <v>60</v>
      </c>
      <c r="I58" s="27">
        <v>15</v>
      </c>
      <c r="J58" s="37">
        <v>-3.2299999999999999E-4</v>
      </c>
      <c r="K58" s="27">
        <v>12</v>
      </c>
      <c r="L58" s="38">
        <v>-2.7E-4</v>
      </c>
      <c r="M58" s="27" t="s">
        <v>65</v>
      </c>
      <c r="O58" s="27" t="s">
        <v>183</v>
      </c>
      <c r="P58" s="27">
        <v>260</v>
      </c>
      <c r="Q58" s="27" t="s">
        <v>128</v>
      </c>
      <c r="R58" s="27" t="s">
        <v>381</v>
      </c>
      <c r="S58" s="27" t="s">
        <v>190</v>
      </c>
      <c r="T58" s="27" t="s">
        <v>63</v>
      </c>
      <c r="U58" s="27">
        <v>10</v>
      </c>
      <c r="V58" s="27">
        <v>15</v>
      </c>
      <c r="W58" s="37">
        <v>-3.1300000000000002E-4</v>
      </c>
      <c r="X58" s="27">
        <v>12</v>
      </c>
      <c r="Y58" s="38">
        <v>-2.63E-4</v>
      </c>
      <c r="Z58" s="27" t="s">
        <v>65</v>
      </c>
    </row>
    <row r="59" spans="2:26" x14ac:dyDescent="0.2">
      <c r="B59" s="27" t="s">
        <v>183</v>
      </c>
      <c r="C59" s="27">
        <v>260</v>
      </c>
      <c r="D59" s="27" t="s">
        <v>128</v>
      </c>
      <c r="E59" s="27" t="s">
        <v>107</v>
      </c>
      <c r="F59" s="27" t="s">
        <v>191</v>
      </c>
      <c r="G59" s="27" t="s">
        <v>64</v>
      </c>
      <c r="H59" s="27">
        <v>60</v>
      </c>
      <c r="I59" s="27">
        <v>22</v>
      </c>
      <c r="J59" s="37">
        <v>-3.5300000000000002E-4</v>
      </c>
      <c r="K59" s="27">
        <v>1</v>
      </c>
      <c r="L59" s="38">
        <v>-2.9E-4</v>
      </c>
      <c r="M59" s="27" t="s">
        <v>65</v>
      </c>
      <c r="O59" s="27" t="s">
        <v>183</v>
      </c>
      <c r="P59" s="27">
        <v>260</v>
      </c>
      <c r="Q59" s="27" t="s">
        <v>128</v>
      </c>
      <c r="R59" s="27" t="s">
        <v>381</v>
      </c>
      <c r="S59" s="27" t="s">
        <v>191</v>
      </c>
      <c r="T59" s="27" t="s">
        <v>64</v>
      </c>
      <c r="U59" s="27">
        <v>10</v>
      </c>
      <c r="V59" s="27">
        <v>22</v>
      </c>
      <c r="W59" s="37">
        <v>-3.4900000000000003E-4</v>
      </c>
      <c r="X59" s="27">
        <v>1</v>
      </c>
      <c r="Y59" s="38">
        <v>-2.8600000000000001E-4</v>
      </c>
      <c r="Z59" s="27" t="s">
        <v>65</v>
      </c>
    </row>
    <row r="60" spans="2:26" x14ac:dyDescent="0.2">
      <c r="B60" s="27" t="s">
        <v>183</v>
      </c>
      <c r="C60" s="27">
        <v>264</v>
      </c>
      <c r="D60" s="27" t="s">
        <v>127</v>
      </c>
      <c r="E60" s="27" t="s">
        <v>107</v>
      </c>
      <c r="F60" s="27" t="s">
        <v>192</v>
      </c>
      <c r="G60" s="27" t="s">
        <v>63</v>
      </c>
      <c r="H60" s="27">
        <v>60</v>
      </c>
      <c r="I60" s="27">
        <v>20</v>
      </c>
      <c r="J60" s="37">
        <v>-7.8999999999999996E-5</v>
      </c>
      <c r="K60" s="27">
        <v>4</v>
      </c>
      <c r="L60" s="38">
        <v>-7.7999999999999999E-5</v>
      </c>
      <c r="M60" s="27" t="s">
        <v>65</v>
      </c>
      <c r="O60" s="27" t="s">
        <v>183</v>
      </c>
      <c r="P60" s="27">
        <v>264</v>
      </c>
      <c r="Q60" s="27" t="s">
        <v>127</v>
      </c>
      <c r="R60" s="27" t="s">
        <v>381</v>
      </c>
      <c r="S60" s="27" t="s">
        <v>192</v>
      </c>
      <c r="T60" s="27" t="s">
        <v>63</v>
      </c>
      <c r="U60" s="27">
        <v>10</v>
      </c>
      <c r="V60" s="27">
        <v>20</v>
      </c>
      <c r="W60" s="37">
        <v>-6.9999999999999994E-5</v>
      </c>
      <c r="X60" s="27">
        <v>4</v>
      </c>
      <c r="Y60" s="38">
        <v>-6.8999999999999997E-5</v>
      </c>
      <c r="Z60" s="27" t="s">
        <v>65</v>
      </c>
    </row>
    <row r="61" spans="2:26" x14ac:dyDescent="0.2">
      <c r="B61" s="27" t="s">
        <v>183</v>
      </c>
      <c r="C61" s="27">
        <v>264</v>
      </c>
      <c r="D61" s="27" t="s">
        <v>127</v>
      </c>
      <c r="E61" s="27" t="s">
        <v>107</v>
      </c>
      <c r="F61" s="27" t="s">
        <v>193</v>
      </c>
      <c r="G61" s="27" t="s">
        <v>64</v>
      </c>
      <c r="H61" s="27">
        <v>60</v>
      </c>
      <c r="I61" s="27">
        <v>17</v>
      </c>
      <c r="J61" s="37">
        <v>-4.0499999999999998E-4</v>
      </c>
      <c r="K61" s="27">
        <v>4</v>
      </c>
      <c r="L61" s="38">
        <v>4.2299999999999998E-4</v>
      </c>
      <c r="M61" s="27" t="s">
        <v>65</v>
      </c>
      <c r="O61" s="27" t="s">
        <v>183</v>
      </c>
      <c r="P61" s="27">
        <v>264</v>
      </c>
      <c r="Q61" s="27" t="s">
        <v>127</v>
      </c>
      <c r="R61" s="27" t="s">
        <v>381</v>
      </c>
      <c r="S61" s="27" t="s">
        <v>193</v>
      </c>
      <c r="T61" s="27" t="s">
        <v>64</v>
      </c>
      <c r="U61" s="27">
        <v>10</v>
      </c>
      <c r="V61" s="27">
        <v>17</v>
      </c>
      <c r="W61" s="37">
        <v>-4.0999999999999999E-4</v>
      </c>
      <c r="X61" s="27">
        <v>4</v>
      </c>
      <c r="Y61" s="38">
        <v>4.3100000000000001E-4</v>
      </c>
      <c r="Z61" s="27" t="s">
        <v>65</v>
      </c>
    </row>
    <row r="62" spans="2:26" x14ac:dyDescent="0.2">
      <c r="B62" s="27" t="s">
        <v>183</v>
      </c>
      <c r="C62" s="27">
        <v>252</v>
      </c>
      <c r="D62" s="27" t="s">
        <v>126</v>
      </c>
      <c r="E62" s="27" t="s">
        <v>107</v>
      </c>
      <c r="F62" s="27" t="s">
        <v>194</v>
      </c>
      <c r="G62" s="27" t="s">
        <v>63</v>
      </c>
      <c r="H62" s="27">
        <v>60</v>
      </c>
      <c r="I62" s="27">
        <v>9</v>
      </c>
      <c r="J62" s="37">
        <v>-8.1499999999999997E-4</v>
      </c>
      <c r="K62" s="27">
        <v>1</v>
      </c>
      <c r="L62" s="38">
        <v>9.7499999999999996E-4</v>
      </c>
      <c r="M62" s="27" t="s">
        <v>65</v>
      </c>
      <c r="O62" s="27" t="s">
        <v>183</v>
      </c>
      <c r="P62" s="27">
        <v>252</v>
      </c>
      <c r="Q62" s="27" t="s">
        <v>126</v>
      </c>
      <c r="R62" s="27" t="s">
        <v>381</v>
      </c>
      <c r="S62" s="27" t="s">
        <v>194</v>
      </c>
      <c r="T62" s="27" t="s">
        <v>63</v>
      </c>
      <c r="U62" s="27">
        <v>10</v>
      </c>
      <c r="V62" s="27">
        <v>9</v>
      </c>
      <c r="W62" s="37">
        <v>-7.94E-4</v>
      </c>
      <c r="X62" s="27">
        <v>1</v>
      </c>
      <c r="Y62" s="38">
        <v>9.2199999999999997E-4</v>
      </c>
      <c r="Z62" s="27" t="s">
        <v>65</v>
      </c>
    </row>
    <row r="63" spans="2:26" x14ac:dyDescent="0.2">
      <c r="B63" s="27" t="s">
        <v>183</v>
      </c>
      <c r="C63" s="27">
        <v>252</v>
      </c>
      <c r="D63" s="27" t="s">
        <v>126</v>
      </c>
      <c r="E63" s="27" t="s">
        <v>107</v>
      </c>
      <c r="F63" s="27" t="s">
        <v>195</v>
      </c>
      <c r="G63" s="27" t="s">
        <v>64</v>
      </c>
      <c r="H63" s="27">
        <v>60</v>
      </c>
      <c r="I63" s="27">
        <v>16</v>
      </c>
      <c r="J63" s="37">
        <v>-7.4299999999999995E-4</v>
      </c>
      <c r="K63" s="27">
        <v>6</v>
      </c>
      <c r="L63" s="38">
        <v>8.5400000000000005E-4</v>
      </c>
      <c r="M63" s="27" t="s">
        <v>65</v>
      </c>
      <c r="O63" s="27" t="s">
        <v>183</v>
      </c>
      <c r="P63" s="27">
        <v>252</v>
      </c>
      <c r="Q63" s="27" t="s">
        <v>126</v>
      </c>
      <c r="R63" s="27" t="s">
        <v>381</v>
      </c>
      <c r="S63" s="27" t="s">
        <v>195</v>
      </c>
      <c r="T63" s="27" t="s">
        <v>64</v>
      </c>
      <c r="U63" s="27">
        <v>10</v>
      </c>
      <c r="V63" s="27">
        <v>16</v>
      </c>
      <c r="W63" s="37">
        <v>-7.2900000000000005E-4</v>
      </c>
      <c r="X63" s="27">
        <v>6</v>
      </c>
      <c r="Y63" s="38">
        <v>8.2100000000000001E-4</v>
      </c>
      <c r="Z63" s="27" t="s">
        <v>65</v>
      </c>
    </row>
    <row r="64" spans="2:26" x14ac:dyDescent="0.2">
      <c r="B64" s="27" t="s">
        <v>183</v>
      </c>
      <c r="C64" s="27">
        <v>268</v>
      </c>
      <c r="D64" s="27" t="s">
        <v>127</v>
      </c>
      <c r="E64" s="27" t="s">
        <v>107</v>
      </c>
      <c r="F64" s="27" t="s">
        <v>196</v>
      </c>
      <c r="G64" s="27" t="s">
        <v>63</v>
      </c>
      <c r="H64" s="27">
        <v>60</v>
      </c>
      <c r="I64" s="27">
        <v>22</v>
      </c>
      <c r="J64" s="37">
        <v>-1.66E-4</v>
      </c>
      <c r="K64" s="27">
        <v>1</v>
      </c>
      <c r="L64" s="38">
        <v>-1.4999999999999999E-4</v>
      </c>
      <c r="M64" s="27" t="s">
        <v>65</v>
      </c>
      <c r="O64" s="27" t="s">
        <v>183</v>
      </c>
      <c r="P64" s="27">
        <v>268</v>
      </c>
      <c r="Q64" s="27" t="s">
        <v>127</v>
      </c>
      <c r="R64" s="27" t="s">
        <v>381</v>
      </c>
      <c r="S64" s="27" t="s">
        <v>196</v>
      </c>
      <c r="T64" s="27" t="s">
        <v>63</v>
      </c>
      <c r="U64" s="27">
        <v>10</v>
      </c>
      <c r="V64" s="27">
        <v>22</v>
      </c>
      <c r="W64" s="37">
        <v>-1.76E-4</v>
      </c>
      <c r="X64" s="27">
        <v>1</v>
      </c>
      <c r="Y64" s="38">
        <v>-1.6100000000000001E-4</v>
      </c>
      <c r="Z64" s="27" t="s">
        <v>65</v>
      </c>
    </row>
    <row r="65" spans="2:26" x14ac:dyDescent="0.2">
      <c r="B65" s="27" t="s">
        <v>183</v>
      </c>
      <c r="C65" s="27">
        <v>268</v>
      </c>
      <c r="D65" s="27" t="s">
        <v>127</v>
      </c>
      <c r="E65" s="27" t="s">
        <v>107</v>
      </c>
      <c r="F65" s="27" t="s">
        <v>197</v>
      </c>
      <c r="G65" s="27" t="s">
        <v>64</v>
      </c>
      <c r="H65" s="27">
        <v>60</v>
      </c>
      <c r="I65" s="27">
        <v>17</v>
      </c>
      <c r="J65" s="37">
        <v>-4.1599999999999997E-4</v>
      </c>
      <c r="K65" s="27">
        <v>3</v>
      </c>
      <c r="L65" s="38">
        <v>-4.0499999999999998E-4</v>
      </c>
      <c r="M65" s="27" t="s">
        <v>65</v>
      </c>
      <c r="O65" s="27" t="s">
        <v>183</v>
      </c>
      <c r="P65" s="27">
        <v>268</v>
      </c>
      <c r="Q65" s="27" t="s">
        <v>127</v>
      </c>
      <c r="R65" s="27" t="s">
        <v>381</v>
      </c>
      <c r="S65" s="27" t="s">
        <v>197</v>
      </c>
      <c r="T65" s="27" t="s">
        <v>64</v>
      </c>
      <c r="U65" s="27">
        <v>10</v>
      </c>
      <c r="V65" s="27">
        <v>17</v>
      </c>
      <c r="W65" s="37">
        <v>-4.1399999999999998E-4</v>
      </c>
      <c r="X65" s="27">
        <v>3</v>
      </c>
      <c r="Y65" s="38">
        <v>-4.0299999999999998E-4</v>
      </c>
      <c r="Z65" s="27" t="s">
        <v>65</v>
      </c>
    </row>
    <row r="66" spans="2:26" x14ac:dyDescent="0.2">
      <c r="B66" s="27" t="s">
        <v>183</v>
      </c>
      <c r="C66" s="27">
        <v>253</v>
      </c>
      <c r="D66" s="27" t="s">
        <v>128</v>
      </c>
      <c r="E66" s="27" t="s">
        <v>107</v>
      </c>
      <c r="F66" s="27" t="s">
        <v>198</v>
      </c>
      <c r="G66" s="27" t="s">
        <v>63</v>
      </c>
      <c r="H66" s="27">
        <v>60</v>
      </c>
      <c r="I66" s="27">
        <v>15</v>
      </c>
      <c r="J66" s="37">
        <v>-3.6499999999999998E-4</v>
      </c>
      <c r="K66" s="27">
        <v>10</v>
      </c>
      <c r="L66" s="38">
        <v>-3.0899999999999998E-4</v>
      </c>
      <c r="M66" s="27" t="s">
        <v>65</v>
      </c>
      <c r="O66" s="27" t="s">
        <v>183</v>
      </c>
      <c r="P66" s="27">
        <v>253</v>
      </c>
      <c r="Q66" s="27" t="s">
        <v>128</v>
      </c>
      <c r="R66" s="27" t="s">
        <v>381</v>
      </c>
      <c r="S66" s="27" t="s">
        <v>198</v>
      </c>
      <c r="T66" s="27" t="s">
        <v>63</v>
      </c>
      <c r="U66" s="27">
        <v>10</v>
      </c>
      <c r="V66" s="27">
        <v>15</v>
      </c>
      <c r="W66" s="37">
        <v>-3.5199999999999999E-4</v>
      </c>
      <c r="X66" s="27">
        <v>12</v>
      </c>
      <c r="Y66" s="38">
        <v>-2.9999999999999997E-4</v>
      </c>
      <c r="Z66" s="27" t="s">
        <v>65</v>
      </c>
    </row>
    <row r="67" spans="2:26" x14ac:dyDescent="0.2">
      <c r="B67" s="27" t="s">
        <v>183</v>
      </c>
      <c r="C67" s="27">
        <v>253</v>
      </c>
      <c r="D67" s="27" t="s">
        <v>128</v>
      </c>
      <c r="E67" s="27" t="s">
        <v>107</v>
      </c>
      <c r="F67" s="27" t="s">
        <v>199</v>
      </c>
      <c r="G67" s="27" t="s">
        <v>64</v>
      </c>
      <c r="H67" s="27">
        <v>60</v>
      </c>
      <c r="I67" s="27">
        <v>17</v>
      </c>
      <c r="J67" s="37">
        <v>-3.6999999999999999E-4</v>
      </c>
      <c r="K67" s="27">
        <v>6</v>
      </c>
      <c r="L67" s="38">
        <v>-3.1199999999999999E-4</v>
      </c>
      <c r="M67" s="27" t="s">
        <v>65</v>
      </c>
      <c r="O67" s="27" t="s">
        <v>183</v>
      </c>
      <c r="P67" s="27">
        <v>253</v>
      </c>
      <c r="Q67" s="27" t="s">
        <v>128</v>
      </c>
      <c r="R67" s="27" t="s">
        <v>381</v>
      </c>
      <c r="S67" s="27" t="s">
        <v>199</v>
      </c>
      <c r="T67" s="27" t="s">
        <v>64</v>
      </c>
      <c r="U67" s="27">
        <v>10</v>
      </c>
      <c r="V67" s="27">
        <v>17</v>
      </c>
      <c r="W67" s="37">
        <v>-3.6499999999999998E-4</v>
      </c>
      <c r="X67" s="27">
        <v>6</v>
      </c>
      <c r="Y67" s="38">
        <v>-3.0800000000000001E-4</v>
      </c>
      <c r="Z67" s="27" t="s">
        <v>65</v>
      </c>
    </row>
    <row r="68" spans="2:26" x14ac:dyDescent="0.2">
      <c r="B68" s="27" t="s">
        <v>183</v>
      </c>
      <c r="C68" s="27">
        <v>271</v>
      </c>
      <c r="D68" s="27" t="s">
        <v>127</v>
      </c>
      <c r="E68" s="27" t="s">
        <v>107</v>
      </c>
      <c r="F68" s="27" t="s">
        <v>200</v>
      </c>
      <c r="G68" s="27" t="s">
        <v>63</v>
      </c>
      <c r="H68" s="27">
        <v>60</v>
      </c>
      <c r="I68" s="27">
        <v>15</v>
      </c>
      <c r="J68" s="37">
        <v>-1.03E-4</v>
      </c>
      <c r="K68" s="27">
        <v>6</v>
      </c>
      <c r="L68" s="38">
        <v>-1.03E-4</v>
      </c>
      <c r="M68" s="27" t="s">
        <v>65</v>
      </c>
      <c r="O68" s="27" t="s">
        <v>183</v>
      </c>
      <c r="P68" s="27">
        <v>271</v>
      </c>
      <c r="Q68" s="27" t="s">
        <v>127</v>
      </c>
      <c r="R68" s="27" t="s">
        <v>381</v>
      </c>
      <c r="S68" s="27" t="s">
        <v>200</v>
      </c>
      <c r="T68" s="27" t="s">
        <v>63</v>
      </c>
      <c r="U68" s="27">
        <v>10</v>
      </c>
      <c r="V68" s="27">
        <v>15</v>
      </c>
      <c r="W68" s="37">
        <v>-9.2E-5</v>
      </c>
      <c r="X68" s="27">
        <v>6</v>
      </c>
      <c r="Y68" s="38">
        <v>-9.2E-5</v>
      </c>
      <c r="Z68" s="27" t="s">
        <v>65</v>
      </c>
    </row>
    <row r="69" spans="2:26" x14ac:dyDescent="0.2">
      <c r="B69" s="27" t="s">
        <v>183</v>
      </c>
      <c r="C69" s="27">
        <v>271</v>
      </c>
      <c r="D69" s="27" t="s">
        <v>127</v>
      </c>
      <c r="E69" s="27" t="s">
        <v>107</v>
      </c>
      <c r="F69" s="27" t="s">
        <v>201</v>
      </c>
      <c r="G69" s="27" t="s">
        <v>64</v>
      </c>
      <c r="H69" s="27">
        <v>60</v>
      </c>
      <c r="I69" s="27">
        <v>22</v>
      </c>
      <c r="J69" s="37">
        <v>-4.0299999999999998E-4</v>
      </c>
      <c r="K69" s="27">
        <v>1</v>
      </c>
      <c r="L69" s="38">
        <v>-4.0499999999999998E-4</v>
      </c>
      <c r="M69" s="27" t="s">
        <v>65</v>
      </c>
      <c r="O69" s="27" t="s">
        <v>183</v>
      </c>
      <c r="P69" s="27">
        <v>271</v>
      </c>
      <c r="Q69" s="27" t="s">
        <v>127</v>
      </c>
      <c r="R69" s="27" t="s">
        <v>381</v>
      </c>
      <c r="S69" s="27" t="s">
        <v>201</v>
      </c>
      <c r="T69" s="27" t="s">
        <v>64</v>
      </c>
      <c r="U69" s="27">
        <v>10</v>
      </c>
      <c r="V69" s="27">
        <v>22</v>
      </c>
      <c r="W69" s="37">
        <v>-4.0200000000000001E-4</v>
      </c>
      <c r="X69" s="27">
        <v>1</v>
      </c>
      <c r="Y69" s="38">
        <v>-4.0299999999999998E-4</v>
      </c>
      <c r="Z69" s="27" t="s">
        <v>65</v>
      </c>
    </row>
    <row r="70" spans="2:26" x14ac:dyDescent="0.2">
      <c r="B70" s="27" t="s">
        <v>183</v>
      </c>
      <c r="C70" s="27">
        <v>272</v>
      </c>
      <c r="D70" s="27" t="s">
        <v>127</v>
      </c>
      <c r="E70" s="27" t="s">
        <v>107</v>
      </c>
      <c r="F70" s="27" t="s">
        <v>202</v>
      </c>
      <c r="G70" s="27" t="s">
        <v>63</v>
      </c>
      <c r="H70" s="27">
        <v>60</v>
      </c>
      <c r="I70" s="27">
        <v>20</v>
      </c>
      <c r="J70" s="37">
        <v>-1.02E-4</v>
      </c>
      <c r="K70" s="27">
        <v>4</v>
      </c>
      <c r="L70" s="38">
        <v>-1.02E-4</v>
      </c>
      <c r="M70" s="27" t="s">
        <v>65</v>
      </c>
      <c r="O70" s="27" t="s">
        <v>183</v>
      </c>
      <c r="P70" s="27">
        <v>272</v>
      </c>
      <c r="Q70" s="27" t="s">
        <v>127</v>
      </c>
      <c r="R70" s="27" t="s">
        <v>381</v>
      </c>
      <c r="S70" s="27" t="s">
        <v>202</v>
      </c>
      <c r="T70" s="27" t="s">
        <v>63</v>
      </c>
      <c r="U70" s="27">
        <v>10</v>
      </c>
      <c r="V70" s="27">
        <v>20</v>
      </c>
      <c r="W70" s="37">
        <v>-9.2E-5</v>
      </c>
      <c r="X70" s="27">
        <v>4</v>
      </c>
      <c r="Y70" s="38">
        <v>-9.2E-5</v>
      </c>
      <c r="Z70" s="27" t="s">
        <v>65</v>
      </c>
    </row>
    <row r="71" spans="2:26" x14ac:dyDescent="0.2">
      <c r="B71" s="27" t="s">
        <v>183</v>
      </c>
      <c r="C71" s="27">
        <v>272</v>
      </c>
      <c r="D71" s="27" t="s">
        <v>127</v>
      </c>
      <c r="E71" s="27" t="s">
        <v>107</v>
      </c>
      <c r="F71" s="27" t="s">
        <v>203</v>
      </c>
      <c r="G71" s="27" t="s">
        <v>64</v>
      </c>
      <c r="H71" s="27">
        <v>60</v>
      </c>
      <c r="I71" s="27">
        <v>17</v>
      </c>
      <c r="J71" s="37">
        <v>-4.0200000000000001E-4</v>
      </c>
      <c r="K71" s="27">
        <v>2</v>
      </c>
      <c r="L71" s="38">
        <v>-4.0299999999999998E-4</v>
      </c>
      <c r="M71" s="27" t="s">
        <v>65</v>
      </c>
      <c r="O71" s="27" t="s">
        <v>183</v>
      </c>
      <c r="P71" s="27">
        <v>272</v>
      </c>
      <c r="Q71" s="27" t="s">
        <v>127</v>
      </c>
      <c r="R71" s="27" t="s">
        <v>381</v>
      </c>
      <c r="S71" s="27" t="s">
        <v>203</v>
      </c>
      <c r="T71" s="27" t="s">
        <v>64</v>
      </c>
      <c r="U71" s="27">
        <v>10</v>
      </c>
      <c r="V71" s="27">
        <v>17</v>
      </c>
      <c r="W71" s="37">
        <v>-4.0299999999999998E-4</v>
      </c>
      <c r="X71" s="27">
        <v>3</v>
      </c>
      <c r="Y71" s="38">
        <v>-4.0400000000000001E-4</v>
      </c>
      <c r="Z71" s="27" t="s">
        <v>65</v>
      </c>
    </row>
    <row r="72" spans="2:26" x14ac:dyDescent="0.2">
      <c r="B72" s="27" t="s">
        <v>183</v>
      </c>
      <c r="C72" s="27">
        <v>255</v>
      </c>
      <c r="D72" s="27" t="s">
        <v>128</v>
      </c>
      <c r="E72" s="27" t="s">
        <v>107</v>
      </c>
      <c r="F72" s="27" t="s">
        <v>204</v>
      </c>
      <c r="G72" s="27" t="s">
        <v>63</v>
      </c>
      <c r="H72" s="27">
        <v>60</v>
      </c>
      <c r="I72" s="27">
        <v>20</v>
      </c>
      <c r="J72" s="37">
        <v>-3.6299999999999999E-4</v>
      </c>
      <c r="K72" s="27">
        <v>7</v>
      </c>
      <c r="L72" s="38">
        <v>-3.0800000000000001E-4</v>
      </c>
      <c r="M72" s="27" t="s">
        <v>65</v>
      </c>
      <c r="O72" s="27" t="s">
        <v>183</v>
      </c>
      <c r="P72" s="27">
        <v>255</v>
      </c>
      <c r="Q72" s="27" t="s">
        <v>128</v>
      </c>
      <c r="R72" s="27" t="s">
        <v>381</v>
      </c>
      <c r="S72" s="27" t="s">
        <v>204</v>
      </c>
      <c r="T72" s="27" t="s">
        <v>63</v>
      </c>
      <c r="U72" s="27">
        <v>10</v>
      </c>
      <c r="V72" s="27">
        <v>18</v>
      </c>
      <c r="W72" s="37">
        <v>-3.5100000000000002E-4</v>
      </c>
      <c r="X72" s="27">
        <v>7</v>
      </c>
      <c r="Y72" s="38">
        <v>-2.99E-4</v>
      </c>
      <c r="Z72" s="27" t="s">
        <v>65</v>
      </c>
    </row>
    <row r="73" spans="2:26" x14ac:dyDescent="0.2">
      <c r="B73" s="27" t="s">
        <v>183</v>
      </c>
      <c r="C73" s="27">
        <v>255</v>
      </c>
      <c r="D73" s="27" t="s">
        <v>128</v>
      </c>
      <c r="E73" s="27" t="s">
        <v>107</v>
      </c>
      <c r="F73" s="27" t="s">
        <v>205</v>
      </c>
      <c r="G73" s="27" t="s">
        <v>64</v>
      </c>
      <c r="H73" s="27">
        <v>60</v>
      </c>
      <c r="I73" s="27">
        <v>17</v>
      </c>
      <c r="J73" s="37">
        <v>-3.6400000000000001E-4</v>
      </c>
      <c r="K73" s="27">
        <v>6</v>
      </c>
      <c r="L73" s="38">
        <v>-3.0800000000000001E-4</v>
      </c>
      <c r="M73" s="27" t="s">
        <v>65</v>
      </c>
      <c r="O73" s="27" t="s">
        <v>183</v>
      </c>
      <c r="P73" s="27">
        <v>255</v>
      </c>
      <c r="Q73" s="27" t="s">
        <v>128</v>
      </c>
      <c r="R73" s="27" t="s">
        <v>381</v>
      </c>
      <c r="S73" s="27" t="s">
        <v>205</v>
      </c>
      <c r="T73" s="27" t="s">
        <v>64</v>
      </c>
      <c r="U73" s="27">
        <v>10</v>
      </c>
      <c r="V73" s="27">
        <v>17</v>
      </c>
      <c r="W73" s="37">
        <v>-3.6000000000000002E-4</v>
      </c>
      <c r="X73" s="27">
        <v>6</v>
      </c>
      <c r="Y73" s="38">
        <v>-3.0499999999999999E-4</v>
      </c>
      <c r="Z73" s="27" t="s">
        <v>65</v>
      </c>
    </row>
    <row r="74" spans="2:26" x14ac:dyDescent="0.2">
      <c r="B74" s="27" t="s">
        <v>183</v>
      </c>
      <c r="C74" s="27">
        <v>266</v>
      </c>
      <c r="D74" s="27" t="s">
        <v>127</v>
      </c>
      <c r="E74" s="27" t="s">
        <v>107</v>
      </c>
      <c r="F74" s="27" t="s">
        <v>206</v>
      </c>
      <c r="G74" s="27" t="s">
        <v>63</v>
      </c>
      <c r="H74" s="27">
        <v>60</v>
      </c>
      <c r="I74" s="27">
        <v>17</v>
      </c>
      <c r="J74" s="37">
        <v>-1.6899999999999999E-4</v>
      </c>
      <c r="K74" s="27">
        <v>3</v>
      </c>
      <c r="L74" s="38">
        <v>-1.5300000000000001E-4</v>
      </c>
      <c r="M74" s="27" t="s">
        <v>65</v>
      </c>
      <c r="O74" s="27" t="s">
        <v>183</v>
      </c>
      <c r="P74" s="27">
        <v>266</v>
      </c>
      <c r="Q74" s="27" t="s">
        <v>127</v>
      </c>
      <c r="R74" s="27" t="s">
        <v>381</v>
      </c>
      <c r="S74" s="27" t="s">
        <v>206</v>
      </c>
      <c r="T74" s="27" t="s">
        <v>63</v>
      </c>
      <c r="U74" s="27">
        <v>10</v>
      </c>
      <c r="V74" s="27">
        <v>17</v>
      </c>
      <c r="W74" s="37">
        <v>-1.7899999999999999E-4</v>
      </c>
      <c r="X74" s="27">
        <v>3</v>
      </c>
      <c r="Y74" s="38">
        <v>-1.63E-4</v>
      </c>
      <c r="Z74" s="27" t="s">
        <v>65</v>
      </c>
    </row>
    <row r="75" spans="2:26" x14ac:dyDescent="0.2">
      <c r="B75" s="27" t="s">
        <v>183</v>
      </c>
      <c r="C75" s="27">
        <v>266</v>
      </c>
      <c r="D75" s="27" t="s">
        <v>127</v>
      </c>
      <c r="E75" s="27" t="s">
        <v>107</v>
      </c>
      <c r="F75" s="27" t="s">
        <v>207</v>
      </c>
      <c r="G75" s="27" t="s">
        <v>64</v>
      </c>
      <c r="H75" s="27">
        <v>60</v>
      </c>
      <c r="I75" s="27">
        <v>22</v>
      </c>
      <c r="J75" s="37">
        <v>-4.1399999999999998E-4</v>
      </c>
      <c r="K75" s="27">
        <v>1</v>
      </c>
      <c r="L75" s="38">
        <v>-4.0200000000000001E-4</v>
      </c>
      <c r="M75" s="27" t="s">
        <v>65</v>
      </c>
      <c r="O75" s="27" t="s">
        <v>183</v>
      </c>
      <c r="P75" s="27">
        <v>266</v>
      </c>
      <c r="Q75" s="27" t="s">
        <v>127</v>
      </c>
      <c r="R75" s="27" t="s">
        <v>381</v>
      </c>
      <c r="S75" s="27" t="s">
        <v>207</v>
      </c>
      <c r="T75" s="27" t="s">
        <v>64</v>
      </c>
      <c r="U75" s="27">
        <v>10</v>
      </c>
      <c r="V75" s="27">
        <v>22</v>
      </c>
      <c r="W75" s="37">
        <v>-4.17E-4</v>
      </c>
      <c r="X75" s="27">
        <v>1</v>
      </c>
      <c r="Y75" s="38">
        <v>-4.0499999999999998E-4</v>
      </c>
      <c r="Z75" s="27" t="s">
        <v>65</v>
      </c>
    </row>
    <row r="76" spans="2:26" x14ac:dyDescent="0.2">
      <c r="B76" s="27" t="s">
        <v>183</v>
      </c>
      <c r="C76" s="27">
        <v>267</v>
      </c>
      <c r="D76" s="27" t="s">
        <v>127</v>
      </c>
      <c r="E76" s="27" t="s">
        <v>107</v>
      </c>
      <c r="F76" s="27" t="s">
        <v>208</v>
      </c>
      <c r="G76" s="27" t="s">
        <v>63</v>
      </c>
      <c r="H76" s="27">
        <v>60</v>
      </c>
      <c r="I76" s="27">
        <v>22</v>
      </c>
      <c r="J76" s="37">
        <v>-1.5899999999999999E-4</v>
      </c>
      <c r="K76" s="27">
        <v>1</v>
      </c>
      <c r="L76" s="38">
        <v>-1.4300000000000001E-4</v>
      </c>
      <c r="M76" s="27" t="s">
        <v>65</v>
      </c>
      <c r="O76" s="27" t="s">
        <v>183</v>
      </c>
      <c r="P76" s="27">
        <v>267</v>
      </c>
      <c r="Q76" s="27" t="s">
        <v>127</v>
      </c>
      <c r="R76" s="27" t="s">
        <v>381</v>
      </c>
      <c r="S76" s="27" t="s">
        <v>208</v>
      </c>
      <c r="T76" s="27" t="s">
        <v>63</v>
      </c>
      <c r="U76" s="27">
        <v>10</v>
      </c>
      <c r="V76" s="27">
        <v>22</v>
      </c>
      <c r="W76" s="37">
        <v>-1.6899999999999999E-4</v>
      </c>
      <c r="X76" s="27">
        <v>1</v>
      </c>
      <c r="Y76" s="38">
        <v>-1.5300000000000001E-4</v>
      </c>
      <c r="Z76" s="27" t="s">
        <v>65</v>
      </c>
    </row>
    <row r="77" spans="2:26" x14ac:dyDescent="0.2">
      <c r="B77" s="27" t="s">
        <v>183</v>
      </c>
      <c r="C77" s="27">
        <v>267</v>
      </c>
      <c r="D77" s="27" t="s">
        <v>127</v>
      </c>
      <c r="E77" s="27" t="s">
        <v>107</v>
      </c>
      <c r="F77" s="27" t="s">
        <v>209</v>
      </c>
      <c r="G77" s="27" t="s">
        <v>64</v>
      </c>
      <c r="H77" s="27">
        <v>60</v>
      </c>
      <c r="I77" s="27">
        <v>17</v>
      </c>
      <c r="J77" s="37">
        <v>-4.2299999999999998E-4</v>
      </c>
      <c r="K77" s="27">
        <v>4</v>
      </c>
      <c r="L77" s="38">
        <v>4.2400000000000001E-4</v>
      </c>
      <c r="M77" s="27" t="s">
        <v>65</v>
      </c>
      <c r="O77" s="27" t="s">
        <v>183</v>
      </c>
      <c r="P77" s="27">
        <v>267</v>
      </c>
      <c r="Q77" s="27" t="s">
        <v>127</v>
      </c>
      <c r="R77" s="27" t="s">
        <v>381</v>
      </c>
      <c r="S77" s="27" t="s">
        <v>209</v>
      </c>
      <c r="T77" s="27" t="s">
        <v>64</v>
      </c>
      <c r="U77" s="27">
        <v>10</v>
      </c>
      <c r="V77" s="27">
        <v>17</v>
      </c>
      <c r="W77" s="37">
        <v>-4.2099999999999999E-4</v>
      </c>
      <c r="X77" s="27">
        <v>4</v>
      </c>
      <c r="Y77" s="38">
        <v>4.1899999999999999E-4</v>
      </c>
      <c r="Z77" s="27" t="s">
        <v>65</v>
      </c>
    </row>
    <row r="78" spans="2:26" x14ac:dyDescent="0.2">
      <c r="B78" s="27" t="s">
        <v>183</v>
      </c>
      <c r="C78" s="27">
        <v>254</v>
      </c>
      <c r="D78" s="27" t="s">
        <v>128</v>
      </c>
      <c r="E78" s="27" t="s">
        <v>107</v>
      </c>
      <c r="F78" s="27" t="s">
        <v>210</v>
      </c>
      <c r="G78" s="27" t="s">
        <v>63</v>
      </c>
      <c r="H78" s="27">
        <v>60</v>
      </c>
      <c r="I78" s="27">
        <v>15</v>
      </c>
      <c r="J78" s="37">
        <v>-3.5599999999999998E-4</v>
      </c>
      <c r="K78" s="27">
        <v>7</v>
      </c>
      <c r="L78" s="38">
        <v>-3.0299999999999999E-4</v>
      </c>
      <c r="M78" s="27" t="s">
        <v>65</v>
      </c>
      <c r="O78" s="27" t="s">
        <v>183</v>
      </c>
      <c r="P78" s="27">
        <v>254</v>
      </c>
      <c r="Q78" s="27" t="s">
        <v>128</v>
      </c>
      <c r="R78" s="27" t="s">
        <v>381</v>
      </c>
      <c r="S78" s="27" t="s">
        <v>210</v>
      </c>
      <c r="T78" s="27" t="s">
        <v>63</v>
      </c>
      <c r="U78" s="27">
        <v>10</v>
      </c>
      <c r="V78" s="27">
        <v>20</v>
      </c>
      <c r="W78" s="37">
        <v>-3.4499999999999998E-4</v>
      </c>
      <c r="X78" s="27">
        <v>7</v>
      </c>
      <c r="Y78" s="38">
        <v>-2.9399999999999999E-4</v>
      </c>
      <c r="Z78" s="27" t="s">
        <v>65</v>
      </c>
    </row>
    <row r="79" spans="2:26" x14ac:dyDescent="0.2">
      <c r="B79" s="27" t="s">
        <v>183</v>
      </c>
      <c r="C79" s="27">
        <v>254</v>
      </c>
      <c r="D79" s="27" t="s">
        <v>128</v>
      </c>
      <c r="E79" s="27" t="s">
        <v>107</v>
      </c>
      <c r="F79" s="27" t="s">
        <v>211</v>
      </c>
      <c r="G79" s="27" t="s">
        <v>64</v>
      </c>
      <c r="H79" s="27">
        <v>60</v>
      </c>
      <c r="I79" s="27">
        <v>17</v>
      </c>
      <c r="J79" s="37">
        <v>-3.6299999999999999E-4</v>
      </c>
      <c r="K79" s="27">
        <v>6</v>
      </c>
      <c r="L79" s="38">
        <v>-3.0699999999999998E-4</v>
      </c>
      <c r="M79" s="27" t="s">
        <v>65</v>
      </c>
      <c r="O79" s="27" t="s">
        <v>183</v>
      </c>
      <c r="P79" s="27">
        <v>254</v>
      </c>
      <c r="Q79" s="27" t="s">
        <v>128</v>
      </c>
      <c r="R79" s="27" t="s">
        <v>381</v>
      </c>
      <c r="S79" s="27" t="s">
        <v>211</v>
      </c>
      <c r="T79" s="27" t="s">
        <v>64</v>
      </c>
      <c r="U79" s="27">
        <v>10</v>
      </c>
      <c r="V79" s="27">
        <v>17</v>
      </c>
      <c r="W79" s="37">
        <v>-3.5399999999999999E-4</v>
      </c>
      <c r="X79" s="27">
        <v>4</v>
      </c>
      <c r="Y79" s="38">
        <v>-3.01E-4</v>
      </c>
      <c r="Z79" s="27" t="s">
        <v>65</v>
      </c>
    </row>
    <row r="80" spans="2:26" x14ac:dyDescent="0.2">
      <c r="B80" s="27" t="s">
        <v>183</v>
      </c>
      <c r="C80" s="27">
        <v>269</v>
      </c>
      <c r="D80" s="27" t="s">
        <v>127</v>
      </c>
      <c r="E80" s="27" t="s">
        <v>107</v>
      </c>
      <c r="F80" s="27" t="s">
        <v>212</v>
      </c>
      <c r="G80" s="27" t="s">
        <v>63</v>
      </c>
      <c r="H80" s="27">
        <v>60</v>
      </c>
      <c r="I80" s="27">
        <v>15</v>
      </c>
      <c r="J80" s="37">
        <v>-1.05E-4</v>
      </c>
      <c r="K80" s="27">
        <v>6</v>
      </c>
      <c r="L80" s="38">
        <v>-1.0399999999999999E-4</v>
      </c>
      <c r="M80" s="27" t="s">
        <v>65</v>
      </c>
      <c r="O80" s="27" t="s">
        <v>183</v>
      </c>
      <c r="P80" s="27">
        <v>269</v>
      </c>
      <c r="Q80" s="27" t="s">
        <v>127</v>
      </c>
      <c r="R80" s="27" t="s">
        <v>381</v>
      </c>
      <c r="S80" s="27" t="s">
        <v>212</v>
      </c>
      <c r="T80" s="27" t="s">
        <v>63</v>
      </c>
      <c r="U80" s="27">
        <v>10</v>
      </c>
      <c r="V80" s="27">
        <v>15</v>
      </c>
      <c r="W80" s="37">
        <v>-9.3999999999999994E-5</v>
      </c>
      <c r="X80" s="27">
        <v>6</v>
      </c>
      <c r="Y80" s="38">
        <v>-9.3999999999999994E-5</v>
      </c>
      <c r="Z80" s="27" t="s">
        <v>65</v>
      </c>
    </row>
    <row r="81" spans="2:26" x14ac:dyDescent="0.2">
      <c r="B81" s="27" t="s">
        <v>183</v>
      </c>
      <c r="C81" s="27">
        <v>269</v>
      </c>
      <c r="D81" s="27" t="s">
        <v>127</v>
      </c>
      <c r="E81" s="27" t="s">
        <v>107</v>
      </c>
      <c r="F81" s="27" t="s">
        <v>213</v>
      </c>
      <c r="G81" s="27" t="s">
        <v>64</v>
      </c>
      <c r="H81" s="27">
        <v>60</v>
      </c>
      <c r="I81" s="27">
        <v>22</v>
      </c>
      <c r="J81" s="37">
        <v>-4.0099999999999999E-4</v>
      </c>
      <c r="K81" s="27">
        <v>1</v>
      </c>
      <c r="L81" s="38">
        <v>-4.0200000000000001E-4</v>
      </c>
      <c r="M81" s="27" t="s">
        <v>65</v>
      </c>
      <c r="O81" s="27" t="s">
        <v>183</v>
      </c>
      <c r="P81" s="27">
        <v>269</v>
      </c>
      <c r="Q81" s="27" t="s">
        <v>127</v>
      </c>
      <c r="R81" s="27" t="s">
        <v>381</v>
      </c>
      <c r="S81" s="27" t="s">
        <v>213</v>
      </c>
      <c r="T81" s="27" t="s">
        <v>64</v>
      </c>
      <c r="U81" s="27">
        <v>10</v>
      </c>
      <c r="V81" s="27">
        <v>22</v>
      </c>
      <c r="W81" s="37">
        <v>-4.0000000000000002E-4</v>
      </c>
      <c r="X81" s="27">
        <v>1</v>
      </c>
      <c r="Y81" s="38">
        <v>-4.0099999999999999E-4</v>
      </c>
      <c r="Z81" s="27" t="s">
        <v>65</v>
      </c>
    </row>
    <row r="82" spans="2:26" x14ac:dyDescent="0.2">
      <c r="B82" s="27" t="s">
        <v>183</v>
      </c>
      <c r="C82" s="27">
        <v>270</v>
      </c>
      <c r="D82" s="27" t="s">
        <v>127</v>
      </c>
      <c r="E82" s="27" t="s">
        <v>107</v>
      </c>
      <c r="F82" s="27" t="s">
        <v>214</v>
      </c>
      <c r="G82" s="27" t="s">
        <v>63</v>
      </c>
      <c r="H82" s="27">
        <v>60</v>
      </c>
      <c r="I82" s="27">
        <v>20</v>
      </c>
      <c r="J82" s="37">
        <v>-1.05E-4</v>
      </c>
      <c r="K82" s="27">
        <v>4</v>
      </c>
      <c r="L82" s="38">
        <v>-1.0399999999999999E-4</v>
      </c>
      <c r="M82" s="27" t="s">
        <v>65</v>
      </c>
      <c r="O82" s="27" t="s">
        <v>183</v>
      </c>
      <c r="P82" s="27">
        <v>270</v>
      </c>
      <c r="Q82" s="27" t="s">
        <v>127</v>
      </c>
      <c r="R82" s="27" t="s">
        <v>381</v>
      </c>
      <c r="S82" s="27" t="s">
        <v>214</v>
      </c>
      <c r="T82" s="27" t="s">
        <v>63</v>
      </c>
      <c r="U82" s="27">
        <v>10</v>
      </c>
      <c r="V82" s="27">
        <v>20</v>
      </c>
      <c r="W82" s="37">
        <v>-9.3999999999999994E-5</v>
      </c>
      <c r="X82" s="27">
        <v>4</v>
      </c>
      <c r="Y82" s="38">
        <v>-9.2999999999999997E-5</v>
      </c>
      <c r="Z82" s="27" t="s">
        <v>65</v>
      </c>
    </row>
    <row r="83" spans="2:26" x14ac:dyDescent="0.2">
      <c r="B83" s="27" t="s">
        <v>183</v>
      </c>
      <c r="C83" s="27">
        <v>270</v>
      </c>
      <c r="D83" s="27" t="s">
        <v>127</v>
      </c>
      <c r="E83" s="27" t="s">
        <v>107</v>
      </c>
      <c r="F83" s="27" t="s">
        <v>215</v>
      </c>
      <c r="G83" s="27" t="s">
        <v>64</v>
      </c>
      <c r="H83" s="27">
        <v>60</v>
      </c>
      <c r="I83" s="27">
        <v>17</v>
      </c>
      <c r="J83" s="37">
        <v>-4.0099999999999999E-4</v>
      </c>
      <c r="K83" s="27">
        <v>3</v>
      </c>
      <c r="L83" s="38">
        <v>-4.0200000000000001E-4</v>
      </c>
      <c r="M83" s="27" t="s">
        <v>65</v>
      </c>
      <c r="O83" s="27" t="s">
        <v>183</v>
      </c>
      <c r="P83" s="27">
        <v>270</v>
      </c>
      <c r="Q83" s="27" t="s">
        <v>127</v>
      </c>
      <c r="R83" s="27" t="s">
        <v>381</v>
      </c>
      <c r="S83" s="27" t="s">
        <v>215</v>
      </c>
      <c r="T83" s="27" t="s">
        <v>64</v>
      </c>
      <c r="U83" s="27">
        <v>10</v>
      </c>
      <c r="V83" s="27">
        <v>17</v>
      </c>
      <c r="W83" s="37">
        <v>-4.0099999999999999E-4</v>
      </c>
      <c r="X83" s="27">
        <v>3</v>
      </c>
      <c r="Y83" s="38">
        <v>-4.0200000000000001E-4</v>
      </c>
      <c r="Z83" s="27" t="s">
        <v>65</v>
      </c>
    </row>
    <row r="84" spans="2:26" x14ac:dyDescent="0.2">
      <c r="B84" s="27" t="s">
        <v>183</v>
      </c>
      <c r="C84" s="27">
        <v>256</v>
      </c>
      <c r="D84" s="27" t="s">
        <v>128</v>
      </c>
      <c r="E84" s="27" t="s">
        <v>107</v>
      </c>
      <c r="F84" s="27" t="s">
        <v>216</v>
      </c>
      <c r="G84" s="27" t="s">
        <v>63</v>
      </c>
      <c r="H84" s="27">
        <v>60</v>
      </c>
      <c r="I84" s="27">
        <v>15</v>
      </c>
      <c r="J84" s="37">
        <v>-3.5500000000000001E-4</v>
      </c>
      <c r="K84" s="27">
        <v>7</v>
      </c>
      <c r="L84" s="38">
        <v>-3.0200000000000002E-4</v>
      </c>
      <c r="M84" s="27" t="s">
        <v>65</v>
      </c>
      <c r="O84" s="27" t="s">
        <v>183</v>
      </c>
      <c r="P84" s="27">
        <v>256</v>
      </c>
      <c r="Q84" s="27" t="s">
        <v>128</v>
      </c>
      <c r="R84" s="27" t="s">
        <v>381</v>
      </c>
      <c r="S84" s="27" t="s">
        <v>216</v>
      </c>
      <c r="T84" s="27" t="s">
        <v>63</v>
      </c>
      <c r="U84" s="27">
        <v>10</v>
      </c>
      <c r="V84" s="27">
        <v>15</v>
      </c>
      <c r="W84" s="37">
        <v>-3.4499999999999998E-4</v>
      </c>
      <c r="X84" s="27">
        <v>7</v>
      </c>
      <c r="Y84" s="38">
        <v>-2.9399999999999999E-4</v>
      </c>
      <c r="Z84" s="27" t="s">
        <v>65</v>
      </c>
    </row>
    <row r="85" spans="2:26" x14ac:dyDescent="0.2">
      <c r="B85" s="27" t="s">
        <v>183</v>
      </c>
      <c r="C85" s="27">
        <v>256</v>
      </c>
      <c r="D85" s="27" t="s">
        <v>128</v>
      </c>
      <c r="E85" s="27" t="s">
        <v>107</v>
      </c>
      <c r="F85" s="27" t="s">
        <v>217</v>
      </c>
      <c r="G85" s="27" t="s">
        <v>64</v>
      </c>
      <c r="H85" s="27">
        <v>60</v>
      </c>
      <c r="I85" s="27">
        <v>22</v>
      </c>
      <c r="J85" s="37">
        <v>-3.6200000000000002E-4</v>
      </c>
      <c r="K85" s="27">
        <v>1</v>
      </c>
      <c r="L85" s="38">
        <v>-3.0600000000000001E-4</v>
      </c>
      <c r="M85" s="27" t="s">
        <v>65</v>
      </c>
      <c r="O85" s="27" t="s">
        <v>183</v>
      </c>
      <c r="P85" s="27">
        <v>256</v>
      </c>
      <c r="Q85" s="27" t="s">
        <v>128</v>
      </c>
      <c r="R85" s="27" t="s">
        <v>381</v>
      </c>
      <c r="S85" s="27" t="s">
        <v>217</v>
      </c>
      <c r="T85" s="27" t="s">
        <v>64</v>
      </c>
      <c r="U85" s="27">
        <v>10</v>
      </c>
      <c r="V85" s="27">
        <v>22</v>
      </c>
      <c r="W85" s="37">
        <v>-3.5799999999999997E-4</v>
      </c>
      <c r="X85" s="27">
        <v>1</v>
      </c>
      <c r="Y85" s="38">
        <v>-3.0400000000000002E-4</v>
      </c>
      <c r="Z85" s="27" t="s">
        <v>65</v>
      </c>
    </row>
    <row r="86" spans="2:26" x14ac:dyDescent="0.2">
      <c r="B86" s="27" t="s">
        <v>183</v>
      </c>
      <c r="C86" s="27">
        <v>265</v>
      </c>
      <c r="D86" s="27" t="s">
        <v>127</v>
      </c>
      <c r="E86" s="27" t="s">
        <v>107</v>
      </c>
      <c r="F86" s="27" t="s">
        <v>218</v>
      </c>
      <c r="G86" s="27" t="s">
        <v>63</v>
      </c>
      <c r="H86" s="27">
        <v>60</v>
      </c>
      <c r="I86" s="27">
        <v>17</v>
      </c>
      <c r="J86" s="37">
        <v>-1.5899999999999999E-4</v>
      </c>
      <c r="K86" s="27">
        <v>3</v>
      </c>
      <c r="L86" s="38">
        <v>-1.4300000000000001E-4</v>
      </c>
      <c r="M86" s="27" t="s">
        <v>65</v>
      </c>
      <c r="O86" s="27" t="s">
        <v>183</v>
      </c>
      <c r="P86" s="27">
        <v>265</v>
      </c>
      <c r="Q86" s="27" t="s">
        <v>127</v>
      </c>
      <c r="R86" s="27" t="s">
        <v>381</v>
      </c>
      <c r="S86" s="27" t="s">
        <v>218</v>
      </c>
      <c r="T86" s="27" t="s">
        <v>63</v>
      </c>
      <c r="U86" s="27">
        <v>10</v>
      </c>
      <c r="V86" s="27">
        <v>17</v>
      </c>
      <c r="W86" s="37">
        <v>-1.7000000000000001E-4</v>
      </c>
      <c r="X86" s="27">
        <v>3</v>
      </c>
      <c r="Y86" s="38">
        <v>-1.54E-4</v>
      </c>
      <c r="Z86" s="27" t="s">
        <v>65</v>
      </c>
    </row>
    <row r="87" spans="2:26" x14ac:dyDescent="0.2">
      <c r="B87" s="27" t="s">
        <v>183</v>
      </c>
      <c r="C87" s="27">
        <v>265</v>
      </c>
      <c r="D87" s="27" t="s">
        <v>127</v>
      </c>
      <c r="E87" s="27" t="s">
        <v>107</v>
      </c>
      <c r="F87" s="27" t="s">
        <v>219</v>
      </c>
      <c r="G87" s="27" t="s">
        <v>64</v>
      </c>
      <c r="H87" s="27">
        <v>60</v>
      </c>
      <c r="I87" s="27">
        <v>22</v>
      </c>
      <c r="J87" s="37">
        <v>-4.2200000000000001E-4</v>
      </c>
      <c r="K87" s="27">
        <v>6</v>
      </c>
      <c r="L87" s="38">
        <v>4.2200000000000001E-4</v>
      </c>
      <c r="M87" s="27" t="s">
        <v>65</v>
      </c>
      <c r="O87" s="27" t="s">
        <v>183</v>
      </c>
      <c r="P87" s="27">
        <v>265</v>
      </c>
      <c r="Q87" s="27" t="s">
        <v>127</v>
      </c>
      <c r="R87" s="27" t="s">
        <v>381</v>
      </c>
      <c r="S87" s="27" t="s">
        <v>219</v>
      </c>
      <c r="T87" s="27" t="s">
        <v>64</v>
      </c>
      <c r="U87" s="27">
        <v>10</v>
      </c>
      <c r="V87" s="27">
        <v>22</v>
      </c>
      <c r="W87" s="37">
        <v>-4.2499999999999998E-4</v>
      </c>
      <c r="X87" s="27">
        <v>6</v>
      </c>
      <c r="Y87" s="38">
        <v>4.2900000000000002E-4</v>
      </c>
      <c r="Z87" s="27" t="s">
        <v>65</v>
      </c>
    </row>
    <row r="88" spans="2:26" x14ac:dyDescent="0.2">
      <c r="B88" s="27" t="s">
        <v>183</v>
      </c>
      <c r="C88" s="27">
        <v>249</v>
      </c>
      <c r="D88" s="27" t="s">
        <v>126</v>
      </c>
      <c r="E88" s="27" t="s">
        <v>107</v>
      </c>
      <c r="F88" s="27" t="s">
        <v>220</v>
      </c>
      <c r="G88" s="27" t="s">
        <v>63</v>
      </c>
      <c r="H88" s="27">
        <v>60</v>
      </c>
      <c r="I88" s="27">
        <v>14</v>
      </c>
      <c r="J88" s="37">
        <v>-1.36E-4</v>
      </c>
      <c r="K88" s="27">
        <v>1</v>
      </c>
      <c r="L88" s="38">
        <v>-1.2E-4</v>
      </c>
      <c r="M88" s="27" t="s">
        <v>65</v>
      </c>
      <c r="O88" s="27" t="s">
        <v>183</v>
      </c>
      <c r="P88" s="27">
        <v>249</v>
      </c>
      <c r="Q88" s="27" t="s">
        <v>126</v>
      </c>
      <c r="R88" s="27" t="s">
        <v>381</v>
      </c>
      <c r="S88" s="27" t="s">
        <v>220</v>
      </c>
      <c r="T88" s="27" t="s">
        <v>63</v>
      </c>
      <c r="U88" s="27">
        <v>10</v>
      </c>
      <c r="V88" s="27">
        <v>16</v>
      </c>
      <c r="W88" s="37">
        <v>-1.44E-4</v>
      </c>
      <c r="X88" s="27">
        <v>1</v>
      </c>
      <c r="Y88" s="38">
        <v>-1.27E-4</v>
      </c>
      <c r="Z88" s="27" t="s">
        <v>65</v>
      </c>
    </row>
    <row r="89" spans="2:26" x14ac:dyDescent="0.2">
      <c r="B89" s="27" t="s">
        <v>183</v>
      </c>
      <c r="C89" s="27">
        <v>249</v>
      </c>
      <c r="D89" s="27" t="s">
        <v>126</v>
      </c>
      <c r="E89" s="27" t="s">
        <v>107</v>
      </c>
      <c r="F89" s="27" t="s">
        <v>221</v>
      </c>
      <c r="G89" s="27" t="s">
        <v>64</v>
      </c>
      <c r="H89" s="27">
        <v>60</v>
      </c>
      <c r="I89" s="27">
        <v>11</v>
      </c>
      <c r="J89" s="37">
        <v>-2.0000000000000001E-4</v>
      </c>
      <c r="K89" s="27">
        <v>3</v>
      </c>
      <c r="L89" s="38">
        <v>-1.73E-4</v>
      </c>
      <c r="M89" s="27" t="s">
        <v>65</v>
      </c>
      <c r="O89" s="27" t="s">
        <v>183</v>
      </c>
      <c r="P89" s="27">
        <v>249</v>
      </c>
      <c r="Q89" s="27" t="s">
        <v>126</v>
      </c>
      <c r="R89" s="27" t="s">
        <v>381</v>
      </c>
      <c r="S89" s="27" t="s">
        <v>221</v>
      </c>
      <c r="T89" s="27" t="s">
        <v>64</v>
      </c>
      <c r="U89" s="27">
        <v>10</v>
      </c>
      <c r="V89" s="27">
        <v>11</v>
      </c>
      <c r="W89" s="37">
        <v>-1.9599999999999999E-4</v>
      </c>
      <c r="X89" s="27">
        <v>3</v>
      </c>
      <c r="Y89" s="38">
        <v>-1.7000000000000001E-4</v>
      </c>
      <c r="Z89" s="27" t="s">
        <v>65</v>
      </c>
    </row>
    <row r="90" spans="2:26" x14ac:dyDescent="0.2">
      <c r="B90" s="27" t="s">
        <v>183</v>
      </c>
      <c r="C90" s="27">
        <v>261</v>
      </c>
      <c r="D90" s="27" t="s">
        <v>127</v>
      </c>
      <c r="E90" s="27" t="s">
        <v>107</v>
      </c>
      <c r="F90" s="27" t="s">
        <v>222</v>
      </c>
      <c r="G90" s="27" t="s">
        <v>63</v>
      </c>
      <c r="H90" s="27">
        <v>60</v>
      </c>
      <c r="I90" s="27">
        <v>17</v>
      </c>
      <c r="J90" s="37">
        <v>-1.73E-4</v>
      </c>
      <c r="K90" s="27">
        <v>3</v>
      </c>
      <c r="L90" s="38">
        <v>-1.73E-4</v>
      </c>
      <c r="M90" s="27" t="s">
        <v>65</v>
      </c>
      <c r="O90" s="27" t="s">
        <v>183</v>
      </c>
      <c r="P90" s="27">
        <v>261</v>
      </c>
      <c r="Q90" s="27" t="s">
        <v>127</v>
      </c>
      <c r="R90" s="27" t="s">
        <v>381</v>
      </c>
      <c r="S90" s="27" t="s">
        <v>222</v>
      </c>
      <c r="T90" s="27" t="s">
        <v>63</v>
      </c>
      <c r="U90" s="27">
        <v>10</v>
      </c>
      <c r="V90" s="27">
        <v>17</v>
      </c>
      <c r="W90" s="37">
        <v>-1.84E-4</v>
      </c>
      <c r="X90" s="27">
        <v>3</v>
      </c>
      <c r="Y90" s="38">
        <v>-1.84E-4</v>
      </c>
      <c r="Z90" s="27" t="s">
        <v>65</v>
      </c>
    </row>
    <row r="91" spans="2:26" x14ac:dyDescent="0.2">
      <c r="B91" s="27" t="s">
        <v>183</v>
      </c>
      <c r="C91" s="27">
        <v>261</v>
      </c>
      <c r="D91" s="27" t="s">
        <v>127</v>
      </c>
      <c r="E91" s="27" t="s">
        <v>107</v>
      </c>
      <c r="F91" s="27" t="s">
        <v>223</v>
      </c>
      <c r="G91" s="27" t="s">
        <v>64</v>
      </c>
      <c r="H91" s="27">
        <v>60</v>
      </c>
      <c r="I91" s="27">
        <v>22</v>
      </c>
      <c r="J91" s="37">
        <v>-2.3800000000000001E-4</v>
      </c>
      <c r="K91" s="27">
        <v>1</v>
      </c>
      <c r="L91" s="38">
        <v>-2.3900000000000001E-4</v>
      </c>
      <c r="M91" s="27" t="s">
        <v>65</v>
      </c>
      <c r="O91" s="27" t="s">
        <v>183</v>
      </c>
      <c r="P91" s="27">
        <v>261</v>
      </c>
      <c r="Q91" s="27" t="s">
        <v>127</v>
      </c>
      <c r="R91" s="27" t="s">
        <v>381</v>
      </c>
      <c r="S91" s="27" t="s">
        <v>223</v>
      </c>
      <c r="T91" s="27" t="s">
        <v>64</v>
      </c>
      <c r="U91" s="27">
        <v>10</v>
      </c>
      <c r="V91" s="27">
        <v>22</v>
      </c>
      <c r="W91" s="37">
        <v>-2.3900000000000001E-4</v>
      </c>
      <c r="X91" s="27">
        <v>1</v>
      </c>
      <c r="Y91" s="38">
        <v>-2.3900000000000001E-4</v>
      </c>
      <c r="Z91" s="27" t="s">
        <v>65</v>
      </c>
    </row>
    <row r="92" spans="2:26" x14ac:dyDescent="0.2">
      <c r="B92" s="27" t="s">
        <v>183</v>
      </c>
      <c r="C92" s="27">
        <v>257</v>
      </c>
      <c r="D92" s="27" t="s">
        <v>128</v>
      </c>
      <c r="E92" s="27" t="s">
        <v>107</v>
      </c>
      <c r="F92" s="27" t="s">
        <v>224</v>
      </c>
      <c r="G92" s="27" t="s">
        <v>63</v>
      </c>
      <c r="H92" s="27">
        <v>60</v>
      </c>
      <c r="I92" s="27">
        <v>22</v>
      </c>
      <c r="J92" s="37">
        <v>-5.3000000000000001E-5</v>
      </c>
      <c r="K92" s="27">
        <v>1</v>
      </c>
      <c r="L92" s="38">
        <v>-5.1E-5</v>
      </c>
      <c r="M92" s="27" t="s">
        <v>65</v>
      </c>
      <c r="O92" s="27" t="s">
        <v>183</v>
      </c>
      <c r="P92" s="27">
        <v>257</v>
      </c>
      <c r="Q92" s="27" t="s">
        <v>128</v>
      </c>
      <c r="R92" s="27" t="s">
        <v>381</v>
      </c>
      <c r="S92" s="27" t="s">
        <v>224</v>
      </c>
      <c r="T92" s="27" t="s">
        <v>63</v>
      </c>
      <c r="U92" s="27">
        <v>10</v>
      </c>
      <c r="V92" s="27">
        <v>22</v>
      </c>
      <c r="W92" s="37">
        <v>-6.0000000000000002E-5</v>
      </c>
      <c r="X92" s="27">
        <v>1</v>
      </c>
      <c r="Y92" s="38">
        <v>-5.5999999999999999E-5</v>
      </c>
      <c r="Z92" s="27" t="s">
        <v>65</v>
      </c>
    </row>
    <row r="93" spans="2:26" x14ac:dyDescent="0.2">
      <c r="B93" s="27" t="s">
        <v>183</v>
      </c>
      <c r="C93" s="27">
        <v>257</v>
      </c>
      <c r="D93" s="27" t="s">
        <v>128</v>
      </c>
      <c r="E93" s="27" t="s">
        <v>107</v>
      </c>
      <c r="F93" s="27" t="s">
        <v>225</v>
      </c>
      <c r="G93" s="27" t="s">
        <v>64</v>
      </c>
      <c r="H93" s="27">
        <v>60</v>
      </c>
      <c r="I93" s="27">
        <v>17</v>
      </c>
      <c r="J93" s="37">
        <v>-1.3999999999999999E-4</v>
      </c>
      <c r="K93" s="27">
        <v>5</v>
      </c>
      <c r="L93" s="38">
        <v>-1.2E-4</v>
      </c>
      <c r="M93" s="27" t="s">
        <v>65</v>
      </c>
      <c r="O93" s="27" t="s">
        <v>183</v>
      </c>
      <c r="P93" s="27">
        <v>257</v>
      </c>
      <c r="Q93" s="27" t="s">
        <v>128</v>
      </c>
      <c r="R93" s="27" t="s">
        <v>381</v>
      </c>
      <c r="S93" s="27" t="s">
        <v>225</v>
      </c>
      <c r="T93" s="27" t="s">
        <v>64</v>
      </c>
      <c r="U93" s="27">
        <v>10</v>
      </c>
      <c r="V93" s="27">
        <v>17</v>
      </c>
      <c r="W93" s="37">
        <v>-1.3799999999999999E-4</v>
      </c>
      <c r="X93" s="27">
        <v>1</v>
      </c>
      <c r="Y93" s="38">
        <v>-1.18E-4</v>
      </c>
      <c r="Z93" s="27" t="s">
        <v>65</v>
      </c>
    </row>
    <row r="94" spans="2:26" x14ac:dyDescent="0.2">
      <c r="B94" s="27" t="s">
        <v>183</v>
      </c>
      <c r="C94" s="27">
        <v>258</v>
      </c>
      <c r="D94" s="27" t="s">
        <v>128</v>
      </c>
      <c r="E94" s="27" t="s">
        <v>107</v>
      </c>
      <c r="F94" s="27" t="s">
        <v>226</v>
      </c>
      <c r="G94" s="27" t="s">
        <v>63</v>
      </c>
      <c r="H94" s="27">
        <v>60</v>
      </c>
      <c r="I94" s="27">
        <v>17</v>
      </c>
      <c r="J94" s="37">
        <v>-5.3000000000000001E-5</v>
      </c>
      <c r="K94" s="27">
        <v>5</v>
      </c>
      <c r="L94" s="38">
        <v>-5.0000000000000002E-5</v>
      </c>
      <c r="M94" s="27" t="s">
        <v>65</v>
      </c>
      <c r="O94" s="27" t="s">
        <v>183</v>
      </c>
      <c r="P94" s="27">
        <v>258</v>
      </c>
      <c r="Q94" s="27" t="s">
        <v>128</v>
      </c>
      <c r="R94" s="27" t="s">
        <v>381</v>
      </c>
      <c r="S94" s="27" t="s">
        <v>226</v>
      </c>
      <c r="T94" s="27" t="s">
        <v>63</v>
      </c>
      <c r="U94" s="27">
        <v>10</v>
      </c>
      <c r="V94" s="27">
        <v>17</v>
      </c>
      <c r="W94" s="37">
        <v>-5.8999999999999998E-5</v>
      </c>
      <c r="X94" s="27">
        <v>5</v>
      </c>
      <c r="Y94" s="38">
        <v>-5.5000000000000002E-5</v>
      </c>
      <c r="Z94" s="27" t="s">
        <v>65</v>
      </c>
    </row>
    <row r="95" spans="2:26" x14ac:dyDescent="0.2">
      <c r="B95" s="27" t="s">
        <v>183</v>
      </c>
      <c r="C95" s="27">
        <v>258</v>
      </c>
      <c r="D95" s="27" t="s">
        <v>128</v>
      </c>
      <c r="E95" s="27" t="s">
        <v>107</v>
      </c>
      <c r="F95" s="27" t="s">
        <v>227</v>
      </c>
      <c r="G95" s="27" t="s">
        <v>64</v>
      </c>
      <c r="H95" s="27">
        <v>60</v>
      </c>
      <c r="I95" s="27">
        <v>22</v>
      </c>
      <c r="J95" s="37">
        <v>-1.3899999999999999E-4</v>
      </c>
      <c r="K95" s="27">
        <v>1</v>
      </c>
      <c r="L95" s="38">
        <v>-1.2E-4</v>
      </c>
      <c r="M95" s="27" t="s">
        <v>65</v>
      </c>
      <c r="O95" s="27" t="s">
        <v>183</v>
      </c>
      <c r="P95" s="27">
        <v>258</v>
      </c>
      <c r="Q95" s="27" t="s">
        <v>128</v>
      </c>
      <c r="R95" s="27" t="s">
        <v>381</v>
      </c>
      <c r="S95" s="27" t="s">
        <v>227</v>
      </c>
      <c r="T95" s="27" t="s">
        <v>64</v>
      </c>
      <c r="U95" s="27">
        <v>10</v>
      </c>
      <c r="V95" s="27">
        <v>22</v>
      </c>
      <c r="W95" s="37">
        <v>-1.3999999999999999E-4</v>
      </c>
      <c r="X95" s="27">
        <v>1</v>
      </c>
      <c r="Y95" s="38">
        <v>-1.2E-4</v>
      </c>
      <c r="Z95" s="27" t="s">
        <v>65</v>
      </c>
    </row>
    <row r="96" spans="2:26" x14ac:dyDescent="0.2">
      <c r="B96" s="27" t="s">
        <v>183</v>
      </c>
      <c r="C96" s="27">
        <v>262</v>
      </c>
      <c r="D96" s="27" t="s">
        <v>127</v>
      </c>
      <c r="E96" s="27" t="s">
        <v>107</v>
      </c>
      <c r="F96" s="27" t="s">
        <v>228</v>
      </c>
      <c r="G96" s="27" t="s">
        <v>63</v>
      </c>
      <c r="H96" s="27">
        <v>60</v>
      </c>
      <c r="I96" s="27">
        <v>22</v>
      </c>
      <c r="J96" s="37">
        <v>-1.74E-4</v>
      </c>
      <c r="K96" s="27">
        <v>1</v>
      </c>
      <c r="L96" s="38">
        <v>-1.74E-4</v>
      </c>
      <c r="M96" s="27" t="s">
        <v>65</v>
      </c>
      <c r="O96" s="27" t="s">
        <v>183</v>
      </c>
      <c r="P96" s="27">
        <v>262</v>
      </c>
      <c r="Q96" s="27" t="s">
        <v>127</v>
      </c>
      <c r="R96" s="27" t="s">
        <v>381</v>
      </c>
      <c r="S96" s="27" t="s">
        <v>228</v>
      </c>
      <c r="T96" s="27" t="s">
        <v>63</v>
      </c>
      <c r="U96" s="27">
        <v>10</v>
      </c>
      <c r="V96" s="27">
        <v>22</v>
      </c>
      <c r="W96" s="37">
        <v>-1.84E-4</v>
      </c>
      <c r="X96" s="27">
        <v>1</v>
      </c>
      <c r="Y96" s="38">
        <v>-1.84E-4</v>
      </c>
      <c r="Z96" s="27" t="s">
        <v>65</v>
      </c>
    </row>
    <row r="97" spans="2:26" x14ac:dyDescent="0.2">
      <c r="B97" s="27" t="s">
        <v>183</v>
      </c>
      <c r="C97" s="27">
        <v>262</v>
      </c>
      <c r="D97" s="27" t="s">
        <v>127</v>
      </c>
      <c r="E97" s="27" t="s">
        <v>107</v>
      </c>
      <c r="F97" s="27" t="s">
        <v>229</v>
      </c>
      <c r="G97" s="27" t="s">
        <v>64</v>
      </c>
      <c r="H97" s="27">
        <v>60</v>
      </c>
      <c r="I97" s="27">
        <v>17</v>
      </c>
      <c r="J97" s="37">
        <v>-2.3900000000000001E-4</v>
      </c>
      <c r="K97" s="27">
        <v>3</v>
      </c>
      <c r="L97" s="38">
        <v>-2.3900000000000001E-4</v>
      </c>
      <c r="M97" s="27" t="s">
        <v>65</v>
      </c>
      <c r="O97" s="27" t="s">
        <v>183</v>
      </c>
      <c r="P97" s="27">
        <v>262</v>
      </c>
      <c r="Q97" s="27" t="s">
        <v>127</v>
      </c>
      <c r="R97" s="27" t="s">
        <v>381</v>
      </c>
      <c r="S97" s="27" t="s">
        <v>229</v>
      </c>
      <c r="T97" s="27" t="s">
        <v>64</v>
      </c>
      <c r="U97" s="27">
        <v>10</v>
      </c>
      <c r="V97" s="27">
        <v>17</v>
      </c>
      <c r="W97" s="37">
        <v>-2.3900000000000001E-4</v>
      </c>
      <c r="X97" s="27">
        <v>3</v>
      </c>
      <c r="Y97" s="38">
        <v>-2.3900000000000001E-4</v>
      </c>
      <c r="Z97" s="27" t="s">
        <v>65</v>
      </c>
    </row>
    <row r="98" spans="2:26" x14ac:dyDescent="0.2">
      <c r="B98" s="27" t="s">
        <v>183</v>
      </c>
      <c r="C98" s="27">
        <v>250</v>
      </c>
      <c r="D98" s="27" t="s">
        <v>126</v>
      </c>
      <c r="E98" s="27" t="s">
        <v>107</v>
      </c>
      <c r="F98" s="27" t="s">
        <v>230</v>
      </c>
      <c r="G98" s="27" t="s">
        <v>63</v>
      </c>
      <c r="H98" s="27">
        <v>60</v>
      </c>
      <c r="I98" s="27">
        <v>11</v>
      </c>
      <c r="J98" s="37">
        <v>-1.36E-4</v>
      </c>
      <c r="K98" s="27">
        <v>3</v>
      </c>
      <c r="L98" s="38">
        <v>-1.2E-4</v>
      </c>
      <c r="M98" s="27" t="s">
        <v>65</v>
      </c>
      <c r="O98" s="27" t="s">
        <v>183</v>
      </c>
      <c r="P98" s="27">
        <v>250</v>
      </c>
      <c r="Q98" s="27" t="s">
        <v>126</v>
      </c>
      <c r="R98" s="27" t="s">
        <v>381</v>
      </c>
      <c r="S98" s="27" t="s">
        <v>230</v>
      </c>
      <c r="T98" s="27" t="s">
        <v>63</v>
      </c>
      <c r="U98" s="27">
        <v>10</v>
      </c>
      <c r="V98" s="27">
        <v>11</v>
      </c>
      <c r="W98" s="37">
        <v>-1.44E-4</v>
      </c>
      <c r="X98" s="27">
        <v>3</v>
      </c>
      <c r="Y98" s="38">
        <v>-1.26E-4</v>
      </c>
      <c r="Z98" s="27" t="s">
        <v>65</v>
      </c>
    </row>
    <row r="99" spans="2:26" x14ac:dyDescent="0.2">
      <c r="B99" s="27" t="s">
        <v>183</v>
      </c>
      <c r="C99" s="27">
        <v>250</v>
      </c>
      <c r="D99" s="27" t="s">
        <v>126</v>
      </c>
      <c r="E99" s="27" t="s">
        <v>107</v>
      </c>
      <c r="F99" s="27" t="s">
        <v>231</v>
      </c>
      <c r="G99" s="27" t="s">
        <v>64</v>
      </c>
      <c r="H99" s="27">
        <v>60</v>
      </c>
      <c r="I99" s="27">
        <v>16</v>
      </c>
      <c r="J99" s="37">
        <v>-1.9900000000000001E-4</v>
      </c>
      <c r="K99" s="27">
        <v>1</v>
      </c>
      <c r="L99" s="38">
        <v>-1.7200000000000001E-4</v>
      </c>
      <c r="M99" s="27" t="s">
        <v>65</v>
      </c>
      <c r="O99" s="27" t="s">
        <v>183</v>
      </c>
      <c r="P99" s="27">
        <v>250</v>
      </c>
      <c r="Q99" s="27" t="s">
        <v>126</v>
      </c>
      <c r="R99" s="27" t="s">
        <v>381</v>
      </c>
      <c r="S99" s="27" t="s">
        <v>231</v>
      </c>
      <c r="T99" s="27" t="s">
        <v>64</v>
      </c>
      <c r="U99" s="27">
        <v>10</v>
      </c>
      <c r="V99" s="27">
        <v>16</v>
      </c>
      <c r="W99" s="37">
        <v>-1.9900000000000001E-4</v>
      </c>
      <c r="X99" s="27">
        <v>1</v>
      </c>
      <c r="Y99" s="38">
        <v>-1.7200000000000001E-4</v>
      </c>
      <c r="Z99" s="27" t="s">
        <v>65</v>
      </c>
    </row>
    <row r="100" spans="2:26" x14ac:dyDescent="0.2">
      <c r="B100" s="27" t="s">
        <v>232</v>
      </c>
      <c r="C100" s="27">
        <v>65</v>
      </c>
      <c r="D100" s="27" t="s">
        <v>126</v>
      </c>
      <c r="E100" s="27" t="s">
        <v>107</v>
      </c>
      <c r="F100" s="27" t="s">
        <v>233</v>
      </c>
      <c r="G100" s="27" t="s">
        <v>63</v>
      </c>
      <c r="H100" s="27">
        <v>60</v>
      </c>
      <c r="I100" s="27">
        <v>14</v>
      </c>
      <c r="J100" s="37">
        <v>-1.0319999999999999E-3</v>
      </c>
      <c r="K100" s="27">
        <v>3</v>
      </c>
      <c r="L100" s="38">
        <v>1.1529999999999999E-3</v>
      </c>
      <c r="M100" s="27" t="s">
        <v>65</v>
      </c>
      <c r="O100" s="27" t="s">
        <v>232</v>
      </c>
      <c r="P100" s="27">
        <v>65</v>
      </c>
      <c r="Q100" s="27" t="s">
        <v>126</v>
      </c>
      <c r="R100" s="27" t="s">
        <v>381</v>
      </c>
      <c r="S100" s="27" t="s">
        <v>233</v>
      </c>
      <c r="T100" s="27" t="s">
        <v>63</v>
      </c>
      <c r="U100" s="27">
        <v>10</v>
      </c>
      <c r="V100" s="27">
        <v>14</v>
      </c>
      <c r="W100" s="37">
        <v>-1.0089999999999999E-3</v>
      </c>
      <c r="X100" s="27">
        <v>3</v>
      </c>
      <c r="Y100" s="38">
        <v>1.0989999999999999E-3</v>
      </c>
      <c r="Z100" s="27" t="s">
        <v>65</v>
      </c>
    </row>
    <row r="101" spans="2:26" x14ac:dyDescent="0.2">
      <c r="B101" s="27" t="s">
        <v>232</v>
      </c>
      <c r="C101" s="27">
        <v>65</v>
      </c>
      <c r="D101" s="27" t="s">
        <v>126</v>
      </c>
      <c r="E101" s="27" t="s">
        <v>107</v>
      </c>
      <c r="F101" s="27" t="s">
        <v>234</v>
      </c>
      <c r="G101" s="27" t="s">
        <v>64</v>
      </c>
      <c r="H101" s="27">
        <v>60</v>
      </c>
      <c r="I101" s="27">
        <v>11</v>
      </c>
      <c r="J101" s="37">
        <v>-7.0600000000000003E-4</v>
      </c>
      <c r="K101" s="27">
        <v>3</v>
      </c>
      <c r="L101" s="38">
        <v>-5.8699999999999996E-4</v>
      </c>
      <c r="M101" s="27" t="s">
        <v>65</v>
      </c>
      <c r="O101" s="27" t="s">
        <v>232</v>
      </c>
      <c r="P101" s="27">
        <v>65</v>
      </c>
      <c r="Q101" s="27" t="s">
        <v>126</v>
      </c>
      <c r="R101" s="27" t="s">
        <v>381</v>
      </c>
      <c r="S101" s="27" t="s">
        <v>234</v>
      </c>
      <c r="T101" s="27" t="s">
        <v>64</v>
      </c>
      <c r="U101" s="27">
        <v>10</v>
      </c>
      <c r="V101" s="27">
        <v>11</v>
      </c>
      <c r="W101" s="37">
        <v>-7.0799999999999997E-4</v>
      </c>
      <c r="X101" s="27">
        <v>3</v>
      </c>
      <c r="Y101" s="38">
        <v>-5.8900000000000001E-4</v>
      </c>
      <c r="Z101" s="27" t="s">
        <v>65</v>
      </c>
    </row>
    <row r="102" spans="2:26" x14ac:dyDescent="0.2">
      <c r="B102" s="27" t="s">
        <v>232</v>
      </c>
      <c r="C102" s="27">
        <v>77</v>
      </c>
      <c r="D102" s="27" t="s">
        <v>127</v>
      </c>
      <c r="E102" s="27" t="s">
        <v>107</v>
      </c>
      <c r="F102" s="27" t="s">
        <v>235</v>
      </c>
      <c r="G102" s="27" t="s">
        <v>63</v>
      </c>
      <c r="H102" s="27">
        <v>60</v>
      </c>
      <c r="I102" s="27">
        <v>15</v>
      </c>
      <c r="J102" s="37">
        <v>-2.3499999999999999E-4</v>
      </c>
      <c r="K102" s="27">
        <v>6</v>
      </c>
      <c r="L102" s="38">
        <v>-2.34E-4</v>
      </c>
      <c r="M102" s="27" t="s">
        <v>65</v>
      </c>
      <c r="O102" s="27" t="s">
        <v>232</v>
      </c>
      <c r="P102" s="27">
        <v>77</v>
      </c>
      <c r="Q102" s="27" t="s">
        <v>127</v>
      </c>
      <c r="R102" s="27" t="s">
        <v>381</v>
      </c>
      <c r="S102" s="27" t="s">
        <v>235</v>
      </c>
      <c r="T102" s="27" t="s">
        <v>63</v>
      </c>
      <c r="U102" s="27">
        <v>10</v>
      </c>
      <c r="V102" s="27">
        <v>15</v>
      </c>
      <c r="W102" s="37">
        <v>-2.1800000000000001E-4</v>
      </c>
      <c r="X102" s="27">
        <v>6</v>
      </c>
      <c r="Y102" s="38">
        <v>-2.1800000000000001E-4</v>
      </c>
      <c r="Z102" s="27" t="s">
        <v>65</v>
      </c>
    </row>
    <row r="103" spans="2:26" x14ac:dyDescent="0.2">
      <c r="B103" s="27" t="s">
        <v>232</v>
      </c>
      <c r="C103" s="27">
        <v>77</v>
      </c>
      <c r="D103" s="27" t="s">
        <v>127</v>
      </c>
      <c r="E103" s="27" t="s">
        <v>107</v>
      </c>
      <c r="F103" s="27" t="s">
        <v>236</v>
      </c>
      <c r="G103" s="27" t="s">
        <v>64</v>
      </c>
      <c r="H103" s="27">
        <v>60</v>
      </c>
      <c r="I103" s="27">
        <v>22</v>
      </c>
      <c r="J103" s="37">
        <v>-3.6299999999999999E-4</v>
      </c>
      <c r="K103" s="27">
        <v>1</v>
      </c>
      <c r="L103" s="38">
        <v>-3.6299999999999999E-4</v>
      </c>
      <c r="M103" s="27" t="s">
        <v>65</v>
      </c>
      <c r="O103" s="27" t="s">
        <v>232</v>
      </c>
      <c r="P103" s="27">
        <v>77</v>
      </c>
      <c r="Q103" s="27" t="s">
        <v>127</v>
      </c>
      <c r="R103" s="27" t="s">
        <v>381</v>
      </c>
      <c r="S103" s="27" t="s">
        <v>236</v>
      </c>
      <c r="T103" s="27" t="s">
        <v>64</v>
      </c>
      <c r="U103" s="27">
        <v>10</v>
      </c>
      <c r="V103" s="27">
        <v>22</v>
      </c>
      <c r="W103" s="37">
        <v>-3.7100000000000002E-4</v>
      </c>
      <c r="X103" s="27">
        <v>1</v>
      </c>
      <c r="Y103" s="38">
        <v>-3.7100000000000002E-4</v>
      </c>
      <c r="Z103" s="27" t="s">
        <v>65</v>
      </c>
    </row>
    <row r="104" spans="2:26" x14ac:dyDescent="0.2">
      <c r="B104" s="27" t="s">
        <v>232</v>
      </c>
      <c r="C104" s="27">
        <v>73</v>
      </c>
      <c r="D104" s="27" t="s">
        <v>128</v>
      </c>
      <c r="E104" s="27" t="s">
        <v>107</v>
      </c>
      <c r="F104" s="27" t="s">
        <v>237</v>
      </c>
      <c r="G104" s="27" t="s">
        <v>63</v>
      </c>
      <c r="H104" s="27">
        <v>60</v>
      </c>
      <c r="I104" s="27">
        <v>20</v>
      </c>
      <c r="J104" s="37">
        <v>-4.57E-4</v>
      </c>
      <c r="K104" s="27">
        <v>7</v>
      </c>
      <c r="L104" s="38">
        <v>-3.79E-4</v>
      </c>
      <c r="M104" s="27" t="s">
        <v>65</v>
      </c>
      <c r="O104" s="27" t="s">
        <v>232</v>
      </c>
      <c r="P104" s="27">
        <v>73</v>
      </c>
      <c r="Q104" s="27" t="s">
        <v>128</v>
      </c>
      <c r="R104" s="27" t="s">
        <v>381</v>
      </c>
      <c r="S104" s="27" t="s">
        <v>237</v>
      </c>
      <c r="T104" s="27" t="s">
        <v>63</v>
      </c>
      <c r="U104" s="27">
        <v>10</v>
      </c>
      <c r="V104" s="27">
        <v>20</v>
      </c>
      <c r="W104" s="37">
        <v>-4.46E-4</v>
      </c>
      <c r="X104" s="27">
        <v>7</v>
      </c>
      <c r="Y104" s="38">
        <v>-3.7199999999999999E-4</v>
      </c>
      <c r="Z104" s="27" t="s">
        <v>65</v>
      </c>
    </row>
    <row r="105" spans="2:26" x14ac:dyDescent="0.2">
      <c r="B105" s="27" t="s">
        <v>232</v>
      </c>
      <c r="C105" s="27">
        <v>73</v>
      </c>
      <c r="D105" s="27" t="s">
        <v>128</v>
      </c>
      <c r="E105" s="27" t="s">
        <v>107</v>
      </c>
      <c r="F105" s="27" t="s">
        <v>238</v>
      </c>
      <c r="G105" s="27" t="s">
        <v>64</v>
      </c>
      <c r="H105" s="27">
        <v>60</v>
      </c>
      <c r="I105" s="27">
        <v>17</v>
      </c>
      <c r="J105" s="37">
        <v>-3.97E-4</v>
      </c>
      <c r="K105" s="27">
        <v>6</v>
      </c>
      <c r="L105" s="38">
        <v>-3.3700000000000001E-4</v>
      </c>
      <c r="M105" s="27" t="s">
        <v>65</v>
      </c>
      <c r="O105" s="27" t="s">
        <v>232</v>
      </c>
      <c r="P105" s="27">
        <v>73</v>
      </c>
      <c r="Q105" s="27" t="s">
        <v>128</v>
      </c>
      <c r="R105" s="27" t="s">
        <v>381</v>
      </c>
      <c r="S105" s="27" t="s">
        <v>238</v>
      </c>
      <c r="T105" s="27" t="s">
        <v>64</v>
      </c>
      <c r="U105" s="27">
        <v>10</v>
      </c>
      <c r="V105" s="27">
        <v>17</v>
      </c>
      <c r="W105" s="37">
        <v>-4.0000000000000002E-4</v>
      </c>
      <c r="X105" s="27">
        <v>6</v>
      </c>
      <c r="Y105" s="38">
        <v>-3.4000000000000002E-4</v>
      </c>
      <c r="Z105" s="27" t="s">
        <v>65</v>
      </c>
    </row>
    <row r="106" spans="2:26" x14ac:dyDescent="0.2">
      <c r="B106" s="27" t="s">
        <v>232</v>
      </c>
      <c r="C106" s="27">
        <v>74</v>
      </c>
      <c r="D106" s="27" t="s">
        <v>128</v>
      </c>
      <c r="E106" s="27" t="s">
        <v>107</v>
      </c>
      <c r="F106" s="27" t="s">
        <v>239</v>
      </c>
      <c r="G106" s="27" t="s">
        <v>63</v>
      </c>
      <c r="H106" s="27">
        <v>60</v>
      </c>
      <c r="I106" s="27">
        <v>15</v>
      </c>
      <c r="J106" s="37">
        <v>-4.5800000000000002E-4</v>
      </c>
      <c r="K106" s="27">
        <v>12</v>
      </c>
      <c r="L106" s="38">
        <v>-3.8000000000000002E-4</v>
      </c>
      <c r="M106" s="27" t="s">
        <v>65</v>
      </c>
      <c r="O106" s="27" t="s">
        <v>232</v>
      </c>
      <c r="P106" s="27">
        <v>74</v>
      </c>
      <c r="Q106" s="27" t="s">
        <v>128</v>
      </c>
      <c r="R106" s="27" t="s">
        <v>381</v>
      </c>
      <c r="S106" s="27" t="s">
        <v>239</v>
      </c>
      <c r="T106" s="27" t="s">
        <v>63</v>
      </c>
      <c r="U106" s="27">
        <v>10</v>
      </c>
      <c r="V106" s="27">
        <v>15</v>
      </c>
      <c r="W106" s="37">
        <v>-4.46E-4</v>
      </c>
      <c r="X106" s="27">
        <v>12</v>
      </c>
      <c r="Y106" s="38">
        <v>-3.7199999999999999E-4</v>
      </c>
      <c r="Z106" s="27" t="s">
        <v>65</v>
      </c>
    </row>
    <row r="107" spans="2:26" x14ac:dyDescent="0.2">
      <c r="B107" s="27" t="s">
        <v>232</v>
      </c>
      <c r="C107" s="27">
        <v>74</v>
      </c>
      <c r="D107" s="27" t="s">
        <v>128</v>
      </c>
      <c r="E107" s="27" t="s">
        <v>107</v>
      </c>
      <c r="F107" s="27" t="s">
        <v>240</v>
      </c>
      <c r="G107" s="27" t="s">
        <v>64</v>
      </c>
      <c r="H107" s="27">
        <v>60</v>
      </c>
      <c r="I107" s="27">
        <v>22</v>
      </c>
      <c r="J107" s="37">
        <v>-3.97E-4</v>
      </c>
      <c r="K107" s="27">
        <v>1</v>
      </c>
      <c r="L107" s="38">
        <v>-3.3700000000000001E-4</v>
      </c>
      <c r="M107" s="27" t="s">
        <v>65</v>
      </c>
      <c r="O107" s="27" t="s">
        <v>232</v>
      </c>
      <c r="P107" s="27">
        <v>74</v>
      </c>
      <c r="Q107" s="27" t="s">
        <v>128</v>
      </c>
      <c r="R107" s="27" t="s">
        <v>381</v>
      </c>
      <c r="S107" s="27" t="s">
        <v>240</v>
      </c>
      <c r="T107" s="27" t="s">
        <v>64</v>
      </c>
      <c r="U107" s="27">
        <v>10</v>
      </c>
      <c r="V107" s="27">
        <v>22</v>
      </c>
      <c r="W107" s="37">
        <v>-3.9800000000000002E-4</v>
      </c>
      <c r="X107" s="27">
        <v>1</v>
      </c>
      <c r="Y107" s="38">
        <v>-3.3700000000000001E-4</v>
      </c>
      <c r="Z107" s="27" t="s">
        <v>65</v>
      </c>
    </row>
    <row r="108" spans="2:26" x14ac:dyDescent="0.2">
      <c r="B108" s="27" t="s">
        <v>232</v>
      </c>
      <c r="C108" s="27">
        <v>78</v>
      </c>
      <c r="D108" s="27" t="s">
        <v>127</v>
      </c>
      <c r="E108" s="27" t="s">
        <v>107</v>
      </c>
      <c r="F108" s="27" t="s">
        <v>241</v>
      </c>
      <c r="G108" s="27" t="s">
        <v>63</v>
      </c>
      <c r="H108" s="27">
        <v>60</v>
      </c>
      <c r="I108" s="27">
        <v>20</v>
      </c>
      <c r="J108" s="37">
        <v>-2.33E-4</v>
      </c>
      <c r="K108" s="27">
        <v>4</v>
      </c>
      <c r="L108" s="38">
        <v>-2.33E-4</v>
      </c>
      <c r="M108" s="27" t="s">
        <v>65</v>
      </c>
      <c r="O108" s="27" t="s">
        <v>232</v>
      </c>
      <c r="P108" s="27">
        <v>78</v>
      </c>
      <c r="Q108" s="27" t="s">
        <v>127</v>
      </c>
      <c r="R108" s="27" t="s">
        <v>381</v>
      </c>
      <c r="S108" s="27" t="s">
        <v>241</v>
      </c>
      <c r="T108" s="27" t="s">
        <v>63</v>
      </c>
      <c r="U108" s="27">
        <v>10</v>
      </c>
      <c r="V108" s="27">
        <v>20</v>
      </c>
      <c r="W108" s="37">
        <v>-2.1900000000000001E-4</v>
      </c>
      <c r="X108" s="27">
        <v>4</v>
      </c>
      <c r="Y108" s="38">
        <v>-2.1800000000000001E-4</v>
      </c>
      <c r="Z108" s="27" t="s">
        <v>65</v>
      </c>
    </row>
    <row r="109" spans="2:26" x14ac:dyDescent="0.2">
      <c r="B109" s="27" t="s">
        <v>232</v>
      </c>
      <c r="C109" s="27">
        <v>78</v>
      </c>
      <c r="D109" s="27" t="s">
        <v>127</v>
      </c>
      <c r="E109" s="27" t="s">
        <v>107</v>
      </c>
      <c r="F109" s="27" t="s">
        <v>242</v>
      </c>
      <c r="G109" s="27" t="s">
        <v>64</v>
      </c>
      <c r="H109" s="27">
        <v>60</v>
      </c>
      <c r="I109" s="27">
        <v>17</v>
      </c>
      <c r="J109" s="37">
        <v>-3.6000000000000002E-4</v>
      </c>
      <c r="K109" s="27">
        <v>3</v>
      </c>
      <c r="L109" s="38">
        <v>-3.6000000000000002E-4</v>
      </c>
      <c r="M109" s="27" t="s">
        <v>65</v>
      </c>
      <c r="O109" s="27" t="s">
        <v>232</v>
      </c>
      <c r="P109" s="27">
        <v>78</v>
      </c>
      <c r="Q109" s="27" t="s">
        <v>127</v>
      </c>
      <c r="R109" s="27" t="s">
        <v>381</v>
      </c>
      <c r="S109" s="27" t="s">
        <v>242</v>
      </c>
      <c r="T109" s="27" t="s">
        <v>64</v>
      </c>
      <c r="U109" s="27">
        <v>10</v>
      </c>
      <c r="V109" s="27">
        <v>17</v>
      </c>
      <c r="W109" s="37">
        <v>-3.7199999999999999E-4</v>
      </c>
      <c r="X109" s="27">
        <v>3</v>
      </c>
      <c r="Y109" s="38">
        <v>-3.7199999999999999E-4</v>
      </c>
      <c r="Z109" s="27" t="s">
        <v>65</v>
      </c>
    </row>
    <row r="110" spans="2:26" x14ac:dyDescent="0.2">
      <c r="B110" s="27" t="s">
        <v>232</v>
      </c>
      <c r="C110" s="27">
        <v>66</v>
      </c>
      <c r="D110" s="27" t="s">
        <v>126</v>
      </c>
      <c r="E110" s="27" t="s">
        <v>107</v>
      </c>
      <c r="F110" s="27" t="s">
        <v>243</v>
      </c>
      <c r="G110" s="27" t="s">
        <v>63</v>
      </c>
      <c r="H110" s="27">
        <v>60</v>
      </c>
      <c r="I110" s="27">
        <v>9</v>
      </c>
      <c r="J110" s="37">
        <v>-1.0280000000000001E-3</v>
      </c>
      <c r="K110" s="27">
        <v>1</v>
      </c>
      <c r="L110" s="38">
        <v>1.1429999999999999E-3</v>
      </c>
      <c r="M110" s="27" t="s">
        <v>65</v>
      </c>
      <c r="O110" s="27" t="s">
        <v>232</v>
      </c>
      <c r="P110" s="27">
        <v>66</v>
      </c>
      <c r="Q110" s="27" t="s">
        <v>126</v>
      </c>
      <c r="R110" s="27" t="s">
        <v>381</v>
      </c>
      <c r="S110" s="27" t="s">
        <v>243</v>
      </c>
      <c r="T110" s="27" t="s">
        <v>63</v>
      </c>
      <c r="U110" s="27">
        <v>10</v>
      </c>
      <c r="V110" s="27">
        <v>9</v>
      </c>
      <c r="W110" s="37">
        <v>-1.008E-3</v>
      </c>
      <c r="X110" s="27">
        <v>1</v>
      </c>
      <c r="Y110" s="38">
        <v>1.1019999999999999E-3</v>
      </c>
      <c r="Z110" s="27" t="s">
        <v>65</v>
      </c>
    </row>
    <row r="111" spans="2:26" x14ac:dyDescent="0.2">
      <c r="B111" s="27" t="s">
        <v>232</v>
      </c>
      <c r="C111" s="27">
        <v>66</v>
      </c>
      <c r="D111" s="27" t="s">
        <v>126</v>
      </c>
      <c r="E111" s="27" t="s">
        <v>107</v>
      </c>
      <c r="F111" s="27" t="s">
        <v>244</v>
      </c>
      <c r="G111" s="27" t="s">
        <v>64</v>
      </c>
      <c r="H111" s="27">
        <v>60</v>
      </c>
      <c r="I111" s="27">
        <v>16</v>
      </c>
      <c r="J111" s="37">
        <v>-7.0200000000000004E-4</v>
      </c>
      <c r="K111" s="27">
        <v>1</v>
      </c>
      <c r="L111" s="38">
        <v>-5.8500000000000002E-4</v>
      </c>
      <c r="M111" s="27" t="s">
        <v>65</v>
      </c>
      <c r="O111" s="27" t="s">
        <v>232</v>
      </c>
      <c r="P111" s="27">
        <v>66</v>
      </c>
      <c r="Q111" s="27" t="s">
        <v>126</v>
      </c>
      <c r="R111" s="27" t="s">
        <v>381</v>
      </c>
      <c r="S111" s="27" t="s">
        <v>244</v>
      </c>
      <c r="T111" s="27" t="s">
        <v>64</v>
      </c>
      <c r="U111" s="27">
        <v>10</v>
      </c>
      <c r="V111" s="27">
        <v>16</v>
      </c>
      <c r="W111" s="37">
        <v>-7.0600000000000003E-4</v>
      </c>
      <c r="X111" s="27">
        <v>1</v>
      </c>
      <c r="Y111" s="38">
        <v>-5.8699999999999996E-4</v>
      </c>
      <c r="Z111" s="27" t="s">
        <v>65</v>
      </c>
    </row>
    <row r="112" spans="2:26" x14ac:dyDescent="0.2">
      <c r="B112" s="27" t="s">
        <v>232</v>
      </c>
      <c r="C112" s="27">
        <v>82</v>
      </c>
      <c r="D112" s="27" t="s">
        <v>127</v>
      </c>
      <c r="E112" s="27" t="s">
        <v>107</v>
      </c>
      <c r="F112" s="27" t="s">
        <v>245</v>
      </c>
      <c r="G112" s="27" t="s">
        <v>63</v>
      </c>
      <c r="H112" s="27">
        <v>60</v>
      </c>
      <c r="I112" s="27">
        <v>20</v>
      </c>
      <c r="J112" s="37">
        <v>-2.63E-4</v>
      </c>
      <c r="K112" s="27">
        <v>4</v>
      </c>
      <c r="L112" s="38">
        <v>-2.4800000000000001E-4</v>
      </c>
      <c r="M112" s="27" t="s">
        <v>65</v>
      </c>
      <c r="O112" s="27" t="s">
        <v>232</v>
      </c>
      <c r="P112" s="27">
        <v>82</v>
      </c>
      <c r="Q112" s="27" t="s">
        <v>127</v>
      </c>
      <c r="R112" s="27" t="s">
        <v>381</v>
      </c>
      <c r="S112" s="27" t="s">
        <v>245</v>
      </c>
      <c r="T112" s="27" t="s">
        <v>63</v>
      </c>
      <c r="U112" s="27">
        <v>10</v>
      </c>
      <c r="V112" s="27">
        <v>20</v>
      </c>
      <c r="W112" s="37">
        <v>-2.4800000000000001E-4</v>
      </c>
      <c r="X112" s="27">
        <v>4</v>
      </c>
      <c r="Y112" s="38">
        <v>-2.32E-4</v>
      </c>
      <c r="Z112" s="27" t="s">
        <v>65</v>
      </c>
    </row>
    <row r="113" spans="2:26" x14ac:dyDescent="0.2">
      <c r="B113" s="27" t="s">
        <v>232</v>
      </c>
      <c r="C113" s="27">
        <v>82</v>
      </c>
      <c r="D113" s="27" t="s">
        <v>127</v>
      </c>
      <c r="E113" s="27" t="s">
        <v>107</v>
      </c>
      <c r="F113" s="27" t="s">
        <v>246</v>
      </c>
      <c r="G113" s="27" t="s">
        <v>64</v>
      </c>
      <c r="H113" s="27">
        <v>60</v>
      </c>
      <c r="I113" s="27">
        <v>17</v>
      </c>
      <c r="J113" s="37">
        <v>-3.86E-4</v>
      </c>
      <c r="K113" s="27">
        <v>3</v>
      </c>
      <c r="L113" s="38">
        <v>-3.7399999999999998E-4</v>
      </c>
      <c r="M113" s="27" t="s">
        <v>65</v>
      </c>
      <c r="O113" s="27" t="s">
        <v>232</v>
      </c>
      <c r="P113" s="27">
        <v>82</v>
      </c>
      <c r="Q113" s="27" t="s">
        <v>127</v>
      </c>
      <c r="R113" s="27" t="s">
        <v>381</v>
      </c>
      <c r="S113" s="27" t="s">
        <v>246</v>
      </c>
      <c r="T113" s="27" t="s">
        <v>64</v>
      </c>
      <c r="U113" s="27">
        <v>10</v>
      </c>
      <c r="V113" s="27">
        <v>17</v>
      </c>
      <c r="W113" s="37">
        <v>-3.97E-4</v>
      </c>
      <c r="X113" s="27">
        <v>3</v>
      </c>
      <c r="Y113" s="38">
        <v>-3.8499999999999998E-4</v>
      </c>
      <c r="Z113" s="27" t="s">
        <v>65</v>
      </c>
    </row>
    <row r="114" spans="2:26" x14ac:dyDescent="0.2">
      <c r="B114" s="27" t="s">
        <v>232</v>
      </c>
      <c r="C114" s="27">
        <v>67</v>
      </c>
      <c r="D114" s="27" t="s">
        <v>128</v>
      </c>
      <c r="E114" s="27" t="s">
        <v>107</v>
      </c>
      <c r="F114" s="27" t="s">
        <v>247</v>
      </c>
      <c r="G114" s="27" t="s">
        <v>63</v>
      </c>
      <c r="H114" s="27">
        <v>60</v>
      </c>
      <c r="I114" s="27">
        <v>15</v>
      </c>
      <c r="J114" s="37">
        <v>-5.4100000000000003E-4</v>
      </c>
      <c r="K114" s="27">
        <v>12</v>
      </c>
      <c r="L114" s="38">
        <v>-4.5100000000000001E-4</v>
      </c>
      <c r="M114" s="27" t="s">
        <v>65</v>
      </c>
      <c r="O114" s="27" t="s">
        <v>232</v>
      </c>
      <c r="P114" s="27">
        <v>67</v>
      </c>
      <c r="Q114" s="27" t="s">
        <v>128</v>
      </c>
      <c r="R114" s="27" t="s">
        <v>381</v>
      </c>
      <c r="S114" s="27" t="s">
        <v>247</v>
      </c>
      <c r="T114" s="27" t="s">
        <v>63</v>
      </c>
      <c r="U114" s="27">
        <v>10</v>
      </c>
      <c r="V114" s="27">
        <v>15</v>
      </c>
      <c r="W114" s="37">
        <v>-5.2800000000000004E-4</v>
      </c>
      <c r="X114" s="27">
        <v>10</v>
      </c>
      <c r="Y114" s="38">
        <v>-4.4200000000000001E-4</v>
      </c>
      <c r="Z114" s="27" t="s">
        <v>65</v>
      </c>
    </row>
    <row r="115" spans="2:26" x14ac:dyDescent="0.2">
      <c r="B115" s="27" t="s">
        <v>232</v>
      </c>
      <c r="C115" s="27">
        <v>67</v>
      </c>
      <c r="D115" s="27" t="s">
        <v>128</v>
      </c>
      <c r="E115" s="27" t="s">
        <v>107</v>
      </c>
      <c r="F115" s="27" t="s">
        <v>248</v>
      </c>
      <c r="G115" s="27" t="s">
        <v>64</v>
      </c>
      <c r="H115" s="27">
        <v>60</v>
      </c>
      <c r="I115" s="27">
        <v>22</v>
      </c>
      <c r="J115" s="37">
        <v>-4.4499999999999997E-4</v>
      </c>
      <c r="K115" s="27">
        <v>1</v>
      </c>
      <c r="L115" s="38">
        <v>-3.8299999999999999E-4</v>
      </c>
      <c r="M115" s="27" t="s">
        <v>65</v>
      </c>
      <c r="O115" s="27" t="s">
        <v>232</v>
      </c>
      <c r="P115" s="27">
        <v>67</v>
      </c>
      <c r="Q115" s="27" t="s">
        <v>128</v>
      </c>
      <c r="R115" s="27" t="s">
        <v>381</v>
      </c>
      <c r="S115" s="27" t="s">
        <v>248</v>
      </c>
      <c r="T115" s="27" t="s">
        <v>64</v>
      </c>
      <c r="U115" s="27">
        <v>10</v>
      </c>
      <c r="V115" s="27">
        <v>17</v>
      </c>
      <c r="W115" s="37">
        <v>-4.44E-4</v>
      </c>
      <c r="X115" s="27">
        <v>1</v>
      </c>
      <c r="Y115" s="38">
        <v>-3.8200000000000002E-4</v>
      </c>
      <c r="Z115" s="27" t="s">
        <v>65</v>
      </c>
    </row>
    <row r="116" spans="2:26" x14ac:dyDescent="0.2">
      <c r="B116" s="27" t="s">
        <v>232</v>
      </c>
      <c r="C116" s="27">
        <v>85</v>
      </c>
      <c r="D116" s="27" t="s">
        <v>127</v>
      </c>
      <c r="E116" s="27" t="s">
        <v>107</v>
      </c>
      <c r="F116" s="27" t="s">
        <v>249</v>
      </c>
      <c r="G116" s="27" t="s">
        <v>63</v>
      </c>
      <c r="H116" s="27">
        <v>60</v>
      </c>
      <c r="I116" s="27">
        <v>15</v>
      </c>
      <c r="J116" s="37">
        <v>-2.8200000000000002E-4</v>
      </c>
      <c r="K116" s="27">
        <v>6</v>
      </c>
      <c r="L116" s="38">
        <v>-2.8200000000000002E-4</v>
      </c>
      <c r="M116" s="27" t="s">
        <v>65</v>
      </c>
      <c r="O116" s="27" t="s">
        <v>232</v>
      </c>
      <c r="P116" s="27">
        <v>85</v>
      </c>
      <c r="Q116" s="27" t="s">
        <v>127</v>
      </c>
      <c r="R116" s="27" t="s">
        <v>381</v>
      </c>
      <c r="S116" s="27" t="s">
        <v>249</v>
      </c>
      <c r="T116" s="27" t="s">
        <v>63</v>
      </c>
      <c r="U116" s="27">
        <v>10</v>
      </c>
      <c r="V116" s="27">
        <v>15</v>
      </c>
      <c r="W116" s="37">
        <v>-2.6600000000000001E-4</v>
      </c>
      <c r="X116" s="27">
        <v>6</v>
      </c>
      <c r="Y116" s="38">
        <v>-2.6600000000000001E-4</v>
      </c>
      <c r="Z116" s="27" t="s">
        <v>65</v>
      </c>
    </row>
    <row r="117" spans="2:26" x14ac:dyDescent="0.2">
      <c r="B117" s="27" t="s">
        <v>232</v>
      </c>
      <c r="C117" s="27">
        <v>85</v>
      </c>
      <c r="D117" s="27" t="s">
        <v>127</v>
      </c>
      <c r="E117" s="27" t="s">
        <v>107</v>
      </c>
      <c r="F117" s="27" t="s">
        <v>250</v>
      </c>
      <c r="G117" s="27" t="s">
        <v>64</v>
      </c>
      <c r="H117" s="27">
        <v>60</v>
      </c>
      <c r="I117" s="27">
        <v>22</v>
      </c>
      <c r="J117" s="37">
        <v>-3.9500000000000001E-4</v>
      </c>
      <c r="K117" s="27">
        <v>1</v>
      </c>
      <c r="L117" s="38">
        <v>-3.9599999999999998E-4</v>
      </c>
      <c r="M117" s="27" t="s">
        <v>65</v>
      </c>
      <c r="O117" s="27" t="s">
        <v>232</v>
      </c>
      <c r="P117" s="27">
        <v>85</v>
      </c>
      <c r="Q117" s="27" t="s">
        <v>127</v>
      </c>
      <c r="R117" s="27" t="s">
        <v>381</v>
      </c>
      <c r="S117" s="27" t="s">
        <v>250</v>
      </c>
      <c r="T117" s="27" t="s">
        <v>64</v>
      </c>
      <c r="U117" s="27">
        <v>10</v>
      </c>
      <c r="V117" s="27">
        <v>22</v>
      </c>
      <c r="W117" s="37">
        <v>-4.0400000000000001E-4</v>
      </c>
      <c r="X117" s="27">
        <v>1</v>
      </c>
      <c r="Y117" s="38">
        <v>-4.0499999999999998E-4</v>
      </c>
      <c r="Z117" s="27" t="s">
        <v>65</v>
      </c>
    </row>
    <row r="118" spans="2:26" x14ac:dyDescent="0.2">
      <c r="B118" s="27" t="s">
        <v>232</v>
      </c>
      <c r="C118" s="27">
        <v>86</v>
      </c>
      <c r="D118" s="27" t="s">
        <v>127</v>
      </c>
      <c r="E118" s="27" t="s">
        <v>107</v>
      </c>
      <c r="F118" s="27" t="s">
        <v>251</v>
      </c>
      <c r="G118" s="27" t="s">
        <v>63</v>
      </c>
      <c r="H118" s="27">
        <v>60</v>
      </c>
      <c r="I118" s="27">
        <v>20</v>
      </c>
      <c r="J118" s="37">
        <v>-2.8200000000000002E-4</v>
      </c>
      <c r="K118" s="27">
        <v>4</v>
      </c>
      <c r="L118" s="38">
        <v>-2.8200000000000002E-4</v>
      </c>
      <c r="M118" s="27" t="s">
        <v>65</v>
      </c>
      <c r="O118" s="27" t="s">
        <v>232</v>
      </c>
      <c r="P118" s="27">
        <v>86</v>
      </c>
      <c r="Q118" s="27" t="s">
        <v>127</v>
      </c>
      <c r="R118" s="27" t="s">
        <v>381</v>
      </c>
      <c r="S118" s="27" t="s">
        <v>251</v>
      </c>
      <c r="T118" s="27" t="s">
        <v>63</v>
      </c>
      <c r="U118" s="27">
        <v>10</v>
      </c>
      <c r="V118" s="27">
        <v>20</v>
      </c>
      <c r="W118" s="37">
        <v>-2.6600000000000001E-4</v>
      </c>
      <c r="X118" s="27">
        <v>4</v>
      </c>
      <c r="Y118" s="38">
        <v>-2.6600000000000001E-4</v>
      </c>
      <c r="Z118" s="27" t="s">
        <v>65</v>
      </c>
    </row>
    <row r="119" spans="2:26" x14ac:dyDescent="0.2">
      <c r="B119" s="27" t="s">
        <v>232</v>
      </c>
      <c r="C119" s="27">
        <v>86</v>
      </c>
      <c r="D119" s="27" t="s">
        <v>127</v>
      </c>
      <c r="E119" s="27" t="s">
        <v>107</v>
      </c>
      <c r="F119" s="27" t="s">
        <v>252</v>
      </c>
      <c r="G119" s="27" t="s">
        <v>64</v>
      </c>
      <c r="H119" s="27">
        <v>60</v>
      </c>
      <c r="I119" s="27">
        <v>17</v>
      </c>
      <c r="J119" s="37">
        <v>-3.9500000000000001E-4</v>
      </c>
      <c r="K119" s="27">
        <v>3</v>
      </c>
      <c r="L119" s="38">
        <v>-3.9599999999999998E-4</v>
      </c>
      <c r="M119" s="27" t="s">
        <v>65</v>
      </c>
      <c r="O119" s="27" t="s">
        <v>232</v>
      </c>
      <c r="P119" s="27">
        <v>86</v>
      </c>
      <c r="Q119" s="27" t="s">
        <v>127</v>
      </c>
      <c r="R119" s="27" t="s">
        <v>381</v>
      </c>
      <c r="S119" s="27" t="s">
        <v>252</v>
      </c>
      <c r="T119" s="27" t="s">
        <v>64</v>
      </c>
      <c r="U119" s="27">
        <v>10</v>
      </c>
      <c r="V119" s="27">
        <v>17</v>
      </c>
      <c r="W119" s="37">
        <v>-4.0499999999999998E-4</v>
      </c>
      <c r="X119" s="27">
        <v>3</v>
      </c>
      <c r="Y119" s="38">
        <v>-4.06E-4</v>
      </c>
      <c r="Z119" s="27" t="s">
        <v>65</v>
      </c>
    </row>
    <row r="120" spans="2:26" x14ac:dyDescent="0.2">
      <c r="B120" s="27" t="s">
        <v>232</v>
      </c>
      <c r="C120" s="27">
        <v>69</v>
      </c>
      <c r="D120" s="27" t="s">
        <v>128</v>
      </c>
      <c r="E120" s="27" t="s">
        <v>107</v>
      </c>
      <c r="F120" s="27" t="s">
        <v>253</v>
      </c>
      <c r="G120" s="27" t="s">
        <v>63</v>
      </c>
      <c r="H120" s="27">
        <v>60</v>
      </c>
      <c r="I120" s="27">
        <v>18</v>
      </c>
      <c r="J120" s="37">
        <v>-5.3899999999999998E-4</v>
      </c>
      <c r="K120" s="27">
        <v>7</v>
      </c>
      <c r="L120" s="38">
        <v>-4.4900000000000002E-4</v>
      </c>
      <c r="M120" s="27" t="s">
        <v>65</v>
      </c>
      <c r="O120" s="27" t="s">
        <v>232</v>
      </c>
      <c r="P120" s="27">
        <v>69</v>
      </c>
      <c r="Q120" s="27" t="s">
        <v>128</v>
      </c>
      <c r="R120" s="27" t="s">
        <v>381</v>
      </c>
      <c r="S120" s="27" t="s">
        <v>253</v>
      </c>
      <c r="T120" s="27" t="s">
        <v>63</v>
      </c>
      <c r="U120" s="27">
        <v>10</v>
      </c>
      <c r="V120" s="27">
        <v>20</v>
      </c>
      <c r="W120" s="37">
        <v>-5.2999999999999998E-4</v>
      </c>
      <c r="X120" s="27">
        <v>7</v>
      </c>
      <c r="Y120" s="38">
        <v>-4.4299999999999998E-4</v>
      </c>
      <c r="Z120" s="27" t="s">
        <v>65</v>
      </c>
    </row>
    <row r="121" spans="2:26" x14ac:dyDescent="0.2">
      <c r="B121" s="27" t="s">
        <v>232</v>
      </c>
      <c r="C121" s="27">
        <v>69</v>
      </c>
      <c r="D121" s="27" t="s">
        <v>128</v>
      </c>
      <c r="E121" s="27" t="s">
        <v>107</v>
      </c>
      <c r="F121" s="27" t="s">
        <v>254</v>
      </c>
      <c r="G121" s="27" t="s">
        <v>64</v>
      </c>
      <c r="H121" s="27">
        <v>60</v>
      </c>
      <c r="I121" s="27">
        <v>17</v>
      </c>
      <c r="J121" s="37">
        <v>-4.44E-4</v>
      </c>
      <c r="K121" s="27">
        <v>6</v>
      </c>
      <c r="L121" s="38">
        <v>-3.8200000000000002E-4</v>
      </c>
      <c r="M121" s="27" t="s">
        <v>65</v>
      </c>
      <c r="O121" s="27" t="s">
        <v>232</v>
      </c>
      <c r="P121" s="27">
        <v>69</v>
      </c>
      <c r="Q121" s="27" t="s">
        <v>128</v>
      </c>
      <c r="R121" s="27" t="s">
        <v>381</v>
      </c>
      <c r="S121" s="27" t="s">
        <v>254</v>
      </c>
      <c r="T121" s="27" t="s">
        <v>64</v>
      </c>
      <c r="U121" s="27">
        <v>10</v>
      </c>
      <c r="V121" s="27">
        <v>17</v>
      </c>
      <c r="W121" s="37">
        <v>-4.4700000000000002E-4</v>
      </c>
      <c r="X121" s="27">
        <v>4</v>
      </c>
      <c r="Y121" s="38">
        <v>-3.8400000000000001E-4</v>
      </c>
      <c r="Z121" s="27" t="s">
        <v>65</v>
      </c>
    </row>
    <row r="122" spans="2:26" x14ac:dyDescent="0.2">
      <c r="B122" s="27" t="s">
        <v>232</v>
      </c>
      <c r="C122" s="27">
        <v>80</v>
      </c>
      <c r="D122" s="27" t="s">
        <v>127</v>
      </c>
      <c r="E122" s="27" t="s">
        <v>107</v>
      </c>
      <c r="F122" s="27" t="s">
        <v>255</v>
      </c>
      <c r="G122" s="27" t="s">
        <v>63</v>
      </c>
      <c r="H122" s="27">
        <v>60</v>
      </c>
      <c r="I122" s="27">
        <v>15</v>
      </c>
      <c r="J122" s="37">
        <v>-2.63E-4</v>
      </c>
      <c r="K122" s="27">
        <v>6</v>
      </c>
      <c r="L122" s="38">
        <v>-2.4800000000000001E-4</v>
      </c>
      <c r="M122" s="27" t="s">
        <v>65</v>
      </c>
      <c r="O122" s="27" t="s">
        <v>232</v>
      </c>
      <c r="P122" s="27">
        <v>80</v>
      </c>
      <c r="Q122" s="27" t="s">
        <v>127</v>
      </c>
      <c r="R122" s="27" t="s">
        <v>381</v>
      </c>
      <c r="S122" s="27" t="s">
        <v>255</v>
      </c>
      <c r="T122" s="27" t="s">
        <v>63</v>
      </c>
      <c r="U122" s="27">
        <v>10</v>
      </c>
      <c r="V122" s="27">
        <v>15</v>
      </c>
      <c r="W122" s="37">
        <v>-2.4699999999999999E-4</v>
      </c>
      <c r="X122" s="27">
        <v>6</v>
      </c>
      <c r="Y122" s="38">
        <v>-2.32E-4</v>
      </c>
      <c r="Z122" s="27" t="s">
        <v>65</v>
      </c>
    </row>
    <row r="123" spans="2:26" x14ac:dyDescent="0.2">
      <c r="B123" s="27" t="s">
        <v>232</v>
      </c>
      <c r="C123" s="27">
        <v>80</v>
      </c>
      <c r="D123" s="27" t="s">
        <v>127</v>
      </c>
      <c r="E123" s="27" t="s">
        <v>107</v>
      </c>
      <c r="F123" s="27" t="s">
        <v>256</v>
      </c>
      <c r="G123" s="27" t="s">
        <v>64</v>
      </c>
      <c r="H123" s="27">
        <v>60</v>
      </c>
      <c r="I123" s="27">
        <v>22</v>
      </c>
      <c r="J123" s="37">
        <v>-3.8499999999999998E-4</v>
      </c>
      <c r="K123" s="27">
        <v>1</v>
      </c>
      <c r="L123" s="38">
        <v>-3.7300000000000001E-4</v>
      </c>
      <c r="M123" s="27" t="s">
        <v>65</v>
      </c>
      <c r="O123" s="27" t="s">
        <v>232</v>
      </c>
      <c r="P123" s="27">
        <v>80</v>
      </c>
      <c r="Q123" s="27" t="s">
        <v>127</v>
      </c>
      <c r="R123" s="27" t="s">
        <v>381</v>
      </c>
      <c r="S123" s="27" t="s">
        <v>256</v>
      </c>
      <c r="T123" s="27" t="s">
        <v>64</v>
      </c>
      <c r="U123" s="27">
        <v>10</v>
      </c>
      <c r="V123" s="27">
        <v>22</v>
      </c>
      <c r="W123" s="37">
        <v>-3.9899999999999999E-4</v>
      </c>
      <c r="X123" s="27">
        <v>1</v>
      </c>
      <c r="Y123" s="38">
        <v>-3.8699999999999997E-4</v>
      </c>
      <c r="Z123" s="27" t="s">
        <v>65</v>
      </c>
    </row>
    <row r="124" spans="2:26" x14ac:dyDescent="0.2">
      <c r="B124" s="27" t="s">
        <v>232</v>
      </c>
      <c r="C124" s="27">
        <v>81</v>
      </c>
      <c r="D124" s="27" t="s">
        <v>127</v>
      </c>
      <c r="E124" s="27" t="s">
        <v>107</v>
      </c>
      <c r="F124" s="27" t="s">
        <v>257</v>
      </c>
      <c r="G124" s="27" t="s">
        <v>63</v>
      </c>
      <c r="H124" s="27">
        <v>60</v>
      </c>
      <c r="I124" s="27">
        <v>20</v>
      </c>
      <c r="J124" s="37">
        <v>-2.7E-4</v>
      </c>
      <c r="K124" s="27">
        <v>4</v>
      </c>
      <c r="L124" s="38">
        <v>-2.5399999999999999E-4</v>
      </c>
      <c r="M124" s="27" t="s">
        <v>65</v>
      </c>
      <c r="O124" s="27" t="s">
        <v>232</v>
      </c>
      <c r="P124" s="27">
        <v>81</v>
      </c>
      <c r="Q124" s="27" t="s">
        <v>127</v>
      </c>
      <c r="R124" s="27" t="s">
        <v>381</v>
      </c>
      <c r="S124" s="27" t="s">
        <v>257</v>
      </c>
      <c r="T124" s="27" t="s">
        <v>63</v>
      </c>
      <c r="U124" s="27">
        <v>10</v>
      </c>
      <c r="V124" s="27">
        <v>20</v>
      </c>
      <c r="W124" s="37">
        <v>-2.5399999999999999E-4</v>
      </c>
      <c r="X124" s="27">
        <v>4</v>
      </c>
      <c r="Y124" s="38">
        <v>-2.3800000000000001E-4</v>
      </c>
      <c r="Z124" s="27" t="s">
        <v>65</v>
      </c>
    </row>
    <row r="125" spans="2:26" x14ac:dyDescent="0.2">
      <c r="B125" s="27" t="s">
        <v>232</v>
      </c>
      <c r="C125" s="27">
        <v>81</v>
      </c>
      <c r="D125" s="27" t="s">
        <v>127</v>
      </c>
      <c r="E125" s="27" t="s">
        <v>107</v>
      </c>
      <c r="F125" s="27" t="s">
        <v>258</v>
      </c>
      <c r="G125" s="27" t="s">
        <v>64</v>
      </c>
      <c r="H125" s="27">
        <v>60</v>
      </c>
      <c r="I125" s="27">
        <v>17</v>
      </c>
      <c r="J125" s="37">
        <v>-3.9399999999999998E-4</v>
      </c>
      <c r="K125" s="27">
        <v>3</v>
      </c>
      <c r="L125" s="38">
        <v>-3.8099999999999999E-4</v>
      </c>
      <c r="M125" s="27" t="s">
        <v>65</v>
      </c>
      <c r="O125" s="27" t="s">
        <v>232</v>
      </c>
      <c r="P125" s="27">
        <v>81</v>
      </c>
      <c r="Q125" s="27" t="s">
        <v>127</v>
      </c>
      <c r="R125" s="27" t="s">
        <v>381</v>
      </c>
      <c r="S125" s="27" t="s">
        <v>258</v>
      </c>
      <c r="T125" s="27" t="s">
        <v>64</v>
      </c>
      <c r="U125" s="27">
        <v>10</v>
      </c>
      <c r="V125" s="27">
        <v>17</v>
      </c>
      <c r="W125" s="37">
        <v>-4.06E-4</v>
      </c>
      <c r="X125" s="27">
        <v>3</v>
      </c>
      <c r="Y125" s="38">
        <v>-3.9199999999999999E-4</v>
      </c>
      <c r="Z125" s="27" t="s">
        <v>65</v>
      </c>
    </row>
    <row r="126" spans="2:26" x14ac:dyDescent="0.2">
      <c r="B126" s="27" t="s">
        <v>232</v>
      </c>
      <c r="C126" s="27">
        <v>68</v>
      </c>
      <c r="D126" s="27" t="s">
        <v>128</v>
      </c>
      <c r="E126" s="27" t="s">
        <v>107</v>
      </c>
      <c r="F126" s="27" t="s">
        <v>259</v>
      </c>
      <c r="G126" s="27" t="s">
        <v>63</v>
      </c>
      <c r="H126" s="27">
        <v>60</v>
      </c>
      <c r="I126" s="27">
        <v>20</v>
      </c>
      <c r="J126" s="37">
        <v>-5.3200000000000003E-4</v>
      </c>
      <c r="K126" s="27">
        <v>7</v>
      </c>
      <c r="L126" s="38">
        <v>-4.4499999999999997E-4</v>
      </c>
      <c r="M126" s="27" t="s">
        <v>65</v>
      </c>
      <c r="O126" s="27" t="s">
        <v>232</v>
      </c>
      <c r="P126" s="27">
        <v>68</v>
      </c>
      <c r="Q126" s="27" t="s">
        <v>128</v>
      </c>
      <c r="R126" s="27" t="s">
        <v>381</v>
      </c>
      <c r="S126" s="27" t="s">
        <v>259</v>
      </c>
      <c r="T126" s="27" t="s">
        <v>63</v>
      </c>
      <c r="U126" s="27">
        <v>10</v>
      </c>
      <c r="V126" s="27">
        <v>15</v>
      </c>
      <c r="W126" s="37">
        <v>-5.1900000000000004E-4</v>
      </c>
      <c r="X126" s="27">
        <v>7</v>
      </c>
      <c r="Y126" s="38">
        <v>-4.3600000000000003E-4</v>
      </c>
      <c r="Z126" s="27" t="s">
        <v>65</v>
      </c>
    </row>
    <row r="127" spans="2:26" x14ac:dyDescent="0.2">
      <c r="B127" s="27" t="s">
        <v>232</v>
      </c>
      <c r="C127" s="27">
        <v>68</v>
      </c>
      <c r="D127" s="27" t="s">
        <v>128</v>
      </c>
      <c r="E127" s="27" t="s">
        <v>107</v>
      </c>
      <c r="F127" s="27" t="s">
        <v>260</v>
      </c>
      <c r="G127" s="27" t="s">
        <v>64</v>
      </c>
      <c r="H127" s="27">
        <v>60</v>
      </c>
      <c r="I127" s="27">
        <v>17</v>
      </c>
      <c r="J127" s="37">
        <v>-4.4000000000000002E-4</v>
      </c>
      <c r="K127" s="27">
        <v>1</v>
      </c>
      <c r="L127" s="38">
        <v>-3.79E-4</v>
      </c>
      <c r="M127" s="27" t="s">
        <v>65</v>
      </c>
      <c r="O127" s="27" t="s">
        <v>232</v>
      </c>
      <c r="P127" s="27">
        <v>68</v>
      </c>
      <c r="Q127" s="27" t="s">
        <v>128</v>
      </c>
      <c r="R127" s="27" t="s">
        <v>381</v>
      </c>
      <c r="S127" s="27" t="s">
        <v>260</v>
      </c>
      <c r="T127" s="27" t="s">
        <v>64</v>
      </c>
      <c r="U127" s="27">
        <v>10</v>
      </c>
      <c r="V127" s="27">
        <v>19</v>
      </c>
      <c r="W127" s="37">
        <v>-4.4099999999999999E-4</v>
      </c>
      <c r="X127" s="27">
        <v>1</v>
      </c>
      <c r="Y127" s="38">
        <v>-3.8000000000000002E-4</v>
      </c>
      <c r="Z127" s="27" t="s">
        <v>65</v>
      </c>
    </row>
    <row r="128" spans="2:26" x14ac:dyDescent="0.2">
      <c r="B128" s="27" t="s">
        <v>232</v>
      </c>
      <c r="C128" s="27">
        <v>83</v>
      </c>
      <c r="D128" s="27" t="s">
        <v>127</v>
      </c>
      <c r="E128" s="27" t="s">
        <v>107</v>
      </c>
      <c r="F128" s="27" t="s">
        <v>261</v>
      </c>
      <c r="G128" s="27" t="s">
        <v>63</v>
      </c>
      <c r="H128" s="27">
        <v>60</v>
      </c>
      <c r="I128" s="27">
        <v>15</v>
      </c>
      <c r="J128" s="37">
        <v>-2.8400000000000002E-4</v>
      </c>
      <c r="K128" s="27">
        <v>6</v>
      </c>
      <c r="L128" s="38">
        <v>-2.8400000000000002E-4</v>
      </c>
      <c r="M128" s="27" t="s">
        <v>65</v>
      </c>
      <c r="O128" s="27" t="s">
        <v>232</v>
      </c>
      <c r="P128" s="27">
        <v>83</v>
      </c>
      <c r="Q128" s="27" t="s">
        <v>127</v>
      </c>
      <c r="R128" s="27" t="s">
        <v>381</v>
      </c>
      <c r="S128" s="27" t="s">
        <v>261</v>
      </c>
      <c r="T128" s="27" t="s">
        <v>63</v>
      </c>
      <c r="U128" s="27">
        <v>10</v>
      </c>
      <c r="V128" s="27">
        <v>15</v>
      </c>
      <c r="W128" s="37">
        <v>-2.6899999999999998E-4</v>
      </c>
      <c r="X128" s="27">
        <v>6</v>
      </c>
      <c r="Y128" s="38">
        <v>-2.6899999999999998E-4</v>
      </c>
      <c r="Z128" s="27" t="s">
        <v>65</v>
      </c>
    </row>
    <row r="129" spans="2:26" x14ac:dyDescent="0.2">
      <c r="B129" s="27" t="s">
        <v>232</v>
      </c>
      <c r="C129" s="27">
        <v>83</v>
      </c>
      <c r="D129" s="27" t="s">
        <v>127</v>
      </c>
      <c r="E129" s="27" t="s">
        <v>107</v>
      </c>
      <c r="F129" s="27" t="s">
        <v>262</v>
      </c>
      <c r="G129" s="27" t="s">
        <v>64</v>
      </c>
      <c r="H129" s="27">
        <v>60</v>
      </c>
      <c r="I129" s="27">
        <v>22</v>
      </c>
      <c r="J129" s="37">
        <v>-3.97E-4</v>
      </c>
      <c r="K129" s="27">
        <v>1</v>
      </c>
      <c r="L129" s="38">
        <v>-3.9800000000000002E-4</v>
      </c>
      <c r="M129" s="27" t="s">
        <v>65</v>
      </c>
      <c r="O129" s="27" t="s">
        <v>232</v>
      </c>
      <c r="P129" s="27">
        <v>83</v>
      </c>
      <c r="Q129" s="27" t="s">
        <v>127</v>
      </c>
      <c r="R129" s="27" t="s">
        <v>381</v>
      </c>
      <c r="S129" s="27" t="s">
        <v>262</v>
      </c>
      <c r="T129" s="27" t="s">
        <v>64</v>
      </c>
      <c r="U129" s="27">
        <v>10</v>
      </c>
      <c r="V129" s="27">
        <v>22</v>
      </c>
      <c r="W129" s="37">
        <v>-4.0700000000000003E-4</v>
      </c>
      <c r="X129" s="27">
        <v>1</v>
      </c>
      <c r="Y129" s="38">
        <v>-4.08E-4</v>
      </c>
      <c r="Z129" s="27" t="s">
        <v>65</v>
      </c>
    </row>
    <row r="130" spans="2:26" x14ac:dyDescent="0.2">
      <c r="B130" s="27" t="s">
        <v>232</v>
      </c>
      <c r="C130" s="27">
        <v>84</v>
      </c>
      <c r="D130" s="27" t="s">
        <v>127</v>
      </c>
      <c r="E130" s="27" t="s">
        <v>107</v>
      </c>
      <c r="F130" s="27" t="s">
        <v>263</v>
      </c>
      <c r="G130" s="27" t="s">
        <v>63</v>
      </c>
      <c r="H130" s="27">
        <v>60</v>
      </c>
      <c r="I130" s="27">
        <v>20</v>
      </c>
      <c r="J130" s="37">
        <v>-2.8499999999999999E-4</v>
      </c>
      <c r="K130" s="27">
        <v>4</v>
      </c>
      <c r="L130" s="38">
        <v>-2.8499999999999999E-4</v>
      </c>
      <c r="M130" s="27" t="s">
        <v>65</v>
      </c>
      <c r="O130" s="27" t="s">
        <v>232</v>
      </c>
      <c r="P130" s="27">
        <v>84</v>
      </c>
      <c r="Q130" s="27" t="s">
        <v>127</v>
      </c>
      <c r="R130" s="27" t="s">
        <v>381</v>
      </c>
      <c r="S130" s="27" t="s">
        <v>263</v>
      </c>
      <c r="T130" s="27" t="s">
        <v>63</v>
      </c>
      <c r="U130" s="27">
        <v>10</v>
      </c>
      <c r="V130" s="27">
        <v>20</v>
      </c>
      <c r="W130" s="37">
        <v>-2.6899999999999998E-4</v>
      </c>
      <c r="X130" s="27">
        <v>4</v>
      </c>
      <c r="Y130" s="38">
        <v>-2.6899999999999998E-4</v>
      </c>
      <c r="Z130" s="27" t="s">
        <v>65</v>
      </c>
    </row>
    <row r="131" spans="2:26" x14ac:dyDescent="0.2">
      <c r="B131" s="27" t="s">
        <v>232</v>
      </c>
      <c r="C131" s="27">
        <v>84</v>
      </c>
      <c r="D131" s="27" t="s">
        <v>127</v>
      </c>
      <c r="E131" s="27" t="s">
        <v>107</v>
      </c>
      <c r="F131" s="27" t="s">
        <v>264</v>
      </c>
      <c r="G131" s="27" t="s">
        <v>64</v>
      </c>
      <c r="H131" s="27">
        <v>60</v>
      </c>
      <c r="I131" s="27">
        <v>17</v>
      </c>
      <c r="J131" s="37">
        <v>-3.9800000000000002E-4</v>
      </c>
      <c r="K131" s="27">
        <v>3</v>
      </c>
      <c r="L131" s="38">
        <v>-3.9800000000000002E-4</v>
      </c>
      <c r="M131" s="27" t="s">
        <v>65</v>
      </c>
      <c r="O131" s="27" t="s">
        <v>232</v>
      </c>
      <c r="P131" s="27">
        <v>84</v>
      </c>
      <c r="Q131" s="27" t="s">
        <v>127</v>
      </c>
      <c r="R131" s="27" t="s">
        <v>381</v>
      </c>
      <c r="S131" s="27" t="s">
        <v>264</v>
      </c>
      <c r="T131" s="27" t="s">
        <v>64</v>
      </c>
      <c r="U131" s="27">
        <v>10</v>
      </c>
      <c r="V131" s="27">
        <v>17</v>
      </c>
      <c r="W131" s="37">
        <v>-4.0700000000000003E-4</v>
      </c>
      <c r="X131" s="27">
        <v>3</v>
      </c>
      <c r="Y131" s="38">
        <v>-4.08E-4</v>
      </c>
      <c r="Z131" s="27" t="s">
        <v>65</v>
      </c>
    </row>
    <row r="132" spans="2:26" x14ac:dyDescent="0.2">
      <c r="B132" s="27" t="s">
        <v>232</v>
      </c>
      <c r="C132" s="27">
        <v>70</v>
      </c>
      <c r="D132" s="27" t="s">
        <v>128</v>
      </c>
      <c r="E132" s="27" t="s">
        <v>107</v>
      </c>
      <c r="F132" s="27" t="s">
        <v>265</v>
      </c>
      <c r="G132" s="27" t="s">
        <v>63</v>
      </c>
      <c r="H132" s="27">
        <v>60</v>
      </c>
      <c r="I132" s="27">
        <v>15</v>
      </c>
      <c r="J132" s="37">
        <v>-5.2999999999999998E-4</v>
      </c>
      <c r="K132" s="27">
        <v>7</v>
      </c>
      <c r="L132" s="38">
        <v>-4.44E-4</v>
      </c>
      <c r="M132" s="27" t="s">
        <v>65</v>
      </c>
      <c r="O132" s="27" t="s">
        <v>232</v>
      </c>
      <c r="P132" s="27">
        <v>70</v>
      </c>
      <c r="Q132" s="27" t="s">
        <v>128</v>
      </c>
      <c r="R132" s="27" t="s">
        <v>381</v>
      </c>
      <c r="S132" s="27" t="s">
        <v>265</v>
      </c>
      <c r="T132" s="27" t="s">
        <v>63</v>
      </c>
      <c r="U132" s="27">
        <v>10</v>
      </c>
      <c r="V132" s="27">
        <v>15</v>
      </c>
      <c r="W132" s="37">
        <v>-5.1999999999999995E-4</v>
      </c>
      <c r="X132" s="27">
        <v>7</v>
      </c>
      <c r="Y132" s="38">
        <v>-4.37E-4</v>
      </c>
      <c r="Z132" s="27" t="s">
        <v>65</v>
      </c>
    </row>
    <row r="133" spans="2:26" x14ac:dyDescent="0.2">
      <c r="B133" s="27" t="s">
        <v>232</v>
      </c>
      <c r="C133" s="27">
        <v>70</v>
      </c>
      <c r="D133" s="27" t="s">
        <v>128</v>
      </c>
      <c r="E133" s="27" t="s">
        <v>107</v>
      </c>
      <c r="F133" s="27" t="s">
        <v>266</v>
      </c>
      <c r="G133" s="27" t="s">
        <v>64</v>
      </c>
      <c r="H133" s="27">
        <v>60</v>
      </c>
      <c r="I133" s="27">
        <v>17</v>
      </c>
      <c r="J133" s="37">
        <v>-4.3899999999999999E-4</v>
      </c>
      <c r="K133" s="27">
        <v>6</v>
      </c>
      <c r="L133" s="38">
        <v>-3.79E-4</v>
      </c>
      <c r="M133" s="27" t="s">
        <v>65</v>
      </c>
      <c r="O133" s="27" t="s">
        <v>232</v>
      </c>
      <c r="P133" s="27">
        <v>70</v>
      </c>
      <c r="Q133" s="27" t="s">
        <v>128</v>
      </c>
      <c r="R133" s="27" t="s">
        <v>381</v>
      </c>
      <c r="S133" s="27" t="s">
        <v>266</v>
      </c>
      <c r="T133" s="27" t="s">
        <v>64</v>
      </c>
      <c r="U133" s="27">
        <v>10</v>
      </c>
      <c r="V133" s="27">
        <v>17</v>
      </c>
      <c r="W133" s="37">
        <v>-4.4200000000000001E-4</v>
      </c>
      <c r="X133" s="27">
        <v>1</v>
      </c>
      <c r="Y133" s="38">
        <v>-3.8099999999999999E-4</v>
      </c>
      <c r="Z133" s="27" t="s">
        <v>65</v>
      </c>
    </row>
    <row r="134" spans="2:26" x14ac:dyDescent="0.2">
      <c r="B134" s="27" t="s">
        <v>232</v>
      </c>
      <c r="C134" s="27">
        <v>79</v>
      </c>
      <c r="D134" s="27" t="s">
        <v>127</v>
      </c>
      <c r="E134" s="27" t="s">
        <v>107</v>
      </c>
      <c r="F134" s="27" t="s">
        <v>267</v>
      </c>
      <c r="G134" s="27" t="s">
        <v>63</v>
      </c>
      <c r="H134" s="27">
        <v>60</v>
      </c>
      <c r="I134" s="27">
        <v>15</v>
      </c>
      <c r="J134" s="37">
        <v>-2.6899999999999998E-4</v>
      </c>
      <c r="K134" s="27">
        <v>6</v>
      </c>
      <c r="L134" s="38">
        <v>-2.5300000000000002E-4</v>
      </c>
      <c r="M134" s="27" t="s">
        <v>65</v>
      </c>
      <c r="O134" s="27" t="s">
        <v>232</v>
      </c>
      <c r="P134" s="27">
        <v>79</v>
      </c>
      <c r="Q134" s="27" t="s">
        <v>127</v>
      </c>
      <c r="R134" s="27" t="s">
        <v>381</v>
      </c>
      <c r="S134" s="27" t="s">
        <v>267</v>
      </c>
      <c r="T134" s="27" t="s">
        <v>63</v>
      </c>
      <c r="U134" s="27">
        <v>10</v>
      </c>
      <c r="V134" s="27">
        <v>15</v>
      </c>
      <c r="W134" s="37">
        <v>-2.5399999999999999E-4</v>
      </c>
      <c r="X134" s="27">
        <v>6</v>
      </c>
      <c r="Y134" s="38">
        <v>-2.3800000000000001E-4</v>
      </c>
      <c r="Z134" s="27" t="s">
        <v>65</v>
      </c>
    </row>
    <row r="135" spans="2:26" x14ac:dyDescent="0.2">
      <c r="B135" s="27" t="s">
        <v>232</v>
      </c>
      <c r="C135" s="27">
        <v>79</v>
      </c>
      <c r="D135" s="27" t="s">
        <v>127</v>
      </c>
      <c r="E135" s="27" t="s">
        <v>107</v>
      </c>
      <c r="F135" s="27" t="s">
        <v>268</v>
      </c>
      <c r="G135" s="27" t="s">
        <v>64</v>
      </c>
      <c r="H135" s="27">
        <v>60</v>
      </c>
      <c r="I135" s="27">
        <v>22</v>
      </c>
      <c r="J135" s="37">
        <v>-3.9199999999999999E-4</v>
      </c>
      <c r="K135" s="27">
        <v>1</v>
      </c>
      <c r="L135" s="38">
        <v>-3.8000000000000002E-4</v>
      </c>
      <c r="M135" s="27" t="s">
        <v>65</v>
      </c>
      <c r="O135" s="27" t="s">
        <v>232</v>
      </c>
      <c r="P135" s="27">
        <v>79</v>
      </c>
      <c r="Q135" s="27" t="s">
        <v>127</v>
      </c>
      <c r="R135" s="27" t="s">
        <v>381</v>
      </c>
      <c r="S135" s="27" t="s">
        <v>268</v>
      </c>
      <c r="T135" s="27" t="s">
        <v>64</v>
      </c>
      <c r="U135" s="27">
        <v>10</v>
      </c>
      <c r="V135" s="27">
        <v>22</v>
      </c>
      <c r="W135" s="37">
        <v>-4.0900000000000002E-4</v>
      </c>
      <c r="X135" s="27">
        <v>1</v>
      </c>
      <c r="Y135" s="38">
        <v>-3.9599999999999998E-4</v>
      </c>
      <c r="Z135" s="27" t="s">
        <v>65</v>
      </c>
    </row>
    <row r="136" spans="2:26" x14ac:dyDescent="0.2">
      <c r="B136" s="27" t="s">
        <v>232</v>
      </c>
      <c r="C136" s="27">
        <v>63</v>
      </c>
      <c r="D136" s="27" t="s">
        <v>126</v>
      </c>
      <c r="E136" s="27" t="s">
        <v>107</v>
      </c>
      <c r="F136" s="27" t="s">
        <v>269</v>
      </c>
      <c r="G136" s="27" t="s">
        <v>63</v>
      </c>
      <c r="H136" s="27">
        <v>60</v>
      </c>
      <c r="I136" s="27">
        <v>14</v>
      </c>
      <c r="J136" s="37">
        <v>-2.7799999999999998E-4</v>
      </c>
      <c r="K136" s="27">
        <v>4</v>
      </c>
      <c r="L136" s="38">
        <v>-2.42E-4</v>
      </c>
      <c r="M136" s="27" t="s">
        <v>65</v>
      </c>
      <c r="O136" s="27" t="s">
        <v>232</v>
      </c>
      <c r="P136" s="27">
        <v>63</v>
      </c>
      <c r="Q136" s="27" t="s">
        <v>126</v>
      </c>
      <c r="R136" s="27" t="s">
        <v>381</v>
      </c>
      <c r="S136" s="27" t="s">
        <v>269</v>
      </c>
      <c r="T136" s="27" t="s">
        <v>63</v>
      </c>
      <c r="U136" s="27">
        <v>10</v>
      </c>
      <c r="V136" s="27">
        <v>14</v>
      </c>
      <c r="W136" s="37">
        <v>-2.6600000000000001E-4</v>
      </c>
      <c r="X136" s="27">
        <v>4</v>
      </c>
      <c r="Y136" s="38">
        <v>-2.33E-4</v>
      </c>
      <c r="Z136" s="27" t="s">
        <v>65</v>
      </c>
    </row>
    <row r="137" spans="2:26" x14ac:dyDescent="0.2">
      <c r="B137" s="27" t="s">
        <v>232</v>
      </c>
      <c r="C137" s="27">
        <v>63</v>
      </c>
      <c r="D137" s="27" t="s">
        <v>126</v>
      </c>
      <c r="E137" s="27" t="s">
        <v>107</v>
      </c>
      <c r="F137" s="27" t="s">
        <v>270</v>
      </c>
      <c r="G137" s="27" t="s">
        <v>64</v>
      </c>
      <c r="H137" s="27">
        <v>60</v>
      </c>
      <c r="I137" s="27">
        <v>11</v>
      </c>
      <c r="J137" s="37">
        <v>-2.5500000000000002E-4</v>
      </c>
      <c r="K137" s="27">
        <v>3</v>
      </c>
      <c r="L137" s="38">
        <v>-2.23E-4</v>
      </c>
      <c r="M137" s="27" t="s">
        <v>65</v>
      </c>
      <c r="O137" s="27" t="s">
        <v>232</v>
      </c>
      <c r="P137" s="27">
        <v>63</v>
      </c>
      <c r="Q137" s="27" t="s">
        <v>126</v>
      </c>
      <c r="R137" s="27" t="s">
        <v>381</v>
      </c>
      <c r="S137" s="27" t="s">
        <v>270</v>
      </c>
      <c r="T137" s="27" t="s">
        <v>64</v>
      </c>
      <c r="U137" s="27">
        <v>10</v>
      </c>
      <c r="V137" s="27">
        <v>11</v>
      </c>
      <c r="W137" s="37">
        <v>-2.5500000000000002E-4</v>
      </c>
      <c r="X137" s="27">
        <v>3</v>
      </c>
      <c r="Y137" s="38">
        <v>-2.23E-4</v>
      </c>
      <c r="Z137" s="27" t="s">
        <v>65</v>
      </c>
    </row>
    <row r="138" spans="2:26" x14ac:dyDescent="0.2">
      <c r="B138" s="27" t="s">
        <v>232</v>
      </c>
      <c r="C138" s="27">
        <v>75</v>
      </c>
      <c r="D138" s="27" t="s">
        <v>127</v>
      </c>
      <c r="E138" s="27" t="s">
        <v>107</v>
      </c>
      <c r="F138" s="27" t="s">
        <v>271</v>
      </c>
      <c r="G138" s="27" t="s">
        <v>63</v>
      </c>
      <c r="H138" s="27">
        <v>60</v>
      </c>
      <c r="I138" s="27">
        <v>17</v>
      </c>
      <c r="J138" s="37">
        <v>-7.8999999999999996E-5</v>
      </c>
      <c r="K138" s="27">
        <v>3</v>
      </c>
      <c r="L138" s="38">
        <v>-7.8999999999999996E-5</v>
      </c>
      <c r="M138" s="27" t="s">
        <v>65</v>
      </c>
      <c r="O138" s="27" t="s">
        <v>232</v>
      </c>
      <c r="P138" s="27">
        <v>75</v>
      </c>
      <c r="Q138" s="27" t="s">
        <v>127</v>
      </c>
      <c r="R138" s="27" t="s">
        <v>381</v>
      </c>
      <c r="S138" s="27" t="s">
        <v>271</v>
      </c>
      <c r="T138" s="27" t="s">
        <v>63</v>
      </c>
      <c r="U138" s="27">
        <v>10</v>
      </c>
      <c r="V138" s="27">
        <v>17</v>
      </c>
      <c r="W138" s="37">
        <v>-9.5000000000000005E-5</v>
      </c>
      <c r="X138" s="27">
        <v>3</v>
      </c>
      <c r="Y138" s="38">
        <v>-9.5000000000000005E-5</v>
      </c>
      <c r="Z138" s="27" t="s">
        <v>65</v>
      </c>
    </row>
    <row r="139" spans="2:26" x14ac:dyDescent="0.2">
      <c r="B139" s="27" t="s">
        <v>232</v>
      </c>
      <c r="C139" s="27">
        <v>75</v>
      </c>
      <c r="D139" s="27" t="s">
        <v>127</v>
      </c>
      <c r="E139" s="27" t="s">
        <v>107</v>
      </c>
      <c r="F139" s="27" t="s">
        <v>272</v>
      </c>
      <c r="G139" s="27" t="s">
        <v>64</v>
      </c>
      <c r="H139" s="27">
        <v>60</v>
      </c>
      <c r="I139" s="27">
        <v>22</v>
      </c>
      <c r="J139" s="37">
        <v>-2.1599999999999999E-4</v>
      </c>
      <c r="K139" s="27">
        <v>1</v>
      </c>
      <c r="L139" s="38">
        <v>-2.1599999999999999E-4</v>
      </c>
      <c r="M139" s="27" t="s">
        <v>65</v>
      </c>
      <c r="O139" s="27" t="s">
        <v>232</v>
      </c>
      <c r="P139" s="27">
        <v>75</v>
      </c>
      <c r="Q139" s="27" t="s">
        <v>127</v>
      </c>
      <c r="R139" s="27" t="s">
        <v>381</v>
      </c>
      <c r="S139" s="27" t="s">
        <v>272</v>
      </c>
      <c r="T139" s="27" t="s">
        <v>64</v>
      </c>
      <c r="U139" s="27">
        <v>10</v>
      </c>
      <c r="V139" s="27">
        <v>22</v>
      </c>
      <c r="W139" s="37">
        <v>-2.2599999999999999E-4</v>
      </c>
      <c r="X139" s="27">
        <v>1</v>
      </c>
      <c r="Y139" s="38">
        <v>-2.2599999999999999E-4</v>
      </c>
      <c r="Z139" s="27" t="s">
        <v>65</v>
      </c>
    </row>
    <row r="140" spans="2:26" x14ac:dyDescent="0.2">
      <c r="B140" s="27" t="s">
        <v>232</v>
      </c>
      <c r="C140" s="27">
        <v>71</v>
      </c>
      <c r="D140" s="27" t="s">
        <v>128</v>
      </c>
      <c r="E140" s="27" t="s">
        <v>107</v>
      </c>
      <c r="F140" s="27" t="s">
        <v>273</v>
      </c>
      <c r="G140" s="27" t="s">
        <v>63</v>
      </c>
      <c r="H140" s="27">
        <v>60</v>
      </c>
      <c r="I140" s="27">
        <v>20</v>
      </c>
      <c r="J140" s="37">
        <v>-1.1900000000000001E-4</v>
      </c>
      <c r="K140" s="27">
        <v>7</v>
      </c>
      <c r="L140" s="38">
        <v>-1.08E-4</v>
      </c>
      <c r="M140" s="27" t="s">
        <v>65</v>
      </c>
      <c r="O140" s="27" t="s">
        <v>232</v>
      </c>
      <c r="P140" s="27">
        <v>71</v>
      </c>
      <c r="Q140" s="27" t="s">
        <v>128</v>
      </c>
      <c r="R140" s="27" t="s">
        <v>381</v>
      </c>
      <c r="S140" s="27" t="s">
        <v>273</v>
      </c>
      <c r="T140" s="27" t="s">
        <v>63</v>
      </c>
      <c r="U140" s="27">
        <v>10</v>
      </c>
      <c r="V140" s="27">
        <v>20</v>
      </c>
      <c r="W140" s="37">
        <v>-1.12E-4</v>
      </c>
      <c r="X140" s="27">
        <v>7</v>
      </c>
      <c r="Y140" s="38">
        <v>-1.02E-4</v>
      </c>
      <c r="Z140" s="27" t="s">
        <v>65</v>
      </c>
    </row>
    <row r="141" spans="2:26" x14ac:dyDescent="0.2">
      <c r="B141" s="27" t="s">
        <v>232</v>
      </c>
      <c r="C141" s="27">
        <v>71</v>
      </c>
      <c r="D141" s="27" t="s">
        <v>128</v>
      </c>
      <c r="E141" s="27" t="s">
        <v>107</v>
      </c>
      <c r="F141" s="27" t="s">
        <v>274</v>
      </c>
      <c r="G141" s="27" t="s">
        <v>64</v>
      </c>
      <c r="H141" s="27">
        <v>60</v>
      </c>
      <c r="I141" s="27">
        <v>17</v>
      </c>
      <c r="J141" s="37">
        <v>-1.5799999999999999E-4</v>
      </c>
      <c r="K141" s="27">
        <v>5</v>
      </c>
      <c r="L141" s="38">
        <v>-1.3799999999999999E-4</v>
      </c>
      <c r="M141" s="27" t="s">
        <v>65</v>
      </c>
      <c r="O141" s="27" t="s">
        <v>232</v>
      </c>
      <c r="P141" s="27">
        <v>71</v>
      </c>
      <c r="Q141" s="27" t="s">
        <v>128</v>
      </c>
      <c r="R141" s="27" t="s">
        <v>381</v>
      </c>
      <c r="S141" s="27" t="s">
        <v>274</v>
      </c>
      <c r="T141" s="27" t="s">
        <v>64</v>
      </c>
      <c r="U141" s="27">
        <v>10</v>
      </c>
      <c r="V141" s="27">
        <v>17</v>
      </c>
      <c r="W141" s="37">
        <v>-1.6000000000000001E-4</v>
      </c>
      <c r="X141" s="27">
        <v>4</v>
      </c>
      <c r="Y141" s="38">
        <v>-1.3999999999999999E-4</v>
      </c>
      <c r="Z141" s="27" t="s">
        <v>65</v>
      </c>
    </row>
    <row r="142" spans="2:26" x14ac:dyDescent="0.2">
      <c r="B142" s="27" t="s">
        <v>232</v>
      </c>
      <c r="C142" s="27">
        <v>72</v>
      </c>
      <c r="D142" s="27" t="s">
        <v>128</v>
      </c>
      <c r="E142" s="27" t="s">
        <v>107</v>
      </c>
      <c r="F142" s="27" t="s">
        <v>275</v>
      </c>
      <c r="G142" s="27" t="s">
        <v>63</v>
      </c>
      <c r="H142" s="27">
        <v>60</v>
      </c>
      <c r="I142" s="27">
        <v>15</v>
      </c>
      <c r="J142" s="37">
        <v>-1.18E-4</v>
      </c>
      <c r="K142" s="27">
        <v>12</v>
      </c>
      <c r="L142" s="38">
        <v>-1.07E-4</v>
      </c>
      <c r="M142" s="27" t="s">
        <v>65</v>
      </c>
      <c r="O142" s="27" t="s">
        <v>232</v>
      </c>
      <c r="P142" s="27">
        <v>72</v>
      </c>
      <c r="Q142" s="27" t="s">
        <v>128</v>
      </c>
      <c r="R142" s="27" t="s">
        <v>381</v>
      </c>
      <c r="S142" s="27" t="s">
        <v>275</v>
      </c>
      <c r="T142" s="27" t="s">
        <v>63</v>
      </c>
      <c r="U142" s="27">
        <v>10</v>
      </c>
      <c r="V142" s="27">
        <v>15</v>
      </c>
      <c r="W142" s="37">
        <v>-1.13E-4</v>
      </c>
      <c r="X142" s="27">
        <v>11</v>
      </c>
      <c r="Y142" s="38">
        <v>-1.02E-4</v>
      </c>
      <c r="Z142" s="27" t="s">
        <v>65</v>
      </c>
    </row>
    <row r="143" spans="2:26" x14ac:dyDescent="0.2">
      <c r="B143" s="27" t="s">
        <v>232</v>
      </c>
      <c r="C143" s="27">
        <v>72</v>
      </c>
      <c r="D143" s="27" t="s">
        <v>128</v>
      </c>
      <c r="E143" s="27" t="s">
        <v>107</v>
      </c>
      <c r="F143" s="27" t="s">
        <v>276</v>
      </c>
      <c r="G143" s="27" t="s">
        <v>64</v>
      </c>
      <c r="H143" s="27">
        <v>60</v>
      </c>
      <c r="I143" s="27">
        <v>22</v>
      </c>
      <c r="J143" s="37">
        <v>-1.5699999999999999E-4</v>
      </c>
      <c r="K143" s="27">
        <v>1</v>
      </c>
      <c r="L143" s="38">
        <v>-1.3799999999999999E-4</v>
      </c>
      <c r="M143" s="27" t="s">
        <v>65</v>
      </c>
      <c r="O143" s="27" t="s">
        <v>232</v>
      </c>
      <c r="P143" s="27">
        <v>72</v>
      </c>
      <c r="Q143" s="27" t="s">
        <v>128</v>
      </c>
      <c r="R143" s="27" t="s">
        <v>381</v>
      </c>
      <c r="S143" s="27" t="s">
        <v>276</v>
      </c>
      <c r="T143" s="27" t="s">
        <v>64</v>
      </c>
      <c r="U143" s="27">
        <v>10</v>
      </c>
      <c r="V143" s="27">
        <v>22</v>
      </c>
      <c r="W143" s="37">
        <v>-1.6100000000000001E-4</v>
      </c>
      <c r="X143" s="27">
        <v>1</v>
      </c>
      <c r="Y143" s="38">
        <v>-1.4200000000000001E-4</v>
      </c>
      <c r="Z143" s="27" t="s">
        <v>65</v>
      </c>
    </row>
    <row r="144" spans="2:26" x14ac:dyDescent="0.2">
      <c r="B144" s="27" t="s">
        <v>232</v>
      </c>
      <c r="C144" s="27">
        <v>76</v>
      </c>
      <c r="D144" s="27" t="s">
        <v>127</v>
      </c>
      <c r="E144" s="27" t="s">
        <v>107</v>
      </c>
      <c r="F144" s="27" t="s">
        <v>277</v>
      </c>
      <c r="G144" s="27" t="s">
        <v>63</v>
      </c>
      <c r="H144" s="27">
        <v>60</v>
      </c>
      <c r="I144" s="27">
        <v>22</v>
      </c>
      <c r="J144" s="37">
        <v>-8.0000000000000007E-5</v>
      </c>
      <c r="K144" s="27">
        <v>1</v>
      </c>
      <c r="L144" s="38">
        <v>-8.0000000000000007E-5</v>
      </c>
      <c r="M144" s="27" t="s">
        <v>65</v>
      </c>
      <c r="O144" s="27" t="s">
        <v>232</v>
      </c>
      <c r="P144" s="27">
        <v>76</v>
      </c>
      <c r="Q144" s="27" t="s">
        <v>127</v>
      </c>
      <c r="R144" s="27" t="s">
        <v>381</v>
      </c>
      <c r="S144" s="27" t="s">
        <v>277</v>
      </c>
      <c r="T144" s="27" t="s">
        <v>63</v>
      </c>
      <c r="U144" s="27">
        <v>10</v>
      </c>
      <c r="V144" s="27">
        <v>22</v>
      </c>
      <c r="W144" s="37">
        <v>-9.3999999999999994E-5</v>
      </c>
      <c r="X144" s="27">
        <v>1</v>
      </c>
      <c r="Y144" s="38">
        <v>-9.3999999999999994E-5</v>
      </c>
      <c r="Z144" s="27" t="s">
        <v>65</v>
      </c>
    </row>
    <row r="145" spans="2:26" x14ac:dyDescent="0.2">
      <c r="B145" s="27" t="s">
        <v>232</v>
      </c>
      <c r="C145" s="27">
        <v>76</v>
      </c>
      <c r="D145" s="27" t="s">
        <v>127</v>
      </c>
      <c r="E145" s="27" t="s">
        <v>107</v>
      </c>
      <c r="F145" s="27" t="s">
        <v>278</v>
      </c>
      <c r="G145" s="27" t="s">
        <v>64</v>
      </c>
      <c r="H145" s="27">
        <v>60</v>
      </c>
      <c r="I145" s="27">
        <v>17</v>
      </c>
      <c r="J145" s="37">
        <v>-2.1599999999999999E-4</v>
      </c>
      <c r="K145" s="27">
        <v>3</v>
      </c>
      <c r="L145" s="38">
        <v>-2.1599999999999999E-4</v>
      </c>
      <c r="M145" s="27" t="s">
        <v>65</v>
      </c>
      <c r="O145" s="27" t="s">
        <v>232</v>
      </c>
      <c r="P145" s="27">
        <v>76</v>
      </c>
      <c r="Q145" s="27" t="s">
        <v>127</v>
      </c>
      <c r="R145" s="27" t="s">
        <v>381</v>
      </c>
      <c r="S145" s="27" t="s">
        <v>278</v>
      </c>
      <c r="T145" s="27" t="s">
        <v>64</v>
      </c>
      <c r="U145" s="27">
        <v>10</v>
      </c>
      <c r="V145" s="27">
        <v>17</v>
      </c>
      <c r="W145" s="37">
        <v>-2.2599999999999999E-4</v>
      </c>
      <c r="X145" s="27">
        <v>3</v>
      </c>
      <c r="Y145" s="38">
        <v>-2.2599999999999999E-4</v>
      </c>
      <c r="Z145" s="27" t="s">
        <v>65</v>
      </c>
    </row>
    <row r="146" spans="2:26" x14ac:dyDescent="0.2">
      <c r="B146" s="27" t="s">
        <v>232</v>
      </c>
      <c r="C146" s="27">
        <v>64</v>
      </c>
      <c r="D146" s="27" t="s">
        <v>126</v>
      </c>
      <c r="E146" s="27" t="s">
        <v>107</v>
      </c>
      <c r="F146" s="27" t="s">
        <v>279</v>
      </c>
      <c r="G146" s="27" t="s">
        <v>63</v>
      </c>
      <c r="H146" s="27">
        <v>60</v>
      </c>
      <c r="I146" s="27">
        <v>9</v>
      </c>
      <c r="J146" s="37">
        <v>-2.7399999999999999E-4</v>
      </c>
      <c r="K146" s="27">
        <v>6</v>
      </c>
      <c r="L146" s="38">
        <v>-2.3900000000000001E-4</v>
      </c>
      <c r="M146" s="27" t="s">
        <v>65</v>
      </c>
      <c r="O146" s="27" t="s">
        <v>232</v>
      </c>
      <c r="P146" s="27">
        <v>64</v>
      </c>
      <c r="Q146" s="27" t="s">
        <v>126</v>
      </c>
      <c r="R146" s="27" t="s">
        <v>381</v>
      </c>
      <c r="S146" s="27" t="s">
        <v>279</v>
      </c>
      <c r="T146" s="27" t="s">
        <v>63</v>
      </c>
      <c r="U146" s="27">
        <v>10</v>
      </c>
      <c r="V146" s="27">
        <v>9</v>
      </c>
      <c r="W146" s="37">
        <v>-2.7E-4</v>
      </c>
      <c r="X146" s="27">
        <v>6</v>
      </c>
      <c r="Y146" s="38">
        <v>-2.3499999999999999E-4</v>
      </c>
      <c r="Z146" s="27" t="s">
        <v>65</v>
      </c>
    </row>
    <row r="147" spans="2:26" x14ac:dyDescent="0.2">
      <c r="B147" s="27" t="s">
        <v>232</v>
      </c>
      <c r="C147" s="27">
        <v>64</v>
      </c>
      <c r="D147" s="27" t="s">
        <v>126</v>
      </c>
      <c r="E147" s="27" t="s">
        <v>107</v>
      </c>
      <c r="F147" s="27" t="s">
        <v>280</v>
      </c>
      <c r="G147" s="27" t="s">
        <v>64</v>
      </c>
      <c r="H147" s="27">
        <v>60</v>
      </c>
      <c r="I147" s="27">
        <v>16</v>
      </c>
      <c r="J147" s="37">
        <v>-2.5300000000000002E-4</v>
      </c>
      <c r="K147" s="27">
        <v>1</v>
      </c>
      <c r="L147" s="38">
        <v>-2.2100000000000001E-4</v>
      </c>
      <c r="M147" s="27" t="s">
        <v>65</v>
      </c>
      <c r="O147" s="27" t="s">
        <v>232</v>
      </c>
      <c r="P147" s="27">
        <v>64</v>
      </c>
      <c r="Q147" s="27" t="s">
        <v>126</v>
      </c>
      <c r="R147" s="27" t="s">
        <v>381</v>
      </c>
      <c r="S147" s="27" t="s">
        <v>280</v>
      </c>
      <c r="T147" s="27" t="s">
        <v>64</v>
      </c>
      <c r="U147" s="27">
        <v>10</v>
      </c>
      <c r="V147" s="27">
        <v>16</v>
      </c>
      <c r="W147" s="37">
        <v>-2.5799999999999998E-4</v>
      </c>
      <c r="X147" s="27">
        <v>1</v>
      </c>
      <c r="Y147" s="38">
        <v>-2.2599999999999999E-4</v>
      </c>
      <c r="Z147" s="27" t="s">
        <v>65</v>
      </c>
    </row>
    <row r="148" spans="2:26" x14ac:dyDescent="0.2">
      <c r="B148" s="27" t="s">
        <v>281</v>
      </c>
      <c r="C148" s="27">
        <v>127</v>
      </c>
      <c r="D148" s="27" t="s">
        <v>126</v>
      </c>
      <c r="E148" s="27" t="s">
        <v>107</v>
      </c>
      <c r="F148" s="27" t="s">
        <v>282</v>
      </c>
      <c r="G148" s="27" t="s">
        <v>63</v>
      </c>
      <c r="H148" s="27">
        <v>60</v>
      </c>
      <c r="I148" s="27">
        <v>14</v>
      </c>
      <c r="J148" s="37">
        <v>-1.1670000000000001E-3</v>
      </c>
      <c r="K148" s="27">
        <v>3</v>
      </c>
      <c r="L148" s="38">
        <v>1.07E-3</v>
      </c>
      <c r="M148" s="27" t="s">
        <v>65</v>
      </c>
      <c r="O148" s="27" t="s">
        <v>281</v>
      </c>
      <c r="P148" s="27">
        <v>127</v>
      </c>
      <c r="Q148" s="27" t="s">
        <v>126</v>
      </c>
      <c r="R148" s="27" t="s">
        <v>381</v>
      </c>
      <c r="S148" s="27" t="s">
        <v>282</v>
      </c>
      <c r="T148" s="27" t="s">
        <v>63</v>
      </c>
      <c r="U148" s="27">
        <v>10</v>
      </c>
      <c r="V148" s="27">
        <v>14</v>
      </c>
      <c r="W148" s="37">
        <v>-1.1479999999999999E-3</v>
      </c>
      <c r="X148" s="27">
        <v>3</v>
      </c>
      <c r="Y148" s="38">
        <v>1.0369999999999999E-3</v>
      </c>
      <c r="Z148" s="27" t="s">
        <v>65</v>
      </c>
    </row>
    <row r="149" spans="2:26" x14ac:dyDescent="0.2">
      <c r="B149" s="27" t="s">
        <v>281</v>
      </c>
      <c r="C149" s="27">
        <v>127</v>
      </c>
      <c r="D149" s="27" t="s">
        <v>126</v>
      </c>
      <c r="E149" s="27" t="s">
        <v>107</v>
      </c>
      <c r="F149" s="27" t="s">
        <v>283</v>
      </c>
      <c r="G149" s="27" t="s">
        <v>64</v>
      </c>
      <c r="H149" s="27">
        <v>60</v>
      </c>
      <c r="I149" s="27">
        <v>11</v>
      </c>
      <c r="J149" s="37">
        <v>-6.8900000000000005E-4</v>
      </c>
      <c r="K149" s="27">
        <v>3</v>
      </c>
      <c r="L149" s="38">
        <v>-5.9599999999999996E-4</v>
      </c>
      <c r="M149" s="27" t="s">
        <v>65</v>
      </c>
      <c r="O149" s="27" t="s">
        <v>281</v>
      </c>
      <c r="P149" s="27">
        <v>127</v>
      </c>
      <c r="Q149" s="27" t="s">
        <v>126</v>
      </c>
      <c r="R149" s="27" t="s">
        <v>381</v>
      </c>
      <c r="S149" s="27" t="s">
        <v>283</v>
      </c>
      <c r="T149" s="27" t="s">
        <v>64</v>
      </c>
      <c r="U149" s="27">
        <v>10</v>
      </c>
      <c r="V149" s="27">
        <v>11</v>
      </c>
      <c r="W149" s="37">
        <v>-6.9899999999999997E-4</v>
      </c>
      <c r="X149" s="27">
        <v>3</v>
      </c>
      <c r="Y149" s="38">
        <v>-6.0300000000000002E-4</v>
      </c>
      <c r="Z149" s="27" t="s">
        <v>65</v>
      </c>
    </row>
    <row r="150" spans="2:26" x14ac:dyDescent="0.2">
      <c r="B150" s="27" t="s">
        <v>281</v>
      </c>
      <c r="C150" s="27">
        <v>139</v>
      </c>
      <c r="D150" s="27" t="s">
        <v>127</v>
      </c>
      <c r="E150" s="27" t="s">
        <v>107</v>
      </c>
      <c r="F150" s="27" t="s">
        <v>284</v>
      </c>
      <c r="G150" s="27" t="s">
        <v>63</v>
      </c>
      <c r="H150" s="27">
        <v>60</v>
      </c>
      <c r="I150" s="27">
        <v>15</v>
      </c>
      <c r="J150" s="37">
        <v>-4.8099999999999998E-4</v>
      </c>
      <c r="K150" s="27">
        <v>6</v>
      </c>
      <c r="L150" s="38">
        <v>-4.8099999999999998E-4</v>
      </c>
      <c r="M150" s="27" t="s">
        <v>65</v>
      </c>
      <c r="O150" s="27" t="s">
        <v>281</v>
      </c>
      <c r="P150" s="27">
        <v>139</v>
      </c>
      <c r="Q150" s="27" t="s">
        <v>127</v>
      </c>
      <c r="R150" s="27" t="s">
        <v>381</v>
      </c>
      <c r="S150" s="27" t="s">
        <v>284</v>
      </c>
      <c r="T150" s="27" t="s">
        <v>63</v>
      </c>
      <c r="U150" s="27">
        <v>10</v>
      </c>
      <c r="V150" s="27">
        <v>15</v>
      </c>
      <c r="W150" s="37">
        <v>-4.5899999999999999E-4</v>
      </c>
      <c r="X150" s="27">
        <v>6</v>
      </c>
      <c r="Y150" s="38">
        <v>-4.5899999999999999E-4</v>
      </c>
      <c r="Z150" s="27" t="s">
        <v>65</v>
      </c>
    </row>
    <row r="151" spans="2:26" x14ac:dyDescent="0.2">
      <c r="B151" s="27" t="s">
        <v>281</v>
      </c>
      <c r="C151" s="27">
        <v>139</v>
      </c>
      <c r="D151" s="27" t="s">
        <v>127</v>
      </c>
      <c r="E151" s="27" t="s">
        <v>107</v>
      </c>
      <c r="F151" s="27" t="s">
        <v>285</v>
      </c>
      <c r="G151" s="27" t="s">
        <v>64</v>
      </c>
      <c r="H151" s="27">
        <v>60</v>
      </c>
      <c r="I151" s="27">
        <v>22</v>
      </c>
      <c r="J151" s="37">
        <v>-2.8800000000000001E-4</v>
      </c>
      <c r="K151" s="27">
        <v>1</v>
      </c>
      <c r="L151" s="38">
        <v>-2.8800000000000001E-4</v>
      </c>
      <c r="M151" s="27" t="s">
        <v>65</v>
      </c>
      <c r="O151" s="27" t="s">
        <v>281</v>
      </c>
      <c r="P151" s="27">
        <v>139</v>
      </c>
      <c r="Q151" s="27" t="s">
        <v>127</v>
      </c>
      <c r="R151" s="27" t="s">
        <v>381</v>
      </c>
      <c r="S151" s="27" t="s">
        <v>285</v>
      </c>
      <c r="T151" s="27" t="s">
        <v>64</v>
      </c>
      <c r="U151" s="27">
        <v>10</v>
      </c>
      <c r="V151" s="27">
        <v>22</v>
      </c>
      <c r="W151" s="37">
        <v>-3.0200000000000002E-4</v>
      </c>
      <c r="X151" s="27">
        <v>1</v>
      </c>
      <c r="Y151" s="38">
        <v>-3.0200000000000002E-4</v>
      </c>
      <c r="Z151" s="27" t="s">
        <v>65</v>
      </c>
    </row>
    <row r="152" spans="2:26" x14ac:dyDescent="0.2">
      <c r="B152" s="27" t="s">
        <v>281</v>
      </c>
      <c r="C152" s="27">
        <v>135</v>
      </c>
      <c r="D152" s="27" t="s">
        <v>128</v>
      </c>
      <c r="E152" s="27" t="s">
        <v>107</v>
      </c>
      <c r="F152" s="27" t="s">
        <v>286</v>
      </c>
      <c r="G152" s="27" t="s">
        <v>63</v>
      </c>
      <c r="H152" s="27">
        <v>60</v>
      </c>
      <c r="I152" s="27">
        <v>20</v>
      </c>
      <c r="J152" s="37">
        <v>-5.9500000000000004E-4</v>
      </c>
      <c r="K152" s="27">
        <v>7</v>
      </c>
      <c r="L152" s="38">
        <v>-4.9200000000000003E-4</v>
      </c>
      <c r="M152" s="27" t="s">
        <v>65</v>
      </c>
      <c r="O152" s="27" t="s">
        <v>281</v>
      </c>
      <c r="P152" s="27">
        <v>135</v>
      </c>
      <c r="Q152" s="27" t="s">
        <v>128</v>
      </c>
      <c r="R152" s="27" t="s">
        <v>381</v>
      </c>
      <c r="S152" s="27" t="s">
        <v>286</v>
      </c>
      <c r="T152" s="27" t="s">
        <v>63</v>
      </c>
      <c r="U152" s="27">
        <v>10</v>
      </c>
      <c r="V152" s="27">
        <v>20</v>
      </c>
      <c r="W152" s="37">
        <v>-5.8900000000000001E-4</v>
      </c>
      <c r="X152" s="27">
        <v>7</v>
      </c>
      <c r="Y152" s="38">
        <v>-4.8799999999999999E-4</v>
      </c>
      <c r="Z152" s="27" t="s">
        <v>65</v>
      </c>
    </row>
    <row r="153" spans="2:26" x14ac:dyDescent="0.2">
      <c r="B153" s="27" t="s">
        <v>281</v>
      </c>
      <c r="C153" s="27">
        <v>135</v>
      </c>
      <c r="D153" s="27" t="s">
        <v>128</v>
      </c>
      <c r="E153" s="27" t="s">
        <v>107</v>
      </c>
      <c r="F153" s="27" t="s">
        <v>287</v>
      </c>
      <c r="G153" s="27" t="s">
        <v>64</v>
      </c>
      <c r="H153" s="27">
        <v>60</v>
      </c>
      <c r="I153" s="27">
        <v>17</v>
      </c>
      <c r="J153" s="37">
        <v>-3.86E-4</v>
      </c>
      <c r="K153" s="27">
        <v>6</v>
      </c>
      <c r="L153" s="38">
        <v>-3.3799999999999998E-4</v>
      </c>
      <c r="M153" s="27" t="s">
        <v>65</v>
      </c>
      <c r="O153" s="27" t="s">
        <v>281</v>
      </c>
      <c r="P153" s="27">
        <v>135</v>
      </c>
      <c r="Q153" s="27" t="s">
        <v>128</v>
      </c>
      <c r="R153" s="27" t="s">
        <v>381</v>
      </c>
      <c r="S153" s="27" t="s">
        <v>287</v>
      </c>
      <c r="T153" s="27" t="s">
        <v>64</v>
      </c>
      <c r="U153" s="27">
        <v>10</v>
      </c>
      <c r="V153" s="27">
        <v>17</v>
      </c>
      <c r="W153" s="37">
        <v>-3.9399999999999998E-4</v>
      </c>
      <c r="X153" s="27">
        <v>6</v>
      </c>
      <c r="Y153" s="38">
        <v>-3.4400000000000001E-4</v>
      </c>
      <c r="Z153" s="27" t="s">
        <v>65</v>
      </c>
    </row>
    <row r="154" spans="2:26" x14ac:dyDescent="0.2">
      <c r="B154" s="27" t="s">
        <v>281</v>
      </c>
      <c r="C154" s="27">
        <v>136</v>
      </c>
      <c r="D154" s="27" t="s">
        <v>128</v>
      </c>
      <c r="E154" s="27" t="s">
        <v>107</v>
      </c>
      <c r="F154" s="27" t="s">
        <v>288</v>
      </c>
      <c r="G154" s="27" t="s">
        <v>63</v>
      </c>
      <c r="H154" s="27">
        <v>60</v>
      </c>
      <c r="I154" s="27">
        <v>15</v>
      </c>
      <c r="J154" s="37">
        <v>-5.9500000000000004E-4</v>
      </c>
      <c r="K154" s="27">
        <v>12</v>
      </c>
      <c r="L154" s="38">
        <v>-4.9200000000000003E-4</v>
      </c>
      <c r="M154" s="27" t="s">
        <v>65</v>
      </c>
      <c r="O154" s="27" t="s">
        <v>281</v>
      </c>
      <c r="P154" s="27">
        <v>136</v>
      </c>
      <c r="Q154" s="27" t="s">
        <v>128</v>
      </c>
      <c r="R154" s="27" t="s">
        <v>381</v>
      </c>
      <c r="S154" s="27" t="s">
        <v>288</v>
      </c>
      <c r="T154" s="27" t="s">
        <v>63</v>
      </c>
      <c r="U154" s="27">
        <v>10</v>
      </c>
      <c r="V154" s="27">
        <v>15</v>
      </c>
      <c r="W154" s="37">
        <v>-5.8900000000000001E-4</v>
      </c>
      <c r="X154" s="27">
        <v>12</v>
      </c>
      <c r="Y154" s="38">
        <v>-4.8799999999999999E-4</v>
      </c>
      <c r="Z154" s="27" t="s">
        <v>65</v>
      </c>
    </row>
    <row r="155" spans="2:26" x14ac:dyDescent="0.2">
      <c r="B155" s="27" t="s">
        <v>281</v>
      </c>
      <c r="C155" s="27">
        <v>136</v>
      </c>
      <c r="D155" s="27" t="s">
        <v>128</v>
      </c>
      <c r="E155" s="27" t="s">
        <v>107</v>
      </c>
      <c r="F155" s="27" t="s">
        <v>289</v>
      </c>
      <c r="G155" s="27" t="s">
        <v>64</v>
      </c>
      <c r="H155" s="27">
        <v>60</v>
      </c>
      <c r="I155" s="27">
        <v>22</v>
      </c>
      <c r="J155" s="37">
        <v>-3.86E-4</v>
      </c>
      <c r="K155" s="27">
        <v>1</v>
      </c>
      <c r="L155" s="38">
        <v>-3.3799999999999998E-4</v>
      </c>
      <c r="M155" s="27" t="s">
        <v>65</v>
      </c>
      <c r="O155" s="27" t="s">
        <v>281</v>
      </c>
      <c r="P155" s="27">
        <v>136</v>
      </c>
      <c r="Q155" s="27" t="s">
        <v>128</v>
      </c>
      <c r="R155" s="27" t="s">
        <v>381</v>
      </c>
      <c r="S155" s="27" t="s">
        <v>289</v>
      </c>
      <c r="T155" s="27" t="s">
        <v>64</v>
      </c>
      <c r="U155" s="27">
        <v>10</v>
      </c>
      <c r="V155" s="27">
        <v>22</v>
      </c>
      <c r="W155" s="37">
        <v>-3.9300000000000001E-4</v>
      </c>
      <c r="X155" s="27">
        <v>1</v>
      </c>
      <c r="Y155" s="38">
        <v>-3.4299999999999999E-4</v>
      </c>
      <c r="Z155" s="27" t="s">
        <v>65</v>
      </c>
    </row>
    <row r="156" spans="2:26" x14ac:dyDescent="0.2">
      <c r="B156" s="27" t="s">
        <v>281</v>
      </c>
      <c r="C156" s="27">
        <v>140</v>
      </c>
      <c r="D156" s="27" t="s">
        <v>127</v>
      </c>
      <c r="E156" s="27" t="s">
        <v>107</v>
      </c>
      <c r="F156" s="27" t="s">
        <v>290</v>
      </c>
      <c r="G156" s="27" t="s">
        <v>63</v>
      </c>
      <c r="H156" s="27">
        <v>60</v>
      </c>
      <c r="I156" s="27">
        <v>20</v>
      </c>
      <c r="J156" s="37">
        <v>-4.7899999999999999E-4</v>
      </c>
      <c r="K156" s="27">
        <v>4</v>
      </c>
      <c r="L156" s="38">
        <v>-4.7899999999999999E-4</v>
      </c>
      <c r="M156" s="27" t="s">
        <v>65</v>
      </c>
      <c r="O156" s="27" t="s">
        <v>281</v>
      </c>
      <c r="P156" s="27">
        <v>140</v>
      </c>
      <c r="Q156" s="27" t="s">
        <v>127</v>
      </c>
      <c r="R156" s="27" t="s">
        <v>381</v>
      </c>
      <c r="S156" s="27" t="s">
        <v>290</v>
      </c>
      <c r="T156" s="27" t="s">
        <v>63</v>
      </c>
      <c r="U156" s="27">
        <v>10</v>
      </c>
      <c r="V156" s="27">
        <v>20</v>
      </c>
      <c r="W156" s="37">
        <v>-4.6200000000000001E-4</v>
      </c>
      <c r="X156" s="27">
        <v>4</v>
      </c>
      <c r="Y156" s="38">
        <v>-4.6200000000000001E-4</v>
      </c>
      <c r="Z156" s="27" t="s">
        <v>65</v>
      </c>
    </row>
    <row r="157" spans="2:26" x14ac:dyDescent="0.2">
      <c r="B157" s="27" t="s">
        <v>281</v>
      </c>
      <c r="C157" s="27">
        <v>140</v>
      </c>
      <c r="D157" s="27" t="s">
        <v>127</v>
      </c>
      <c r="E157" s="27" t="s">
        <v>107</v>
      </c>
      <c r="F157" s="27" t="s">
        <v>291</v>
      </c>
      <c r="G157" s="27" t="s">
        <v>64</v>
      </c>
      <c r="H157" s="27">
        <v>60</v>
      </c>
      <c r="I157" s="27">
        <v>17</v>
      </c>
      <c r="J157" s="37">
        <v>-2.8699999999999998E-4</v>
      </c>
      <c r="K157" s="27">
        <v>3</v>
      </c>
      <c r="L157" s="38">
        <v>-2.8699999999999998E-4</v>
      </c>
      <c r="M157" s="27" t="s">
        <v>65</v>
      </c>
      <c r="O157" s="27" t="s">
        <v>281</v>
      </c>
      <c r="P157" s="27">
        <v>140</v>
      </c>
      <c r="Q157" s="27" t="s">
        <v>127</v>
      </c>
      <c r="R157" s="27" t="s">
        <v>381</v>
      </c>
      <c r="S157" s="27" t="s">
        <v>291</v>
      </c>
      <c r="T157" s="27" t="s">
        <v>64</v>
      </c>
      <c r="U157" s="27">
        <v>10</v>
      </c>
      <c r="V157" s="27">
        <v>17</v>
      </c>
      <c r="W157" s="37">
        <v>-3.0499999999999999E-4</v>
      </c>
      <c r="X157" s="27">
        <v>3</v>
      </c>
      <c r="Y157" s="38">
        <v>-3.0499999999999999E-4</v>
      </c>
      <c r="Z157" s="27" t="s">
        <v>65</v>
      </c>
    </row>
    <row r="158" spans="2:26" x14ac:dyDescent="0.2">
      <c r="B158" s="27" t="s">
        <v>281</v>
      </c>
      <c r="C158" s="27">
        <v>128</v>
      </c>
      <c r="D158" s="27" t="s">
        <v>126</v>
      </c>
      <c r="E158" s="27" t="s">
        <v>107</v>
      </c>
      <c r="F158" s="27" t="s">
        <v>292</v>
      </c>
      <c r="G158" s="27" t="s">
        <v>63</v>
      </c>
      <c r="H158" s="27">
        <v>60</v>
      </c>
      <c r="I158" s="27">
        <v>9</v>
      </c>
      <c r="J158" s="37">
        <v>-1.165E-3</v>
      </c>
      <c r="K158" s="27">
        <v>1</v>
      </c>
      <c r="L158" s="38">
        <v>1.0640000000000001E-3</v>
      </c>
      <c r="M158" s="27" t="s">
        <v>65</v>
      </c>
      <c r="O158" s="27" t="s">
        <v>281</v>
      </c>
      <c r="P158" s="27">
        <v>128</v>
      </c>
      <c r="Q158" s="27" t="s">
        <v>126</v>
      </c>
      <c r="R158" s="27" t="s">
        <v>381</v>
      </c>
      <c r="S158" s="27" t="s">
        <v>292</v>
      </c>
      <c r="T158" s="27" t="s">
        <v>63</v>
      </c>
      <c r="U158" s="27">
        <v>10</v>
      </c>
      <c r="V158" s="27">
        <v>9</v>
      </c>
      <c r="W158" s="37">
        <v>-1.1490000000000001E-3</v>
      </c>
      <c r="X158" s="27">
        <v>1</v>
      </c>
      <c r="Y158" s="38">
        <v>1.042E-3</v>
      </c>
      <c r="Z158" s="27" t="s">
        <v>65</v>
      </c>
    </row>
    <row r="159" spans="2:26" x14ac:dyDescent="0.2">
      <c r="B159" s="27" t="s">
        <v>281</v>
      </c>
      <c r="C159" s="27">
        <v>128</v>
      </c>
      <c r="D159" s="27" t="s">
        <v>126</v>
      </c>
      <c r="E159" s="27" t="s">
        <v>107</v>
      </c>
      <c r="F159" s="27" t="s">
        <v>293</v>
      </c>
      <c r="G159" s="27" t="s">
        <v>64</v>
      </c>
      <c r="H159" s="27">
        <v>60</v>
      </c>
      <c r="I159" s="27">
        <v>16</v>
      </c>
      <c r="J159" s="37">
        <v>-6.8900000000000005E-4</v>
      </c>
      <c r="K159" s="27">
        <v>1</v>
      </c>
      <c r="L159" s="38">
        <v>-5.9500000000000004E-4</v>
      </c>
      <c r="M159" s="27" t="s">
        <v>65</v>
      </c>
      <c r="O159" s="27" t="s">
        <v>281</v>
      </c>
      <c r="P159" s="27">
        <v>128</v>
      </c>
      <c r="Q159" s="27" t="s">
        <v>126</v>
      </c>
      <c r="R159" s="27" t="s">
        <v>381</v>
      </c>
      <c r="S159" s="27" t="s">
        <v>293</v>
      </c>
      <c r="T159" s="27" t="s">
        <v>64</v>
      </c>
      <c r="U159" s="27">
        <v>10</v>
      </c>
      <c r="V159" s="27">
        <v>16</v>
      </c>
      <c r="W159" s="37">
        <v>-6.9999999999999999E-4</v>
      </c>
      <c r="X159" s="27">
        <v>1</v>
      </c>
      <c r="Y159" s="38">
        <v>-6.0400000000000004E-4</v>
      </c>
      <c r="Z159" s="27" t="s">
        <v>65</v>
      </c>
    </row>
    <row r="160" spans="2:26" x14ac:dyDescent="0.2">
      <c r="B160" s="27" t="s">
        <v>281</v>
      </c>
      <c r="C160" s="27">
        <v>144</v>
      </c>
      <c r="D160" s="27" t="s">
        <v>127</v>
      </c>
      <c r="E160" s="27" t="s">
        <v>107</v>
      </c>
      <c r="F160" s="27" t="s">
        <v>294</v>
      </c>
      <c r="G160" s="27" t="s">
        <v>63</v>
      </c>
      <c r="H160" s="27">
        <v>60</v>
      </c>
      <c r="I160" s="27">
        <v>20</v>
      </c>
      <c r="J160" s="37">
        <v>-5.2700000000000002E-4</v>
      </c>
      <c r="K160" s="27">
        <v>4</v>
      </c>
      <c r="L160" s="38">
        <v>-5.0600000000000005E-4</v>
      </c>
      <c r="M160" s="27" t="s">
        <v>65</v>
      </c>
      <c r="O160" s="27" t="s">
        <v>281</v>
      </c>
      <c r="P160" s="27">
        <v>144</v>
      </c>
      <c r="Q160" s="27" t="s">
        <v>127</v>
      </c>
      <c r="R160" s="27" t="s">
        <v>381</v>
      </c>
      <c r="S160" s="27" t="s">
        <v>294</v>
      </c>
      <c r="T160" s="27" t="s">
        <v>63</v>
      </c>
      <c r="U160" s="27">
        <v>10</v>
      </c>
      <c r="V160" s="27">
        <v>20</v>
      </c>
      <c r="W160" s="37">
        <v>-5.0799999999999999E-4</v>
      </c>
      <c r="X160" s="27">
        <v>4</v>
      </c>
      <c r="Y160" s="38">
        <v>-4.86E-4</v>
      </c>
      <c r="Z160" s="27" t="s">
        <v>65</v>
      </c>
    </row>
    <row r="161" spans="2:26" x14ac:dyDescent="0.2">
      <c r="B161" s="27" t="s">
        <v>281</v>
      </c>
      <c r="C161" s="27">
        <v>144</v>
      </c>
      <c r="D161" s="27" t="s">
        <v>127</v>
      </c>
      <c r="E161" s="27" t="s">
        <v>107</v>
      </c>
      <c r="F161" s="27" t="s">
        <v>295</v>
      </c>
      <c r="G161" s="27" t="s">
        <v>64</v>
      </c>
      <c r="H161" s="27">
        <v>60</v>
      </c>
      <c r="I161" s="27">
        <v>17</v>
      </c>
      <c r="J161" s="37">
        <v>-2.99E-4</v>
      </c>
      <c r="K161" s="27">
        <v>3</v>
      </c>
      <c r="L161" s="38">
        <v>-2.8800000000000001E-4</v>
      </c>
      <c r="M161" s="27" t="s">
        <v>65</v>
      </c>
      <c r="O161" s="27" t="s">
        <v>281</v>
      </c>
      <c r="P161" s="27">
        <v>144</v>
      </c>
      <c r="Q161" s="27" t="s">
        <v>127</v>
      </c>
      <c r="R161" s="27" t="s">
        <v>381</v>
      </c>
      <c r="S161" s="27" t="s">
        <v>295</v>
      </c>
      <c r="T161" s="27" t="s">
        <v>64</v>
      </c>
      <c r="U161" s="27">
        <v>10</v>
      </c>
      <c r="V161" s="27">
        <v>17</v>
      </c>
      <c r="W161" s="37">
        <v>-3.1399999999999999E-4</v>
      </c>
      <c r="X161" s="27">
        <v>3</v>
      </c>
      <c r="Y161" s="38">
        <v>-3.0400000000000002E-4</v>
      </c>
      <c r="Z161" s="27" t="s">
        <v>65</v>
      </c>
    </row>
    <row r="162" spans="2:26" x14ac:dyDescent="0.2">
      <c r="B162" s="27" t="s">
        <v>281</v>
      </c>
      <c r="C162" s="27">
        <v>129</v>
      </c>
      <c r="D162" s="27" t="s">
        <v>128</v>
      </c>
      <c r="E162" s="27" t="s">
        <v>107</v>
      </c>
      <c r="F162" s="27" t="s">
        <v>296</v>
      </c>
      <c r="G162" s="27" t="s">
        <v>63</v>
      </c>
      <c r="H162" s="27">
        <v>60</v>
      </c>
      <c r="I162" s="27">
        <v>15</v>
      </c>
      <c r="J162" s="37">
        <v>-6.6600000000000003E-4</v>
      </c>
      <c r="K162" s="27">
        <v>12</v>
      </c>
      <c r="L162" s="38">
        <v>-5.5900000000000004E-4</v>
      </c>
      <c r="M162" s="27" t="s">
        <v>65</v>
      </c>
      <c r="O162" s="27" t="s">
        <v>281</v>
      </c>
      <c r="P162" s="27">
        <v>129</v>
      </c>
      <c r="Q162" s="27" t="s">
        <v>128</v>
      </c>
      <c r="R162" s="27" t="s">
        <v>381</v>
      </c>
      <c r="S162" s="27" t="s">
        <v>296</v>
      </c>
      <c r="T162" s="27" t="s">
        <v>63</v>
      </c>
      <c r="U162" s="27">
        <v>10</v>
      </c>
      <c r="V162" s="27">
        <v>15</v>
      </c>
      <c r="W162" s="37">
        <v>-6.6500000000000001E-4</v>
      </c>
      <c r="X162" s="27">
        <v>12</v>
      </c>
      <c r="Y162" s="38">
        <v>-5.5800000000000001E-4</v>
      </c>
      <c r="Z162" s="27" t="s">
        <v>65</v>
      </c>
    </row>
    <row r="163" spans="2:26" x14ac:dyDescent="0.2">
      <c r="B163" s="27" t="s">
        <v>281</v>
      </c>
      <c r="C163" s="27">
        <v>129</v>
      </c>
      <c r="D163" s="27" t="s">
        <v>128</v>
      </c>
      <c r="E163" s="27" t="s">
        <v>107</v>
      </c>
      <c r="F163" s="27" t="s">
        <v>297</v>
      </c>
      <c r="G163" s="27" t="s">
        <v>64</v>
      </c>
      <c r="H163" s="27">
        <v>60</v>
      </c>
      <c r="I163" s="27">
        <v>19</v>
      </c>
      <c r="J163" s="37">
        <v>-4.6099999999999998E-4</v>
      </c>
      <c r="K163" s="27">
        <v>1</v>
      </c>
      <c r="L163" s="38">
        <v>-4.06E-4</v>
      </c>
      <c r="M163" s="27" t="s">
        <v>65</v>
      </c>
      <c r="O163" s="27" t="s">
        <v>281</v>
      </c>
      <c r="P163" s="27">
        <v>129</v>
      </c>
      <c r="Q163" s="27" t="s">
        <v>128</v>
      </c>
      <c r="R163" s="27" t="s">
        <v>381</v>
      </c>
      <c r="S163" s="27" t="s">
        <v>297</v>
      </c>
      <c r="T163" s="27" t="s">
        <v>64</v>
      </c>
      <c r="U163" s="27">
        <v>10</v>
      </c>
      <c r="V163" s="27">
        <v>17</v>
      </c>
      <c r="W163" s="37">
        <v>-4.6799999999999999E-4</v>
      </c>
      <c r="X163" s="27">
        <v>1</v>
      </c>
      <c r="Y163" s="38">
        <v>-4.1100000000000002E-4</v>
      </c>
      <c r="Z163" s="27" t="s">
        <v>65</v>
      </c>
    </row>
    <row r="164" spans="2:26" x14ac:dyDescent="0.2">
      <c r="B164" s="27" t="s">
        <v>281</v>
      </c>
      <c r="C164" s="27">
        <v>147</v>
      </c>
      <c r="D164" s="27" t="s">
        <v>127</v>
      </c>
      <c r="E164" s="27" t="s">
        <v>107</v>
      </c>
      <c r="F164" s="27" t="s">
        <v>298</v>
      </c>
      <c r="G164" s="27" t="s">
        <v>63</v>
      </c>
      <c r="H164" s="27">
        <v>60</v>
      </c>
      <c r="I164" s="27">
        <v>15</v>
      </c>
      <c r="J164" s="37">
        <v>-5.0100000000000003E-4</v>
      </c>
      <c r="K164" s="27">
        <v>6</v>
      </c>
      <c r="L164" s="38">
        <v>-5.0199999999999995E-4</v>
      </c>
      <c r="M164" s="27" t="s">
        <v>65</v>
      </c>
      <c r="O164" s="27" t="s">
        <v>281</v>
      </c>
      <c r="P164" s="27">
        <v>147</v>
      </c>
      <c r="Q164" s="27" t="s">
        <v>127</v>
      </c>
      <c r="R164" s="27" t="s">
        <v>381</v>
      </c>
      <c r="S164" s="27" t="s">
        <v>298</v>
      </c>
      <c r="T164" s="27" t="s">
        <v>63</v>
      </c>
      <c r="U164" s="27">
        <v>10</v>
      </c>
      <c r="V164" s="27">
        <v>15</v>
      </c>
      <c r="W164" s="37">
        <v>-4.8500000000000003E-4</v>
      </c>
      <c r="X164" s="27">
        <v>6</v>
      </c>
      <c r="Y164" s="38">
        <v>-4.86E-4</v>
      </c>
      <c r="Z164" s="27" t="s">
        <v>65</v>
      </c>
    </row>
    <row r="165" spans="2:26" x14ac:dyDescent="0.2">
      <c r="B165" s="27" t="s">
        <v>281</v>
      </c>
      <c r="C165" s="27">
        <v>147</v>
      </c>
      <c r="D165" s="27" t="s">
        <v>127</v>
      </c>
      <c r="E165" s="27" t="s">
        <v>107</v>
      </c>
      <c r="F165" s="27" t="s">
        <v>299</v>
      </c>
      <c r="G165" s="27" t="s">
        <v>64</v>
      </c>
      <c r="H165" s="27">
        <v>60</v>
      </c>
      <c r="I165" s="27">
        <v>22</v>
      </c>
      <c r="J165" s="37">
        <v>-3.39E-4</v>
      </c>
      <c r="K165" s="27">
        <v>1</v>
      </c>
      <c r="L165" s="38">
        <v>-3.39E-4</v>
      </c>
      <c r="M165" s="27" t="s">
        <v>65</v>
      </c>
      <c r="O165" s="27" t="s">
        <v>281</v>
      </c>
      <c r="P165" s="27">
        <v>147</v>
      </c>
      <c r="Q165" s="27" t="s">
        <v>127</v>
      </c>
      <c r="R165" s="27" t="s">
        <v>381</v>
      </c>
      <c r="S165" s="27" t="s">
        <v>299</v>
      </c>
      <c r="T165" s="27" t="s">
        <v>64</v>
      </c>
      <c r="U165" s="27">
        <v>10</v>
      </c>
      <c r="V165" s="27">
        <v>22</v>
      </c>
      <c r="W165" s="37">
        <v>-3.5500000000000001E-4</v>
      </c>
      <c r="X165" s="27">
        <v>1</v>
      </c>
      <c r="Y165" s="38">
        <v>-3.5500000000000001E-4</v>
      </c>
      <c r="Z165" s="27" t="s">
        <v>65</v>
      </c>
    </row>
    <row r="166" spans="2:26" x14ac:dyDescent="0.2">
      <c r="B166" s="27" t="s">
        <v>281</v>
      </c>
      <c r="C166" s="27">
        <v>148</v>
      </c>
      <c r="D166" s="27" t="s">
        <v>127</v>
      </c>
      <c r="E166" s="27" t="s">
        <v>107</v>
      </c>
      <c r="F166" s="27" t="s">
        <v>300</v>
      </c>
      <c r="G166" s="27" t="s">
        <v>63</v>
      </c>
      <c r="H166" s="27">
        <v>60</v>
      </c>
      <c r="I166" s="27">
        <v>20</v>
      </c>
      <c r="J166" s="37">
        <v>-5.0000000000000001E-4</v>
      </c>
      <c r="K166" s="27">
        <v>4</v>
      </c>
      <c r="L166" s="38">
        <v>-5.0100000000000003E-4</v>
      </c>
      <c r="M166" s="27" t="s">
        <v>65</v>
      </c>
      <c r="O166" s="27" t="s">
        <v>281</v>
      </c>
      <c r="P166" s="27">
        <v>148</v>
      </c>
      <c r="Q166" s="27" t="s">
        <v>127</v>
      </c>
      <c r="R166" s="27" t="s">
        <v>381</v>
      </c>
      <c r="S166" s="27" t="s">
        <v>300</v>
      </c>
      <c r="T166" s="27" t="s">
        <v>63</v>
      </c>
      <c r="U166" s="27">
        <v>10</v>
      </c>
      <c r="V166" s="27">
        <v>20</v>
      </c>
      <c r="W166" s="37">
        <v>-4.86E-4</v>
      </c>
      <c r="X166" s="27">
        <v>4</v>
      </c>
      <c r="Y166" s="38">
        <v>-4.8700000000000002E-4</v>
      </c>
      <c r="Z166" s="27" t="s">
        <v>65</v>
      </c>
    </row>
    <row r="167" spans="2:26" x14ac:dyDescent="0.2">
      <c r="B167" s="27" t="s">
        <v>281</v>
      </c>
      <c r="C167" s="27">
        <v>148</v>
      </c>
      <c r="D167" s="27" t="s">
        <v>127</v>
      </c>
      <c r="E167" s="27" t="s">
        <v>107</v>
      </c>
      <c r="F167" s="27" t="s">
        <v>301</v>
      </c>
      <c r="G167" s="27" t="s">
        <v>64</v>
      </c>
      <c r="H167" s="27">
        <v>60</v>
      </c>
      <c r="I167" s="27">
        <v>17</v>
      </c>
      <c r="J167" s="37">
        <v>-3.3799999999999998E-4</v>
      </c>
      <c r="K167" s="27">
        <v>3</v>
      </c>
      <c r="L167" s="38">
        <v>-3.39E-4</v>
      </c>
      <c r="M167" s="27" t="s">
        <v>65</v>
      </c>
      <c r="O167" s="27" t="s">
        <v>281</v>
      </c>
      <c r="P167" s="27">
        <v>148</v>
      </c>
      <c r="Q167" s="27" t="s">
        <v>127</v>
      </c>
      <c r="R167" s="27" t="s">
        <v>381</v>
      </c>
      <c r="S167" s="27" t="s">
        <v>301</v>
      </c>
      <c r="T167" s="27" t="s">
        <v>64</v>
      </c>
      <c r="U167" s="27">
        <v>10</v>
      </c>
      <c r="V167" s="27">
        <v>17</v>
      </c>
      <c r="W167" s="37">
        <v>-3.5500000000000001E-4</v>
      </c>
      <c r="X167" s="27">
        <v>3</v>
      </c>
      <c r="Y167" s="38">
        <v>-3.5599999999999998E-4</v>
      </c>
      <c r="Z167" s="27" t="s">
        <v>65</v>
      </c>
    </row>
    <row r="168" spans="2:26" x14ac:dyDescent="0.2">
      <c r="B168" s="27" t="s">
        <v>281</v>
      </c>
      <c r="C168" s="27">
        <v>131</v>
      </c>
      <c r="D168" s="27" t="s">
        <v>128</v>
      </c>
      <c r="E168" s="27" t="s">
        <v>107</v>
      </c>
      <c r="F168" s="27" t="s">
        <v>302</v>
      </c>
      <c r="G168" s="27" t="s">
        <v>63</v>
      </c>
      <c r="H168" s="27">
        <v>60</v>
      </c>
      <c r="I168" s="27">
        <v>20</v>
      </c>
      <c r="J168" s="37">
        <v>-6.6399999999999999E-4</v>
      </c>
      <c r="K168" s="27">
        <v>7</v>
      </c>
      <c r="L168" s="38">
        <v>-5.5699999999999999E-4</v>
      </c>
      <c r="M168" s="27" t="s">
        <v>65</v>
      </c>
      <c r="O168" s="27" t="s">
        <v>281</v>
      </c>
      <c r="P168" s="27">
        <v>131</v>
      </c>
      <c r="Q168" s="27" t="s">
        <v>128</v>
      </c>
      <c r="R168" s="27" t="s">
        <v>381</v>
      </c>
      <c r="S168" s="27" t="s">
        <v>302</v>
      </c>
      <c r="T168" s="27" t="s">
        <v>63</v>
      </c>
      <c r="U168" s="27">
        <v>10</v>
      </c>
      <c r="V168" s="27">
        <v>20</v>
      </c>
      <c r="W168" s="37">
        <v>-6.6799999999999997E-4</v>
      </c>
      <c r="X168" s="27">
        <v>7</v>
      </c>
      <c r="Y168" s="38">
        <v>-5.5900000000000004E-4</v>
      </c>
      <c r="Z168" s="27" t="s">
        <v>65</v>
      </c>
    </row>
    <row r="169" spans="2:26" x14ac:dyDescent="0.2">
      <c r="B169" s="27" t="s">
        <v>281</v>
      </c>
      <c r="C169" s="27">
        <v>131</v>
      </c>
      <c r="D169" s="27" t="s">
        <v>128</v>
      </c>
      <c r="E169" s="27" t="s">
        <v>107</v>
      </c>
      <c r="F169" s="27" t="s">
        <v>303</v>
      </c>
      <c r="G169" s="27" t="s">
        <v>64</v>
      </c>
      <c r="H169" s="27">
        <v>60</v>
      </c>
      <c r="I169" s="27">
        <v>17</v>
      </c>
      <c r="J169" s="37">
        <v>-4.6000000000000001E-4</v>
      </c>
      <c r="K169" s="27">
        <v>4</v>
      </c>
      <c r="L169" s="38">
        <v>-4.0499999999999998E-4</v>
      </c>
      <c r="M169" s="27" t="s">
        <v>65</v>
      </c>
      <c r="O169" s="27" t="s">
        <v>281</v>
      </c>
      <c r="P169" s="27">
        <v>131</v>
      </c>
      <c r="Q169" s="27" t="s">
        <v>128</v>
      </c>
      <c r="R169" s="27" t="s">
        <v>381</v>
      </c>
      <c r="S169" s="27" t="s">
        <v>303</v>
      </c>
      <c r="T169" s="27" t="s">
        <v>64</v>
      </c>
      <c r="U169" s="27">
        <v>10</v>
      </c>
      <c r="V169" s="27">
        <v>17</v>
      </c>
      <c r="W169" s="37">
        <v>-4.6999999999999999E-4</v>
      </c>
      <c r="X169" s="27">
        <v>5</v>
      </c>
      <c r="Y169" s="38">
        <v>-4.1300000000000001E-4</v>
      </c>
      <c r="Z169" s="27" t="s">
        <v>65</v>
      </c>
    </row>
    <row r="170" spans="2:26" x14ac:dyDescent="0.2">
      <c r="B170" s="27" t="s">
        <v>281</v>
      </c>
      <c r="C170" s="27">
        <v>142</v>
      </c>
      <c r="D170" s="27" t="s">
        <v>127</v>
      </c>
      <c r="E170" s="27" t="s">
        <v>107</v>
      </c>
      <c r="F170" s="27" t="s">
        <v>304</v>
      </c>
      <c r="G170" s="27" t="s">
        <v>63</v>
      </c>
      <c r="H170" s="27">
        <v>60</v>
      </c>
      <c r="I170" s="27">
        <v>15</v>
      </c>
      <c r="J170" s="37">
        <v>-5.2599999999999999E-4</v>
      </c>
      <c r="K170" s="27">
        <v>6</v>
      </c>
      <c r="L170" s="38">
        <v>-5.04E-4</v>
      </c>
      <c r="M170" s="27" t="s">
        <v>65</v>
      </c>
      <c r="O170" s="27" t="s">
        <v>281</v>
      </c>
      <c r="P170" s="27">
        <v>142</v>
      </c>
      <c r="Q170" s="27" t="s">
        <v>127</v>
      </c>
      <c r="R170" s="27" t="s">
        <v>381</v>
      </c>
      <c r="S170" s="27" t="s">
        <v>304</v>
      </c>
      <c r="T170" s="27" t="s">
        <v>63</v>
      </c>
      <c r="U170" s="27">
        <v>10</v>
      </c>
      <c r="V170" s="27">
        <v>15</v>
      </c>
      <c r="W170" s="37">
        <v>-5.0900000000000001E-4</v>
      </c>
      <c r="X170" s="27">
        <v>6</v>
      </c>
      <c r="Y170" s="38">
        <v>-4.8799999999999999E-4</v>
      </c>
      <c r="Z170" s="27" t="s">
        <v>65</v>
      </c>
    </row>
    <row r="171" spans="2:26" x14ac:dyDescent="0.2">
      <c r="B171" s="27" t="s">
        <v>281</v>
      </c>
      <c r="C171" s="27">
        <v>142</v>
      </c>
      <c r="D171" s="27" t="s">
        <v>127</v>
      </c>
      <c r="E171" s="27" t="s">
        <v>107</v>
      </c>
      <c r="F171" s="27" t="s">
        <v>305</v>
      </c>
      <c r="G171" s="27" t="s">
        <v>64</v>
      </c>
      <c r="H171" s="27">
        <v>60</v>
      </c>
      <c r="I171" s="27">
        <v>22</v>
      </c>
      <c r="J171" s="37">
        <v>-2.9799999999999998E-4</v>
      </c>
      <c r="K171" s="27">
        <v>1</v>
      </c>
      <c r="L171" s="38">
        <v>-2.8800000000000001E-4</v>
      </c>
      <c r="M171" s="27" t="s">
        <v>65</v>
      </c>
      <c r="O171" s="27" t="s">
        <v>281</v>
      </c>
      <c r="P171" s="27">
        <v>142</v>
      </c>
      <c r="Q171" s="27" t="s">
        <v>127</v>
      </c>
      <c r="R171" s="27" t="s">
        <v>381</v>
      </c>
      <c r="S171" s="27" t="s">
        <v>305</v>
      </c>
      <c r="T171" s="27" t="s">
        <v>64</v>
      </c>
      <c r="U171" s="27">
        <v>10</v>
      </c>
      <c r="V171" s="27">
        <v>22</v>
      </c>
      <c r="W171" s="37">
        <v>-3.1500000000000001E-4</v>
      </c>
      <c r="X171" s="27">
        <v>1</v>
      </c>
      <c r="Y171" s="38">
        <v>-3.0499999999999999E-4</v>
      </c>
      <c r="Z171" s="27" t="s">
        <v>65</v>
      </c>
    </row>
    <row r="172" spans="2:26" x14ac:dyDescent="0.2">
      <c r="B172" s="27" t="s">
        <v>281</v>
      </c>
      <c r="C172" s="27">
        <v>143</v>
      </c>
      <c r="D172" s="27" t="s">
        <v>127</v>
      </c>
      <c r="E172" s="27" t="s">
        <v>107</v>
      </c>
      <c r="F172" s="27" t="s">
        <v>306</v>
      </c>
      <c r="G172" s="27" t="s">
        <v>63</v>
      </c>
      <c r="H172" s="27">
        <v>60</v>
      </c>
      <c r="I172" s="27">
        <v>20</v>
      </c>
      <c r="J172" s="37">
        <v>-5.4699999999999996E-4</v>
      </c>
      <c r="K172" s="27">
        <v>4</v>
      </c>
      <c r="L172" s="38">
        <v>-5.2300000000000003E-4</v>
      </c>
      <c r="M172" s="27" t="s">
        <v>65</v>
      </c>
      <c r="O172" s="27" t="s">
        <v>281</v>
      </c>
      <c r="P172" s="27">
        <v>143</v>
      </c>
      <c r="Q172" s="27" t="s">
        <v>127</v>
      </c>
      <c r="R172" s="27" t="s">
        <v>381</v>
      </c>
      <c r="S172" s="27" t="s">
        <v>306</v>
      </c>
      <c r="T172" s="27" t="s">
        <v>63</v>
      </c>
      <c r="U172" s="27">
        <v>10</v>
      </c>
      <c r="V172" s="27">
        <v>20</v>
      </c>
      <c r="W172" s="37">
        <v>-5.2599999999999999E-4</v>
      </c>
      <c r="X172" s="27">
        <v>4</v>
      </c>
      <c r="Y172" s="38">
        <v>-5.04E-4</v>
      </c>
      <c r="Z172" s="27" t="s">
        <v>65</v>
      </c>
    </row>
    <row r="173" spans="2:26" x14ac:dyDescent="0.2">
      <c r="B173" s="27" t="s">
        <v>281</v>
      </c>
      <c r="C173" s="27">
        <v>143</v>
      </c>
      <c r="D173" s="27" t="s">
        <v>127</v>
      </c>
      <c r="E173" s="27" t="s">
        <v>107</v>
      </c>
      <c r="F173" s="27" t="s">
        <v>307</v>
      </c>
      <c r="G173" s="27" t="s">
        <v>64</v>
      </c>
      <c r="H173" s="27">
        <v>60</v>
      </c>
      <c r="I173" s="27">
        <v>17</v>
      </c>
      <c r="J173" s="37">
        <v>-3.01E-4</v>
      </c>
      <c r="K173" s="27">
        <v>3</v>
      </c>
      <c r="L173" s="38">
        <v>-2.9100000000000003E-4</v>
      </c>
      <c r="M173" s="27" t="s">
        <v>65</v>
      </c>
      <c r="O173" s="27" t="s">
        <v>281</v>
      </c>
      <c r="P173" s="27">
        <v>143</v>
      </c>
      <c r="Q173" s="27" t="s">
        <v>127</v>
      </c>
      <c r="R173" s="27" t="s">
        <v>381</v>
      </c>
      <c r="S173" s="27" t="s">
        <v>307</v>
      </c>
      <c r="T173" s="27" t="s">
        <v>64</v>
      </c>
      <c r="U173" s="27">
        <v>10</v>
      </c>
      <c r="V173" s="27">
        <v>17</v>
      </c>
      <c r="W173" s="37">
        <v>-3.1599999999999998E-4</v>
      </c>
      <c r="X173" s="27">
        <v>3</v>
      </c>
      <c r="Y173" s="38">
        <v>-3.0600000000000001E-4</v>
      </c>
      <c r="Z173" s="27" t="s">
        <v>65</v>
      </c>
    </row>
    <row r="174" spans="2:26" x14ac:dyDescent="0.2">
      <c r="B174" s="27" t="s">
        <v>281</v>
      </c>
      <c r="C174" s="27">
        <v>130</v>
      </c>
      <c r="D174" s="27" t="s">
        <v>128</v>
      </c>
      <c r="E174" s="27" t="s">
        <v>107</v>
      </c>
      <c r="F174" s="27" t="s">
        <v>308</v>
      </c>
      <c r="G174" s="27" t="s">
        <v>63</v>
      </c>
      <c r="H174" s="27">
        <v>60</v>
      </c>
      <c r="I174" s="27">
        <v>15</v>
      </c>
      <c r="J174" s="37">
        <v>-6.5899999999999997E-4</v>
      </c>
      <c r="K174" s="27">
        <v>11</v>
      </c>
      <c r="L174" s="38">
        <v>-5.5400000000000002E-4</v>
      </c>
      <c r="M174" s="27" t="s">
        <v>65</v>
      </c>
      <c r="O174" s="27" t="s">
        <v>281</v>
      </c>
      <c r="P174" s="27">
        <v>130</v>
      </c>
      <c r="Q174" s="27" t="s">
        <v>128</v>
      </c>
      <c r="R174" s="27" t="s">
        <v>381</v>
      </c>
      <c r="S174" s="27" t="s">
        <v>308</v>
      </c>
      <c r="T174" s="27" t="s">
        <v>63</v>
      </c>
      <c r="U174" s="27">
        <v>10</v>
      </c>
      <c r="V174" s="27">
        <v>15</v>
      </c>
      <c r="W174" s="37">
        <v>-6.5799999999999995E-4</v>
      </c>
      <c r="X174" s="27">
        <v>12</v>
      </c>
      <c r="Y174" s="38">
        <v>-5.5400000000000002E-4</v>
      </c>
      <c r="Z174" s="27" t="s">
        <v>65</v>
      </c>
    </row>
    <row r="175" spans="2:26" x14ac:dyDescent="0.2">
      <c r="B175" s="27" t="s">
        <v>281</v>
      </c>
      <c r="C175" s="27">
        <v>130</v>
      </c>
      <c r="D175" s="27" t="s">
        <v>128</v>
      </c>
      <c r="E175" s="27" t="s">
        <v>107</v>
      </c>
      <c r="F175" s="27" t="s">
        <v>309</v>
      </c>
      <c r="G175" s="27" t="s">
        <v>64</v>
      </c>
      <c r="H175" s="27">
        <v>60</v>
      </c>
      <c r="I175" s="27">
        <v>17</v>
      </c>
      <c r="J175" s="37">
        <v>-4.57E-4</v>
      </c>
      <c r="K175" s="27">
        <v>2</v>
      </c>
      <c r="L175" s="38">
        <v>-4.0299999999999998E-4</v>
      </c>
      <c r="M175" s="27" t="s">
        <v>65</v>
      </c>
      <c r="O175" s="27" t="s">
        <v>281</v>
      </c>
      <c r="P175" s="27">
        <v>130</v>
      </c>
      <c r="Q175" s="27" t="s">
        <v>128</v>
      </c>
      <c r="R175" s="27" t="s">
        <v>381</v>
      </c>
      <c r="S175" s="27" t="s">
        <v>309</v>
      </c>
      <c r="T175" s="27" t="s">
        <v>64</v>
      </c>
      <c r="U175" s="27">
        <v>10</v>
      </c>
      <c r="V175" s="27">
        <v>17</v>
      </c>
      <c r="W175" s="37">
        <v>-4.64E-4</v>
      </c>
      <c r="X175" s="27">
        <v>1</v>
      </c>
      <c r="Y175" s="38">
        <v>-4.08E-4</v>
      </c>
      <c r="Z175" s="27" t="s">
        <v>65</v>
      </c>
    </row>
    <row r="176" spans="2:26" x14ac:dyDescent="0.2">
      <c r="B176" s="27" t="s">
        <v>281</v>
      </c>
      <c r="C176" s="27">
        <v>145</v>
      </c>
      <c r="D176" s="27" t="s">
        <v>127</v>
      </c>
      <c r="E176" s="27" t="s">
        <v>107</v>
      </c>
      <c r="F176" s="27" t="s">
        <v>310</v>
      </c>
      <c r="G176" s="27" t="s">
        <v>63</v>
      </c>
      <c r="H176" s="27">
        <v>60</v>
      </c>
      <c r="I176" s="27">
        <v>15</v>
      </c>
      <c r="J176" s="37">
        <v>-5.0799999999999999E-4</v>
      </c>
      <c r="K176" s="27">
        <v>6</v>
      </c>
      <c r="L176" s="38">
        <v>-5.0799999999999999E-4</v>
      </c>
      <c r="M176" s="27" t="s">
        <v>65</v>
      </c>
      <c r="O176" s="27" t="s">
        <v>281</v>
      </c>
      <c r="P176" s="27">
        <v>145</v>
      </c>
      <c r="Q176" s="27" t="s">
        <v>127</v>
      </c>
      <c r="R176" s="27" t="s">
        <v>381</v>
      </c>
      <c r="S176" s="27" t="s">
        <v>310</v>
      </c>
      <c r="T176" s="27" t="s">
        <v>63</v>
      </c>
      <c r="U176" s="27">
        <v>10</v>
      </c>
      <c r="V176" s="27">
        <v>15</v>
      </c>
      <c r="W176" s="37">
        <v>-4.9299999999999995E-4</v>
      </c>
      <c r="X176" s="27">
        <v>6</v>
      </c>
      <c r="Y176" s="38">
        <v>-4.9299999999999995E-4</v>
      </c>
      <c r="Z176" s="27" t="s">
        <v>65</v>
      </c>
    </row>
    <row r="177" spans="2:26" x14ac:dyDescent="0.2">
      <c r="B177" s="27" t="s">
        <v>281</v>
      </c>
      <c r="C177" s="27">
        <v>145</v>
      </c>
      <c r="D177" s="27" t="s">
        <v>127</v>
      </c>
      <c r="E177" s="27" t="s">
        <v>107</v>
      </c>
      <c r="F177" s="27" t="s">
        <v>311</v>
      </c>
      <c r="G177" s="27" t="s">
        <v>64</v>
      </c>
      <c r="H177" s="27">
        <v>60</v>
      </c>
      <c r="I177" s="27">
        <v>22</v>
      </c>
      <c r="J177" s="37">
        <v>-3.4000000000000002E-4</v>
      </c>
      <c r="K177" s="27">
        <v>1</v>
      </c>
      <c r="L177" s="38">
        <v>-3.4000000000000002E-4</v>
      </c>
      <c r="M177" s="27" t="s">
        <v>65</v>
      </c>
      <c r="O177" s="27" t="s">
        <v>281</v>
      </c>
      <c r="P177" s="27">
        <v>145</v>
      </c>
      <c r="Q177" s="27" t="s">
        <v>127</v>
      </c>
      <c r="R177" s="27" t="s">
        <v>381</v>
      </c>
      <c r="S177" s="27" t="s">
        <v>311</v>
      </c>
      <c r="T177" s="27" t="s">
        <v>64</v>
      </c>
      <c r="U177" s="27">
        <v>10</v>
      </c>
      <c r="V177" s="27">
        <v>22</v>
      </c>
      <c r="W177" s="37">
        <v>-3.57E-4</v>
      </c>
      <c r="X177" s="27">
        <v>1</v>
      </c>
      <c r="Y177" s="38">
        <v>-3.57E-4</v>
      </c>
      <c r="Z177" s="27" t="s">
        <v>65</v>
      </c>
    </row>
    <row r="178" spans="2:26" x14ac:dyDescent="0.2">
      <c r="B178" s="27" t="s">
        <v>281</v>
      </c>
      <c r="C178" s="27">
        <v>146</v>
      </c>
      <c r="D178" s="27" t="s">
        <v>127</v>
      </c>
      <c r="E178" s="27" t="s">
        <v>107</v>
      </c>
      <c r="F178" s="27" t="s">
        <v>312</v>
      </c>
      <c r="G178" s="27" t="s">
        <v>63</v>
      </c>
      <c r="H178" s="27">
        <v>60</v>
      </c>
      <c r="I178" s="27">
        <v>20</v>
      </c>
      <c r="J178" s="37">
        <v>-5.0799999999999999E-4</v>
      </c>
      <c r="K178" s="27">
        <v>4</v>
      </c>
      <c r="L178" s="38">
        <v>-5.0799999999999999E-4</v>
      </c>
      <c r="M178" s="27" t="s">
        <v>65</v>
      </c>
      <c r="O178" s="27" t="s">
        <v>281</v>
      </c>
      <c r="P178" s="27">
        <v>146</v>
      </c>
      <c r="Q178" s="27" t="s">
        <v>127</v>
      </c>
      <c r="R178" s="27" t="s">
        <v>381</v>
      </c>
      <c r="S178" s="27" t="s">
        <v>312</v>
      </c>
      <c r="T178" s="27" t="s">
        <v>63</v>
      </c>
      <c r="U178" s="27">
        <v>10</v>
      </c>
      <c r="V178" s="27">
        <v>20</v>
      </c>
      <c r="W178" s="37">
        <v>-4.9299999999999995E-4</v>
      </c>
      <c r="X178" s="27">
        <v>4</v>
      </c>
      <c r="Y178" s="38">
        <v>-4.9299999999999995E-4</v>
      </c>
      <c r="Z178" s="27" t="s">
        <v>65</v>
      </c>
    </row>
    <row r="179" spans="2:26" x14ac:dyDescent="0.2">
      <c r="B179" s="27" t="s">
        <v>281</v>
      </c>
      <c r="C179" s="27">
        <v>146</v>
      </c>
      <c r="D179" s="27" t="s">
        <v>127</v>
      </c>
      <c r="E179" s="27" t="s">
        <v>107</v>
      </c>
      <c r="F179" s="27" t="s">
        <v>313</v>
      </c>
      <c r="G179" s="27" t="s">
        <v>64</v>
      </c>
      <c r="H179" s="27">
        <v>60</v>
      </c>
      <c r="I179" s="27">
        <v>17</v>
      </c>
      <c r="J179" s="37">
        <v>-3.4000000000000002E-4</v>
      </c>
      <c r="K179" s="27">
        <v>3</v>
      </c>
      <c r="L179" s="38">
        <v>-3.4000000000000002E-4</v>
      </c>
      <c r="M179" s="27" t="s">
        <v>65</v>
      </c>
      <c r="O179" s="27" t="s">
        <v>281</v>
      </c>
      <c r="P179" s="27">
        <v>146</v>
      </c>
      <c r="Q179" s="27" t="s">
        <v>127</v>
      </c>
      <c r="R179" s="27" t="s">
        <v>381</v>
      </c>
      <c r="S179" s="27" t="s">
        <v>313</v>
      </c>
      <c r="T179" s="27" t="s">
        <v>64</v>
      </c>
      <c r="U179" s="27">
        <v>10</v>
      </c>
      <c r="V179" s="27">
        <v>17</v>
      </c>
      <c r="W179" s="37">
        <v>-3.5599999999999998E-4</v>
      </c>
      <c r="X179" s="27">
        <v>3</v>
      </c>
      <c r="Y179" s="38">
        <v>-3.57E-4</v>
      </c>
      <c r="Z179" s="27" t="s">
        <v>65</v>
      </c>
    </row>
    <row r="180" spans="2:26" x14ac:dyDescent="0.2">
      <c r="B180" s="27" t="s">
        <v>281</v>
      </c>
      <c r="C180" s="27">
        <v>132</v>
      </c>
      <c r="D180" s="27" t="s">
        <v>128</v>
      </c>
      <c r="E180" s="27" t="s">
        <v>107</v>
      </c>
      <c r="F180" s="27" t="s">
        <v>314</v>
      </c>
      <c r="G180" s="27" t="s">
        <v>63</v>
      </c>
      <c r="H180" s="27">
        <v>60</v>
      </c>
      <c r="I180" s="27">
        <v>20</v>
      </c>
      <c r="J180" s="37">
        <v>-6.5799999999999995E-4</v>
      </c>
      <c r="K180" s="27">
        <v>7</v>
      </c>
      <c r="L180" s="38">
        <v>-5.5400000000000002E-4</v>
      </c>
      <c r="M180" s="27" t="s">
        <v>65</v>
      </c>
      <c r="O180" s="27" t="s">
        <v>281</v>
      </c>
      <c r="P180" s="27">
        <v>132</v>
      </c>
      <c r="Q180" s="27" t="s">
        <v>128</v>
      </c>
      <c r="R180" s="27" t="s">
        <v>381</v>
      </c>
      <c r="S180" s="27" t="s">
        <v>314</v>
      </c>
      <c r="T180" s="27" t="s">
        <v>63</v>
      </c>
      <c r="U180" s="27">
        <v>10</v>
      </c>
      <c r="V180" s="27">
        <v>20</v>
      </c>
      <c r="W180" s="37">
        <v>-6.6E-4</v>
      </c>
      <c r="X180" s="27">
        <v>7</v>
      </c>
      <c r="Y180" s="38">
        <v>-5.5500000000000005E-4</v>
      </c>
      <c r="Z180" s="27" t="s">
        <v>65</v>
      </c>
    </row>
    <row r="181" spans="2:26" x14ac:dyDescent="0.2">
      <c r="B181" s="27" t="s">
        <v>281</v>
      </c>
      <c r="C181" s="27">
        <v>132</v>
      </c>
      <c r="D181" s="27" t="s">
        <v>128</v>
      </c>
      <c r="E181" s="27" t="s">
        <v>107</v>
      </c>
      <c r="F181" s="27" t="s">
        <v>315</v>
      </c>
      <c r="G181" s="27" t="s">
        <v>64</v>
      </c>
      <c r="H181" s="27">
        <v>60</v>
      </c>
      <c r="I181" s="27">
        <v>17</v>
      </c>
      <c r="J181" s="37">
        <v>-4.5600000000000003E-4</v>
      </c>
      <c r="K181" s="27">
        <v>1</v>
      </c>
      <c r="L181" s="38">
        <v>-4.0200000000000001E-4</v>
      </c>
      <c r="M181" s="27" t="s">
        <v>65</v>
      </c>
      <c r="O181" s="27" t="s">
        <v>281</v>
      </c>
      <c r="P181" s="27">
        <v>132</v>
      </c>
      <c r="Q181" s="27" t="s">
        <v>128</v>
      </c>
      <c r="R181" s="27" t="s">
        <v>381</v>
      </c>
      <c r="S181" s="27" t="s">
        <v>315</v>
      </c>
      <c r="T181" s="27" t="s">
        <v>64</v>
      </c>
      <c r="U181" s="27">
        <v>10</v>
      </c>
      <c r="V181" s="27">
        <v>17</v>
      </c>
      <c r="W181" s="37">
        <v>-4.6500000000000003E-4</v>
      </c>
      <c r="X181" s="27">
        <v>1</v>
      </c>
      <c r="Y181" s="38">
        <v>-4.0900000000000002E-4</v>
      </c>
      <c r="Z181" s="27" t="s">
        <v>65</v>
      </c>
    </row>
    <row r="182" spans="2:26" x14ac:dyDescent="0.2">
      <c r="B182" s="27" t="s">
        <v>281</v>
      </c>
      <c r="C182" s="27">
        <v>141</v>
      </c>
      <c r="D182" s="27" t="s">
        <v>127</v>
      </c>
      <c r="E182" s="27" t="s">
        <v>107</v>
      </c>
      <c r="F182" s="27" t="s">
        <v>316</v>
      </c>
      <c r="G182" s="27" t="s">
        <v>63</v>
      </c>
      <c r="H182" s="27">
        <v>60</v>
      </c>
      <c r="I182" s="27">
        <v>15</v>
      </c>
      <c r="J182" s="37">
        <v>-5.44E-4</v>
      </c>
      <c r="K182" s="27">
        <v>6</v>
      </c>
      <c r="L182" s="38">
        <v>-5.2099999999999998E-4</v>
      </c>
      <c r="M182" s="27" t="s">
        <v>65</v>
      </c>
      <c r="O182" s="27" t="s">
        <v>281</v>
      </c>
      <c r="P182" s="27">
        <v>141</v>
      </c>
      <c r="Q182" s="27" t="s">
        <v>127</v>
      </c>
      <c r="R182" s="27" t="s">
        <v>381</v>
      </c>
      <c r="S182" s="27" t="s">
        <v>316</v>
      </c>
      <c r="T182" s="27" t="s">
        <v>63</v>
      </c>
      <c r="U182" s="27">
        <v>10</v>
      </c>
      <c r="V182" s="27">
        <v>15</v>
      </c>
      <c r="W182" s="37">
        <v>-5.2899999999999996E-4</v>
      </c>
      <c r="X182" s="27">
        <v>6</v>
      </c>
      <c r="Y182" s="38">
        <v>-5.0600000000000005E-4</v>
      </c>
      <c r="Z182" s="27" t="s">
        <v>65</v>
      </c>
    </row>
    <row r="183" spans="2:26" x14ac:dyDescent="0.2">
      <c r="B183" s="27" t="s">
        <v>281</v>
      </c>
      <c r="C183" s="27">
        <v>141</v>
      </c>
      <c r="D183" s="27" t="s">
        <v>127</v>
      </c>
      <c r="E183" s="27" t="s">
        <v>107</v>
      </c>
      <c r="F183" s="27" t="s">
        <v>317</v>
      </c>
      <c r="G183" s="27" t="s">
        <v>64</v>
      </c>
      <c r="H183" s="27">
        <v>60</v>
      </c>
      <c r="I183" s="27">
        <v>22</v>
      </c>
      <c r="J183" s="37">
        <v>-2.9999999999999997E-4</v>
      </c>
      <c r="K183" s="27">
        <v>1</v>
      </c>
      <c r="L183" s="38">
        <v>-2.9E-4</v>
      </c>
      <c r="M183" s="27" t="s">
        <v>65</v>
      </c>
      <c r="O183" s="27" t="s">
        <v>281</v>
      </c>
      <c r="P183" s="27">
        <v>141</v>
      </c>
      <c r="Q183" s="27" t="s">
        <v>127</v>
      </c>
      <c r="R183" s="27" t="s">
        <v>381</v>
      </c>
      <c r="S183" s="27" t="s">
        <v>317</v>
      </c>
      <c r="T183" s="27" t="s">
        <v>64</v>
      </c>
      <c r="U183" s="27">
        <v>10</v>
      </c>
      <c r="V183" s="27">
        <v>22</v>
      </c>
      <c r="W183" s="37">
        <v>-3.1799999999999998E-4</v>
      </c>
      <c r="X183" s="27">
        <v>1</v>
      </c>
      <c r="Y183" s="38">
        <v>-3.0800000000000001E-4</v>
      </c>
      <c r="Z183" s="27" t="s">
        <v>65</v>
      </c>
    </row>
    <row r="184" spans="2:26" x14ac:dyDescent="0.2">
      <c r="B184" s="27" t="s">
        <v>281</v>
      </c>
      <c r="C184" s="27">
        <v>125</v>
      </c>
      <c r="D184" s="27" t="s">
        <v>126</v>
      </c>
      <c r="E184" s="27" t="s">
        <v>107</v>
      </c>
      <c r="F184" s="27" t="s">
        <v>318</v>
      </c>
      <c r="G184" s="27" t="s">
        <v>63</v>
      </c>
      <c r="H184" s="27">
        <v>60</v>
      </c>
      <c r="I184" s="27">
        <v>14</v>
      </c>
      <c r="J184" s="37">
        <v>-3.5E-4</v>
      </c>
      <c r="K184" s="27">
        <v>4</v>
      </c>
      <c r="L184" s="38">
        <v>-3.0600000000000001E-4</v>
      </c>
      <c r="M184" s="27" t="s">
        <v>65</v>
      </c>
      <c r="O184" s="27" t="s">
        <v>281</v>
      </c>
      <c r="P184" s="27">
        <v>125</v>
      </c>
      <c r="Q184" s="27" t="s">
        <v>126</v>
      </c>
      <c r="R184" s="27" t="s">
        <v>381</v>
      </c>
      <c r="S184" s="27" t="s">
        <v>318</v>
      </c>
      <c r="T184" s="27" t="s">
        <v>63</v>
      </c>
      <c r="U184" s="27">
        <v>10</v>
      </c>
      <c r="V184" s="27">
        <v>14</v>
      </c>
      <c r="W184" s="37">
        <v>-3.4400000000000001E-4</v>
      </c>
      <c r="X184" s="27">
        <v>4</v>
      </c>
      <c r="Y184" s="38">
        <v>-3.01E-4</v>
      </c>
      <c r="Z184" s="27" t="s">
        <v>65</v>
      </c>
    </row>
    <row r="185" spans="2:26" x14ac:dyDescent="0.2">
      <c r="B185" s="27" t="s">
        <v>281</v>
      </c>
      <c r="C185" s="27">
        <v>125</v>
      </c>
      <c r="D185" s="27" t="s">
        <v>126</v>
      </c>
      <c r="E185" s="27" t="s">
        <v>107</v>
      </c>
      <c r="F185" s="27" t="s">
        <v>319</v>
      </c>
      <c r="G185" s="27" t="s">
        <v>64</v>
      </c>
      <c r="H185" s="27">
        <v>60</v>
      </c>
      <c r="I185" s="27">
        <v>11</v>
      </c>
      <c r="J185" s="37">
        <v>-2.5599999999999999E-4</v>
      </c>
      <c r="K185" s="27">
        <v>3</v>
      </c>
      <c r="L185" s="38">
        <v>-2.2699999999999999E-4</v>
      </c>
      <c r="M185" s="27" t="s">
        <v>65</v>
      </c>
      <c r="O185" s="27" t="s">
        <v>281</v>
      </c>
      <c r="P185" s="27">
        <v>125</v>
      </c>
      <c r="Q185" s="27" t="s">
        <v>126</v>
      </c>
      <c r="R185" s="27" t="s">
        <v>381</v>
      </c>
      <c r="S185" s="27" t="s">
        <v>319</v>
      </c>
      <c r="T185" s="27" t="s">
        <v>64</v>
      </c>
      <c r="U185" s="27">
        <v>10</v>
      </c>
      <c r="V185" s="27">
        <v>11</v>
      </c>
      <c r="W185" s="37">
        <v>-2.61E-4</v>
      </c>
      <c r="X185" s="27">
        <v>3</v>
      </c>
      <c r="Y185" s="38">
        <v>-2.32E-4</v>
      </c>
      <c r="Z185" s="27" t="s">
        <v>65</v>
      </c>
    </row>
    <row r="186" spans="2:26" x14ac:dyDescent="0.2">
      <c r="B186" s="27" t="s">
        <v>281</v>
      </c>
      <c r="C186" s="27">
        <v>137</v>
      </c>
      <c r="D186" s="27" t="s">
        <v>127</v>
      </c>
      <c r="E186" s="27" t="s">
        <v>107</v>
      </c>
      <c r="F186" s="27" t="s">
        <v>320</v>
      </c>
      <c r="G186" s="27" t="s">
        <v>63</v>
      </c>
      <c r="H186" s="27">
        <v>60</v>
      </c>
      <c r="I186" s="27">
        <v>15</v>
      </c>
      <c r="J186" s="37">
        <v>-2.4699999999999999E-4</v>
      </c>
      <c r="K186" s="27">
        <v>6</v>
      </c>
      <c r="L186" s="38">
        <v>-2.4699999999999999E-4</v>
      </c>
      <c r="M186" s="27" t="s">
        <v>65</v>
      </c>
      <c r="O186" s="27" t="s">
        <v>281</v>
      </c>
      <c r="P186" s="27">
        <v>137</v>
      </c>
      <c r="Q186" s="27" t="s">
        <v>127</v>
      </c>
      <c r="R186" s="27" t="s">
        <v>381</v>
      </c>
      <c r="S186" s="27" t="s">
        <v>320</v>
      </c>
      <c r="T186" s="27" t="s">
        <v>63</v>
      </c>
      <c r="U186" s="27">
        <v>10</v>
      </c>
      <c r="V186" s="27">
        <v>15</v>
      </c>
      <c r="W186" s="37">
        <v>-2.32E-4</v>
      </c>
      <c r="X186" s="27">
        <v>6</v>
      </c>
      <c r="Y186" s="38">
        <v>-2.32E-4</v>
      </c>
      <c r="Z186" s="27" t="s">
        <v>65</v>
      </c>
    </row>
    <row r="187" spans="2:26" x14ac:dyDescent="0.2">
      <c r="B187" s="27" t="s">
        <v>281</v>
      </c>
      <c r="C187" s="27">
        <v>137</v>
      </c>
      <c r="D187" s="27" t="s">
        <v>127</v>
      </c>
      <c r="E187" s="27" t="s">
        <v>107</v>
      </c>
      <c r="F187" s="27" t="s">
        <v>321</v>
      </c>
      <c r="G187" s="27" t="s">
        <v>64</v>
      </c>
      <c r="H187" s="27">
        <v>60</v>
      </c>
      <c r="I187" s="27">
        <v>22</v>
      </c>
      <c r="J187" s="37">
        <v>-1.34E-4</v>
      </c>
      <c r="K187" s="27">
        <v>1</v>
      </c>
      <c r="L187" s="38">
        <v>-1.34E-4</v>
      </c>
      <c r="M187" s="27" t="s">
        <v>65</v>
      </c>
      <c r="O187" s="27" t="s">
        <v>281</v>
      </c>
      <c r="P187" s="27">
        <v>137</v>
      </c>
      <c r="Q187" s="27" t="s">
        <v>127</v>
      </c>
      <c r="R187" s="27" t="s">
        <v>381</v>
      </c>
      <c r="S187" s="27" t="s">
        <v>321</v>
      </c>
      <c r="T187" s="27" t="s">
        <v>64</v>
      </c>
      <c r="U187" s="27">
        <v>10</v>
      </c>
      <c r="V187" s="27">
        <v>22</v>
      </c>
      <c r="W187" s="37">
        <v>-1.4999999999999999E-4</v>
      </c>
      <c r="X187" s="27">
        <v>1</v>
      </c>
      <c r="Y187" s="38">
        <v>-1.4999999999999999E-4</v>
      </c>
      <c r="Z187" s="27" t="s">
        <v>65</v>
      </c>
    </row>
    <row r="188" spans="2:26" x14ac:dyDescent="0.2">
      <c r="B188" s="27" t="s">
        <v>281</v>
      </c>
      <c r="C188" s="27">
        <v>133</v>
      </c>
      <c r="D188" s="27" t="s">
        <v>128</v>
      </c>
      <c r="E188" s="27" t="s">
        <v>107</v>
      </c>
      <c r="F188" s="27" t="s">
        <v>322</v>
      </c>
      <c r="G188" s="27" t="s">
        <v>63</v>
      </c>
      <c r="H188" s="27">
        <v>60</v>
      </c>
      <c r="I188" s="27">
        <v>20</v>
      </c>
      <c r="J188" s="37">
        <v>-1.93E-4</v>
      </c>
      <c r="K188" s="27">
        <v>7</v>
      </c>
      <c r="L188" s="38">
        <v>-1.7100000000000001E-4</v>
      </c>
      <c r="M188" s="27" t="s">
        <v>65</v>
      </c>
      <c r="O188" s="27" t="s">
        <v>281</v>
      </c>
      <c r="P188" s="27">
        <v>133</v>
      </c>
      <c r="Q188" s="27" t="s">
        <v>128</v>
      </c>
      <c r="R188" s="27" t="s">
        <v>381</v>
      </c>
      <c r="S188" s="27" t="s">
        <v>322</v>
      </c>
      <c r="T188" s="27" t="s">
        <v>63</v>
      </c>
      <c r="U188" s="27">
        <v>10</v>
      </c>
      <c r="V188" s="27">
        <v>20</v>
      </c>
      <c r="W188" s="37">
        <v>-1.8900000000000001E-4</v>
      </c>
      <c r="X188" s="27">
        <v>7</v>
      </c>
      <c r="Y188" s="38">
        <v>-1.6799999999999999E-4</v>
      </c>
      <c r="Z188" s="27" t="s">
        <v>65</v>
      </c>
    </row>
    <row r="189" spans="2:26" x14ac:dyDescent="0.2">
      <c r="B189" s="27" t="s">
        <v>281</v>
      </c>
      <c r="C189" s="27">
        <v>133</v>
      </c>
      <c r="D189" s="27" t="s">
        <v>128</v>
      </c>
      <c r="E189" s="27" t="s">
        <v>107</v>
      </c>
      <c r="F189" s="27" t="s">
        <v>323</v>
      </c>
      <c r="G189" s="27" t="s">
        <v>64</v>
      </c>
      <c r="H189" s="27">
        <v>60</v>
      </c>
      <c r="I189" s="27">
        <v>17</v>
      </c>
      <c r="J189" s="37">
        <v>-1.4200000000000001E-4</v>
      </c>
      <c r="K189" s="27">
        <v>5</v>
      </c>
      <c r="L189" s="38">
        <v>-1.2899999999999999E-4</v>
      </c>
      <c r="M189" s="27" t="s">
        <v>65</v>
      </c>
      <c r="O189" s="27" t="s">
        <v>281</v>
      </c>
      <c r="P189" s="27">
        <v>133</v>
      </c>
      <c r="Q189" s="27" t="s">
        <v>128</v>
      </c>
      <c r="R189" s="27" t="s">
        <v>381</v>
      </c>
      <c r="S189" s="27" t="s">
        <v>323</v>
      </c>
      <c r="T189" s="27" t="s">
        <v>64</v>
      </c>
      <c r="U189" s="27">
        <v>10</v>
      </c>
      <c r="V189" s="27">
        <v>17</v>
      </c>
      <c r="W189" s="37">
        <v>-1.4899999999999999E-4</v>
      </c>
      <c r="X189" s="27">
        <v>6</v>
      </c>
      <c r="Y189" s="38">
        <v>-1.35E-4</v>
      </c>
      <c r="Z189" s="27" t="s">
        <v>65</v>
      </c>
    </row>
    <row r="190" spans="2:26" x14ac:dyDescent="0.2">
      <c r="B190" s="27" t="s">
        <v>281</v>
      </c>
      <c r="C190" s="27">
        <v>134</v>
      </c>
      <c r="D190" s="27" t="s">
        <v>128</v>
      </c>
      <c r="E190" s="27" t="s">
        <v>107</v>
      </c>
      <c r="F190" s="27" t="s">
        <v>324</v>
      </c>
      <c r="G190" s="27" t="s">
        <v>63</v>
      </c>
      <c r="H190" s="27">
        <v>60</v>
      </c>
      <c r="I190" s="27">
        <v>15</v>
      </c>
      <c r="J190" s="37">
        <v>-1.92E-4</v>
      </c>
      <c r="K190" s="27">
        <v>11</v>
      </c>
      <c r="L190" s="38">
        <v>-1.7000000000000001E-4</v>
      </c>
      <c r="M190" s="27" t="s">
        <v>65</v>
      </c>
      <c r="O190" s="27" t="s">
        <v>281</v>
      </c>
      <c r="P190" s="27">
        <v>134</v>
      </c>
      <c r="Q190" s="27" t="s">
        <v>128</v>
      </c>
      <c r="R190" s="27" t="s">
        <v>381</v>
      </c>
      <c r="S190" s="27" t="s">
        <v>324</v>
      </c>
      <c r="T190" s="27" t="s">
        <v>63</v>
      </c>
      <c r="U190" s="27">
        <v>10</v>
      </c>
      <c r="V190" s="27">
        <v>15</v>
      </c>
      <c r="W190" s="37">
        <v>-1.8900000000000001E-4</v>
      </c>
      <c r="X190" s="27">
        <v>12</v>
      </c>
      <c r="Y190" s="38">
        <v>-1.6799999999999999E-4</v>
      </c>
      <c r="Z190" s="27" t="s">
        <v>65</v>
      </c>
    </row>
    <row r="191" spans="2:26" x14ac:dyDescent="0.2">
      <c r="B191" s="27" t="s">
        <v>281</v>
      </c>
      <c r="C191" s="27">
        <v>134</v>
      </c>
      <c r="D191" s="27" t="s">
        <v>128</v>
      </c>
      <c r="E191" s="27" t="s">
        <v>107</v>
      </c>
      <c r="F191" s="27" t="s">
        <v>325</v>
      </c>
      <c r="G191" s="27" t="s">
        <v>64</v>
      </c>
      <c r="H191" s="27">
        <v>60</v>
      </c>
      <c r="I191" s="27">
        <v>19</v>
      </c>
      <c r="J191" s="37">
        <v>-1.4100000000000001E-4</v>
      </c>
      <c r="K191" s="27">
        <v>1</v>
      </c>
      <c r="L191" s="38">
        <v>-1.2899999999999999E-4</v>
      </c>
      <c r="M191" s="27" t="s">
        <v>65</v>
      </c>
      <c r="O191" s="27" t="s">
        <v>281</v>
      </c>
      <c r="P191" s="27">
        <v>134</v>
      </c>
      <c r="Q191" s="27" t="s">
        <v>128</v>
      </c>
      <c r="R191" s="27" t="s">
        <v>381</v>
      </c>
      <c r="S191" s="27" t="s">
        <v>325</v>
      </c>
      <c r="T191" s="27" t="s">
        <v>64</v>
      </c>
      <c r="U191" s="27">
        <v>10</v>
      </c>
      <c r="V191" s="27">
        <v>22</v>
      </c>
      <c r="W191" s="37">
        <v>-1.4999999999999999E-4</v>
      </c>
      <c r="X191" s="27">
        <v>1</v>
      </c>
      <c r="Y191" s="38">
        <v>-1.36E-4</v>
      </c>
      <c r="Z191" s="27" t="s">
        <v>65</v>
      </c>
    </row>
    <row r="192" spans="2:26" x14ac:dyDescent="0.2">
      <c r="B192" s="27" t="s">
        <v>281</v>
      </c>
      <c r="C192" s="27">
        <v>138</v>
      </c>
      <c r="D192" s="27" t="s">
        <v>127</v>
      </c>
      <c r="E192" s="27" t="s">
        <v>107</v>
      </c>
      <c r="F192" s="27" t="s">
        <v>326</v>
      </c>
      <c r="G192" s="27" t="s">
        <v>63</v>
      </c>
      <c r="H192" s="27">
        <v>60</v>
      </c>
      <c r="I192" s="27">
        <v>20</v>
      </c>
      <c r="J192" s="37">
        <v>-2.4800000000000001E-4</v>
      </c>
      <c r="K192" s="27">
        <v>4</v>
      </c>
      <c r="L192" s="38">
        <v>-2.4699999999999999E-4</v>
      </c>
      <c r="M192" s="27" t="s">
        <v>65</v>
      </c>
      <c r="O192" s="27" t="s">
        <v>281</v>
      </c>
      <c r="P192" s="27">
        <v>138</v>
      </c>
      <c r="Q192" s="27" t="s">
        <v>127</v>
      </c>
      <c r="R192" s="27" t="s">
        <v>381</v>
      </c>
      <c r="S192" s="27" t="s">
        <v>326</v>
      </c>
      <c r="T192" s="27" t="s">
        <v>63</v>
      </c>
      <c r="U192" s="27">
        <v>10</v>
      </c>
      <c r="V192" s="27">
        <v>20</v>
      </c>
      <c r="W192" s="37">
        <v>-2.31E-4</v>
      </c>
      <c r="X192" s="27">
        <v>4</v>
      </c>
      <c r="Y192" s="38">
        <v>-2.31E-4</v>
      </c>
      <c r="Z192" s="27" t="s">
        <v>65</v>
      </c>
    </row>
    <row r="193" spans="2:26" x14ac:dyDescent="0.2">
      <c r="B193" s="27" t="s">
        <v>281</v>
      </c>
      <c r="C193" s="27">
        <v>138</v>
      </c>
      <c r="D193" s="27" t="s">
        <v>127</v>
      </c>
      <c r="E193" s="27" t="s">
        <v>107</v>
      </c>
      <c r="F193" s="27" t="s">
        <v>327</v>
      </c>
      <c r="G193" s="27" t="s">
        <v>64</v>
      </c>
      <c r="H193" s="27">
        <v>60</v>
      </c>
      <c r="I193" s="27">
        <v>17</v>
      </c>
      <c r="J193" s="37">
        <v>-1.35E-4</v>
      </c>
      <c r="K193" s="27">
        <v>3</v>
      </c>
      <c r="L193" s="38">
        <v>-1.34E-4</v>
      </c>
      <c r="M193" s="27" t="s">
        <v>65</v>
      </c>
      <c r="O193" s="27" t="s">
        <v>281</v>
      </c>
      <c r="P193" s="27">
        <v>138</v>
      </c>
      <c r="Q193" s="27" t="s">
        <v>127</v>
      </c>
      <c r="R193" s="27" t="s">
        <v>381</v>
      </c>
      <c r="S193" s="27" t="s">
        <v>327</v>
      </c>
      <c r="T193" s="27" t="s">
        <v>64</v>
      </c>
      <c r="U193" s="27">
        <v>10</v>
      </c>
      <c r="V193" s="27">
        <v>17</v>
      </c>
      <c r="W193" s="37">
        <v>-1.4999999999999999E-4</v>
      </c>
      <c r="X193" s="27">
        <v>3</v>
      </c>
      <c r="Y193" s="38">
        <v>-1.4999999999999999E-4</v>
      </c>
      <c r="Z193" s="27" t="s">
        <v>65</v>
      </c>
    </row>
    <row r="194" spans="2:26" x14ac:dyDescent="0.2">
      <c r="B194" s="27" t="s">
        <v>281</v>
      </c>
      <c r="C194" s="27">
        <v>126</v>
      </c>
      <c r="D194" s="27" t="s">
        <v>126</v>
      </c>
      <c r="E194" s="27" t="s">
        <v>107</v>
      </c>
      <c r="F194" s="27" t="s">
        <v>328</v>
      </c>
      <c r="G194" s="27" t="s">
        <v>63</v>
      </c>
      <c r="H194" s="27">
        <v>60</v>
      </c>
      <c r="I194" s="27">
        <v>9</v>
      </c>
      <c r="J194" s="37">
        <v>-3.4600000000000001E-4</v>
      </c>
      <c r="K194" s="27">
        <v>6</v>
      </c>
      <c r="L194" s="38">
        <v>-3.0299999999999999E-4</v>
      </c>
      <c r="M194" s="27" t="s">
        <v>65</v>
      </c>
      <c r="O194" s="27" t="s">
        <v>281</v>
      </c>
      <c r="P194" s="27">
        <v>126</v>
      </c>
      <c r="Q194" s="27" t="s">
        <v>126</v>
      </c>
      <c r="R194" s="27" t="s">
        <v>381</v>
      </c>
      <c r="S194" s="27" t="s">
        <v>328</v>
      </c>
      <c r="T194" s="27" t="s">
        <v>63</v>
      </c>
      <c r="U194" s="27">
        <v>10</v>
      </c>
      <c r="V194" s="27">
        <v>9</v>
      </c>
      <c r="W194" s="37">
        <v>-3.4900000000000003E-4</v>
      </c>
      <c r="X194" s="27">
        <v>6</v>
      </c>
      <c r="Y194" s="38">
        <v>-3.0499999999999999E-4</v>
      </c>
      <c r="Z194" s="27" t="s">
        <v>65</v>
      </c>
    </row>
    <row r="195" spans="2:26" x14ac:dyDescent="0.2">
      <c r="B195" s="27" t="s">
        <v>281</v>
      </c>
      <c r="C195" s="27">
        <v>126</v>
      </c>
      <c r="D195" s="27" t="s">
        <v>126</v>
      </c>
      <c r="E195" s="27" t="s">
        <v>107</v>
      </c>
      <c r="F195" s="27" t="s">
        <v>329</v>
      </c>
      <c r="G195" s="27" t="s">
        <v>64</v>
      </c>
      <c r="H195" s="27">
        <v>60</v>
      </c>
      <c r="I195" s="27">
        <v>16</v>
      </c>
      <c r="J195" s="37">
        <v>-2.5399999999999999E-4</v>
      </c>
      <c r="K195" s="27">
        <v>1</v>
      </c>
      <c r="L195" s="38">
        <v>-2.2599999999999999E-4</v>
      </c>
      <c r="M195" s="27" t="s">
        <v>65</v>
      </c>
      <c r="O195" s="27" t="s">
        <v>281</v>
      </c>
      <c r="P195" s="27">
        <v>126</v>
      </c>
      <c r="Q195" s="27" t="s">
        <v>126</v>
      </c>
      <c r="R195" s="27" t="s">
        <v>381</v>
      </c>
      <c r="S195" s="27" t="s">
        <v>329</v>
      </c>
      <c r="T195" s="27" t="s">
        <v>64</v>
      </c>
      <c r="U195" s="27">
        <v>10</v>
      </c>
      <c r="V195" s="27">
        <v>16</v>
      </c>
      <c r="W195" s="37">
        <v>-2.6400000000000002E-4</v>
      </c>
      <c r="X195" s="27">
        <v>1</v>
      </c>
      <c r="Y195" s="38">
        <v>-2.3499999999999999E-4</v>
      </c>
      <c r="Z195" s="27" t="s">
        <v>65</v>
      </c>
    </row>
    <row r="196" spans="2:26" x14ac:dyDescent="0.2">
      <c r="B196" s="27" t="s">
        <v>330</v>
      </c>
      <c r="C196" s="27">
        <v>3</v>
      </c>
      <c r="D196" s="27" t="s">
        <v>130</v>
      </c>
      <c r="E196" s="27" t="s">
        <v>107</v>
      </c>
      <c r="F196" s="27" t="s">
        <v>331</v>
      </c>
      <c r="G196" s="27" t="s">
        <v>63</v>
      </c>
      <c r="H196" s="27">
        <v>60</v>
      </c>
      <c r="I196" s="27">
        <v>10</v>
      </c>
      <c r="J196" s="37">
        <v>-2.3389999999999999E-3</v>
      </c>
      <c r="K196" s="27">
        <v>2</v>
      </c>
      <c r="L196" s="38">
        <v>6.489E-3</v>
      </c>
      <c r="M196" s="27" t="s">
        <v>65</v>
      </c>
      <c r="O196" s="27" t="s">
        <v>330</v>
      </c>
      <c r="P196" s="27">
        <v>3</v>
      </c>
      <c r="Q196" s="27" t="s">
        <v>130</v>
      </c>
      <c r="R196" s="27" t="s">
        <v>381</v>
      </c>
      <c r="S196" s="27" t="s">
        <v>331</v>
      </c>
      <c r="T196" s="27" t="s">
        <v>63</v>
      </c>
      <c r="U196" s="27">
        <v>10</v>
      </c>
      <c r="V196" s="27">
        <v>10</v>
      </c>
      <c r="W196" s="37">
        <v>-2.4429999999999999E-3</v>
      </c>
      <c r="X196" s="27">
        <v>2</v>
      </c>
      <c r="Y196" s="38">
        <v>6.7739999999999996E-3</v>
      </c>
      <c r="Z196" s="27" t="s">
        <v>65</v>
      </c>
    </row>
    <row r="197" spans="2:26" x14ac:dyDescent="0.2">
      <c r="B197" s="27" t="s">
        <v>330</v>
      </c>
      <c r="C197" s="27">
        <v>3</v>
      </c>
      <c r="D197" s="27" t="s">
        <v>130</v>
      </c>
      <c r="E197" s="27" t="s">
        <v>107</v>
      </c>
      <c r="F197" s="27" t="s">
        <v>332</v>
      </c>
      <c r="G197" s="27" t="s">
        <v>64</v>
      </c>
      <c r="H197" s="27">
        <v>60</v>
      </c>
      <c r="I197" s="27">
        <v>7</v>
      </c>
      <c r="J197" s="37">
        <v>-5.9000000000000003E-4</v>
      </c>
      <c r="K197" s="27">
        <v>2</v>
      </c>
      <c r="L197" s="38">
        <v>-5.3600000000000002E-4</v>
      </c>
      <c r="M197" s="27" t="s">
        <v>65</v>
      </c>
      <c r="O197" s="27" t="s">
        <v>330</v>
      </c>
      <c r="P197" s="27">
        <v>3</v>
      </c>
      <c r="Q197" s="27" t="s">
        <v>130</v>
      </c>
      <c r="R197" s="27" t="s">
        <v>381</v>
      </c>
      <c r="S197" s="27" t="s">
        <v>332</v>
      </c>
      <c r="T197" s="27" t="s">
        <v>64</v>
      </c>
      <c r="U197" s="27">
        <v>10</v>
      </c>
      <c r="V197" s="27">
        <v>7</v>
      </c>
      <c r="W197" s="37">
        <v>-5.9999999999999995E-4</v>
      </c>
      <c r="X197" s="27">
        <v>2</v>
      </c>
      <c r="Y197" s="38">
        <v>-5.4500000000000002E-4</v>
      </c>
      <c r="Z197" s="27" t="s">
        <v>65</v>
      </c>
    </row>
    <row r="198" spans="2:26" x14ac:dyDescent="0.2">
      <c r="B198" s="27" t="s">
        <v>330</v>
      </c>
      <c r="C198" s="27">
        <v>15</v>
      </c>
      <c r="D198" s="27" t="s">
        <v>131</v>
      </c>
      <c r="E198" s="27" t="s">
        <v>107</v>
      </c>
      <c r="F198" s="27" t="s">
        <v>333</v>
      </c>
      <c r="G198" s="27" t="s">
        <v>63</v>
      </c>
      <c r="H198" s="27">
        <v>60</v>
      </c>
      <c r="I198" s="27">
        <v>7</v>
      </c>
      <c r="J198" s="37">
        <v>-1.9269999999999999E-3</v>
      </c>
      <c r="K198" s="27">
        <v>1</v>
      </c>
      <c r="L198" s="38">
        <v>9.9740000000000002E-3</v>
      </c>
      <c r="M198" s="27" t="s">
        <v>379</v>
      </c>
      <c r="O198" s="27" t="s">
        <v>330</v>
      </c>
      <c r="P198" s="27">
        <v>15</v>
      </c>
      <c r="Q198" s="27" t="s">
        <v>131</v>
      </c>
      <c r="R198" s="27" t="s">
        <v>381</v>
      </c>
      <c r="S198" s="27" t="s">
        <v>333</v>
      </c>
      <c r="T198" s="27" t="s">
        <v>63</v>
      </c>
      <c r="U198" s="27">
        <v>10</v>
      </c>
      <c r="V198" s="27">
        <v>12</v>
      </c>
      <c r="W198" s="37">
        <v>-1.9580000000000001E-3</v>
      </c>
      <c r="X198" s="27">
        <v>2</v>
      </c>
      <c r="Y198" s="38">
        <v>1.0366E-2</v>
      </c>
      <c r="Z198" s="27" t="s">
        <v>379</v>
      </c>
    </row>
    <row r="199" spans="2:26" x14ac:dyDescent="0.2">
      <c r="B199" s="27" t="s">
        <v>330</v>
      </c>
      <c r="C199" s="27">
        <v>15</v>
      </c>
      <c r="D199" s="27" t="s">
        <v>131</v>
      </c>
      <c r="E199" s="27" t="s">
        <v>107</v>
      </c>
      <c r="F199" s="27" t="s">
        <v>334</v>
      </c>
      <c r="G199" s="27" t="s">
        <v>64</v>
      </c>
      <c r="H199" s="27">
        <v>60</v>
      </c>
      <c r="I199" s="27">
        <v>12</v>
      </c>
      <c r="J199" s="37">
        <v>-2.2000000000000001E-4</v>
      </c>
      <c r="K199" s="27">
        <v>3</v>
      </c>
      <c r="L199" s="38">
        <v>-2.2000000000000001E-4</v>
      </c>
      <c r="M199" s="27" t="s">
        <v>65</v>
      </c>
      <c r="O199" s="27" t="s">
        <v>330</v>
      </c>
      <c r="P199" s="27">
        <v>15</v>
      </c>
      <c r="Q199" s="27" t="s">
        <v>131</v>
      </c>
      <c r="R199" s="27" t="s">
        <v>381</v>
      </c>
      <c r="S199" s="27" t="s">
        <v>334</v>
      </c>
      <c r="T199" s="27" t="s">
        <v>64</v>
      </c>
      <c r="U199" s="27">
        <v>10</v>
      </c>
      <c r="V199" s="27">
        <v>12</v>
      </c>
      <c r="W199" s="37">
        <v>-2.04E-4</v>
      </c>
      <c r="X199" s="27">
        <v>3</v>
      </c>
      <c r="Y199" s="38">
        <v>-2.03E-4</v>
      </c>
      <c r="Z199" s="27" t="s">
        <v>65</v>
      </c>
    </row>
    <row r="200" spans="2:26" x14ac:dyDescent="0.2">
      <c r="B200" s="27" t="s">
        <v>330</v>
      </c>
      <c r="C200" s="27">
        <v>11</v>
      </c>
      <c r="D200" s="27" t="s">
        <v>132</v>
      </c>
      <c r="E200" s="27" t="s">
        <v>107</v>
      </c>
      <c r="F200" s="27" t="s">
        <v>335</v>
      </c>
      <c r="G200" s="27" t="s">
        <v>63</v>
      </c>
      <c r="H200" s="27">
        <v>60</v>
      </c>
      <c r="I200" s="27">
        <v>7</v>
      </c>
      <c r="J200" s="37">
        <v>-1.2260000000000001E-3</v>
      </c>
      <c r="K200" s="27">
        <v>1</v>
      </c>
      <c r="L200" s="38">
        <v>3.3080000000000002E-3</v>
      </c>
      <c r="M200" s="27" t="s">
        <v>65</v>
      </c>
      <c r="O200" s="27" t="s">
        <v>330</v>
      </c>
      <c r="P200" s="27">
        <v>11</v>
      </c>
      <c r="Q200" s="27" t="s">
        <v>132</v>
      </c>
      <c r="R200" s="27" t="s">
        <v>381</v>
      </c>
      <c r="S200" s="27" t="s">
        <v>335</v>
      </c>
      <c r="T200" s="27" t="s">
        <v>63</v>
      </c>
      <c r="U200" s="27">
        <v>10</v>
      </c>
      <c r="V200" s="27">
        <v>12</v>
      </c>
      <c r="W200" s="37">
        <v>-1.253E-3</v>
      </c>
      <c r="X200" s="27">
        <v>3</v>
      </c>
      <c r="Y200" s="38">
        <v>3.5019999999999999E-3</v>
      </c>
      <c r="Z200" s="27" t="s">
        <v>65</v>
      </c>
    </row>
    <row r="201" spans="2:26" x14ac:dyDescent="0.2">
      <c r="B201" s="27" t="s">
        <v>330</v>
      </c>
      <c r="C201" s="27">
        <v>11</v>
      </c>
      <c r="D201" s="27" t="s">
        <v>132</v>
      </c>
      <c r="E201" s="27" t="s">
        <v>107</v>
      </c>
      <c r="F201" s="27" t="s">
        <v>336</v>
      </c>
      <c r="G201" s="27" t="s">
        <v>64</v>
      </c>
      <c r="H201" s="27">
        <v>60</v>
      </c>
      <c r="I201" s="27">
        <v>9</v>
      </c>
      <c r="J201" s="37">
        <v>-3.5399999999999999E-4</v>
      </c>
      <c r="K201" s="27">
        <v>3</v>
      </c>
      <c r="L201" s="38">
        <v>-3.2299999999999999E-4</v>
      </c>
      <c r="M201" s="27" t="s">
        <v>65</v>
      </c>
      <c r="O201" s="27" t="s">
        <v>330</v>
      </c>
      <c r="P201" s="27">
        <v>11</v>
      </c>
      <c r="Q201" s="27" t="s">
        <v>132</v>
      </c>
      <c r="R201" s="27" t="s">
        <v>381</v>
      </c>
      <c r="S201" s="27" t="s">
        <v>336</v>
      </c>
      <c r="T201" s="27" t="s">
        <v>64</v>
      </c>
      <c r="U201" s="27">
        <v>10</v>
      </c>
      <c r="V201" s="27">
        <v>9</v>
      </c>
      <c r="W201" s="37">
        <v>-3.6400000000000001E-4</v>
      </c>
      <c r="X201" s="27">
        <v>3</v>
      </c>
      <c r="Y201" s="38">
        <v>-3.3199999999999999E-4</v>
      </c>
      <c r="Z201" s="27" t="s">
        <v>65</v>
      </c>
    </row>
    <row r="202" spans="2:26" x14ac:dyDescent="0.2">
      <c r="B202" s="27" t="s">
        <v>330</v>
      </c>
      <c r="C202" s="27">
        <v>12</v>
      </c>
      <c r="D202" s="27" t="s">
        <v>132</v>
      </c>
      <c r="E202" s="27" t="s">
        <v>107</v>
      </c>
      <c r="F202" s="27" t="s">
        <v>337</v>
      </c>
      <c r="G202" s="27" t="s">
        <v>63</v>
      </c>
      <c r="H202" s="27">
        <v>60</v>
      </c>
      <c r="I202" s="27">
        <v>7</v>
      </c>
      <c r="J202" s="37">
        <v>-1.23E-3</v>
      </c>
      <c r="K202" s="27">
        <v>1</v>
      </c>
      <c r="L202" s="38">
        <v>3.3080000000000002E-3</v>
      </c>
      <c r="M202" s="27" t="s">
        <v>65</v>
      </c>
      <c r="O202" s="27" t="s">
        <v>330</v>
      </c>
      <c r="P202" s="27">
        <v>12</v>
      </c>
      <c r="Q202" s="27" t="s">
        <v>132</v>
      </c>
      <c r="R202" s="27" t="s">
        <v>381</v>
      </c>
      <c r="S202" s="27" t="s">
        <v>337</v>
      </c>
      <c r="T202" s="27" t="s">
        <v>63</v>
      </c>
      <c r="U202" s="27">
        <v>10</v>
      </c>
      <c r="V202" s="27">
        <v>12</v>
      </c>
      <c r="W202" s="37">
        <v>-1.2509999999999999E-3</v>
      </c>
      <c r="X202" s="27">
        <v>3</v>
      </c>
      <c r="Y202" s="38">
        <v>3.5019999999999999E-3</v>
      </c>
      <c r="Z202" s="27" t="s">
        <v>65</v>
      </c>
    </row>
    <row r="203" spans="2:26" x14ac:dyDescent="0.2">
      <c r="B203" s="27" t="s">
        <v>330</v>
      </c>
      <c r="C203" s="27">
        <v>12</v>
      </c>
      <c r="D203" s="27" t="s">
        <v>132</v>
      </c>
      <c r="E203" s="27" t="s">
        <v>107</v>
      </c>
      <c r="F203" s="27" t="s">
        <v>338</v>
      </c>
      <c r="G203" s="27" t="s">
        <v>64</v>
      </c>
      <c r="H203" s="27">
        <v>60</v>
      </c>
      <c r="I203" s="27">
        <v>14</v>
      </c>
      <c r="J203" s="37">
        <v>-3.5399999999999999E-4</v>
      </c>
      <c r="K203" s="27">
        <v>1</v>
      </c>
      <c r="L203" s="38">
        <v>-3.2299999999999999E-4</v>
      </c>
      <c r="M203" s="27" t="s">
        <v>65</v>
      </c>
      <c r="O203" s="27" t="s">
        <v>330</v>
      </c>
      <c r="P203" s="27">
        <v>12</v>
      </c>
      <c r="Q203" s="27" t="s">
        <v>132</v>
      </c>
      <c r="R203" s="27" t="s">
        <v>381</v>
      </c>
      <c r="S203" s="27" t="s">
        <v>338</v>
      </c>
      <c r="T203" s="27" t="s">
        <v>64</v>
      </c>
      <c r="U203" s="27">
        <v>10</v>
      </c>
      <c r="V203" s="27">
        <v>14</v>
      </c>
      <c r="W203" s="37">
        <v>-3.6299999999999999E-4</v>
      </c>
      <c r="X203" s="27">
        <v>1</v>
      </c>
      <c r="Y203" s="38">
        <v>-3.3100000000000002E-4</v>
      </c>
      <c r="Z203" s="27" t="s">
        <v>65</v>
      </c>
    </row>
    <row r="204" spans="2:26" x14ac:dyDescent="0.2">
      <c r="B204" s="27" t="s">
        <v>330</v>
      </c>
      <c r="C204" s="27">
        <v>16</v>
      </c>
      <c r="D204" s="27" t="s">
        <v>131</v>
      </c>
      <c r="E204" s="27" t="s">
        <v>107</v>
      </c>
      <c r="F204" s="27" t="s">
        <v>339</v>
      </c>
      <c r="G204" s="27" t="s">
        <v>63</v>
      </c>
      <c r="H204" s="27">
        <v>60</v>
      </c>
      <c r="I204" s="27">
        <v>12</v>
      </c>
      <c r="J204" s="37">
        <v>-1.9139999999999999E-3</v>
      </c>
      <c r="K204" s="27">
        <v>2</v>
      </c>
      <c r="L204" s="38">
        <v>9.9399999999999992E-3</v>
      </c>
      <c r="M204" s="27" t="s">
        <v>379</v>
      </c>
      <c r="O204" s="27" t="s">
        <v>330</v>
      </c>
      <c r="P204" s="27">
        <v>16</v>
      </c>
      <c r="Q204" s="27" t="s">
        <v>131</v>
      </c>
      <c r="R204" s="27" t="s">
        <v>381</v>
      </c>
      <c r="S204" s="27" t="s">
        <v>339</v>
      </c>
      <c r="T204" s="27" t="s">
        <v>63</v>
      </c>
      <c r="U204" s="27">
        <v>10</v>
      </c>
      <c r="V204" s="27">
        <v>12</v>
      </c>
      <c r="W204" s="37">
        <v>-1.9740000000000001E-3</v>
      </c>
      <c r="X204" s="27">
        <v>2</v>
      </c>
      <c r="Y204" s="38">
        <v>1.0414E-2</v>
      </c>
      <c r="Z204" s="27" t="s">
        <v>379</v>
      </c>
    </row>
    <row r="205" spans="2:26" x14ac:dyDescent="0.2">
      <c r="B205" s="27" t="s">
        <v>330</v>
      </c>
      <c r="C205" s="27">
        <v>16</v>
      </c>
      <c r="D205" s="27" t="s">
        <v>131</v>
      </c>
      <c r="E205" s="27" t="s">
        <v>107</v>
      </c>
      <c r="F205" s="27" t="s">
        <v>340</v>
      </c>
      <c r="G205" s="27" t="s">
        <v>64</v>
      </c>
      <c r="H205" s="27">
        <v>60</v>
      </c>
      <c r="I205" s="27">
        <v>7</v>
      </c>
      <c r="J205" s="37">
        <v>-2.1900000000000001E-4</v>
      </c>
      <c r="K205" s="27">
        <v>4</v>
      </c>
      <c r="L205" s="38">
        <v>-2.1900000000000001E-4</v>
      </c>
      <c r="M205" s="27" t="s">
        <v>65</v>
      </c>
      <c r="O205" s="27" t="s">
        <v>330</v>
      </c>
      <c r="P205" s="27">
        <v>16</v>
      </c>
      <c r="Q205" s="27" t="s">
        <v>131</v>
      </c>
      <c r="R205" s="27" t="s">
        <v>381</v>
      </c>
      <c r="S205" s="27" t="s">
        <v>340</v>
      </c>
      <c r="T205" s="27" t="s">
        <v>64</v>
      </c>
      <c r="U205" s="27">
        <v>10</v>
      </c>
      <c r="V205" s="27">
        <v>7</v>
      </c>
      <c r="W205" s="37">
        <v>-2.05E-4</v>
      </c>
      <c r="X205" s="27">
        <v>4</v>
      </c>
      <c r="Y205" s="38">
        <v>-2.04E-4</v>
      </c>
      <c r="Z205" s="27" t="s">
        <v>65</v>
      </c>
    </row>
    <row r="206" spans="2:26" x14ac:dyDescent="0.2">
      <c r="B206" s="27" t="s">
        <v>330</v>
      </c>
      <c r="C206" s="27">
        <v>4</v>
      </c>
      <c r="D206" s="27" t="s">
        <v>130</v>
      </c>
      <c r="E206" s="27" t="s">
        <v>107</v>
      </c>
      <c r="F206" s="27" t="s">
        <v>341</v>
      </c>
      <c r="G206" s="27" t="s">
        <v>63</v>
      </c>
      <c r="H206" s="27">
        <v>60</v>
      </c>
      <c r="I206" s="27">
        <v>5</v>
      </c>
      <c r="J206" s="37">
        <v>-2.3449999999999999E-3</v>
      </c>
      <c r="K206" s="27">
        <v>1</v>
      </c>
      <c r="L206" s="38">
        <v>6.4559999999999999E-3</v>
      </c>
      <c r="M206" s="27" t="s">
        <v>65</v>
      </c>
      <c r="O206" s="27" t="s">
        <v>330</v>
      </c>
      <c r="P206" s="27">
        <v>4</v>
      </c>
      <c r="Q206" s="27" t="s">
        <v>130</v>
      </c>
      <c r="R206" s="27" t="s">
        <v>381</v>
      </c>
      <c r="S206" s="27" t="s">
        <v>341</v>
      </c>
      <c r="T206" s="27" t="s">
        <v>63</v>
      </c>
      <c r="U206" s="27">
        <v>10</v>
      </c>
      <c r="V206" s="27">
        <v>5</v>
      </c>
      <c r="W206" s="37">
        <v>-2.428E-3</v>
      </c>
      <c r="X206" s="27">
        <v>1</v>
      </c>
      <c r="Y206" s="38">
        <v>6.7999999999999996E-3</v>
      </c>
      <c r="Z206" s="27" t="s">
        <v>65</v>
      </c>
    </row>
    <row r="207" spans="2:26" x14ac:dyDescent="0.2">
      <c r="B207" s="27" t="s">
        <v>330</v>
      </c>
      <c r="C207" s="27">
        <v>4</v>
      </c>
      <c r="D207" s="27" t="s">
        <v>130</v>
      </c>
      <c r="E207" s="27" t="s">
        <v>107</v>
      </c>
      <c r="F207" s="27" t="s">
        <v>342</v>
      </c>
      <c r="G207" s="27" t="s">
        <v>64</v>
      </c>
      <c r="H207" s="27">
        <v>60</v>
      </c>
      <c r="I207" s="27">
        <v>12</v>
      </c>
      <c r="J207" s="37">
        <v>-5.9000000000000003E-4</v>
      </c>
      <c r="K207" s="27">
        <v>1</v>
      </c>
      <c r="L207" s="38">
        <v>-5.3600000000000002E-4</v>
      </c>
      <c r="M207" s="27" t="s">
        <v>65</v>
      </c>
      <c r="O207" s="27" t="s">
        <v>330</v>
      </c>
      <c r="P207" s="27">
        <v>4</v>
      </c>
      <c r="Q207" s="27" t="s">
        <v>130</v>
      </c>
      <c r="R207" s="27" t="s">
        <v>381</v>
      </c>
      <c r="S207" s="27" t="s">
        <v>342</v>
      </c>
      <c r="T207" s="27" t="s">
        <v>64</v>
      </c>
      <c r="U207" s="27">
        <v>10</v>
      </c>
      <c r="V207" s="27">
        <v>12</v>
      </c>
      <c r="W207" s="37">
        <v>-5.9900000000000003E-4</v>
      </c>
      <c r="X207" s="27">
        <v>1</v>
      </c>
      <c r="Y207" s="38">
        <v>-5.44E-4</v>
      </c>
      <c r="Z207" s="27" t="s">
        <v>65</v>
      </c>
    </row>
    <row r="208" spans="2:26" x14ac:dyDescent="0.2">
      <c r="B208" s="27" t="s">
        <v>330</v>
      </c>
      <c r="C208" s="27">
        <v>20</v>
      </c>
      <c r="D208" s="27" t="s">
        <v>131</v>
      </c>
      <c r="E208" s="27" t="s">
        <v>107</v>
      </c>
      <c r="F208" s="27" t="s">
        <v>343</v>
      </c>
      <c r="G208" s="27" t="s">
        <v>63</v>
      </c>
      <c r="H208" s="27">
        <v>60</v>
      </c>
      <c r="I208" s="27">
        <v>12</v>
      </c>
      <c r="J208" s="37">
        <v>-1.8550000000000001E-3</v>
      </c>
      <c r="K208" s="27">
        <v>2</v>
      </c>
      <c r="L208" s="38">
        <v>1.0264000000000001E-2</v>
      </c>
      <c r="M208" s="27" t="s">
        <v>379</v>
      </c>
      <c r="O208" s="27" t="s">
        <v>330</v>
      </c>
      <c r="P208" s="27">
        <v>20</v>
      </c>
      <c r="Q208" s="27" t="s">
        <v>131</v>
      </c>
      <c r="R208" s="27" t="s">
        <v>381</v>
      </c>
      <c r="S208" s="27" t="s">
        <v>343</v>
      </c>
      <c r="T208" s="27" t="s">
        <v>63</v>
      </c>
      <c r="U208" s="27">
        <v>10</v>
      </c>
      <c r="V208" s="27">
        <v>12</v>
      </c>
      <c r="W208" s="37">
        <v>-1.8959999999999999E-3</v>
      </c>
      <c r="X208" s="27">
        <v>2</v>
      </c>
      <c r="Y208" s="38">
        <v>1.0659E-2</v>
      </c>
      <c r="Z208" s="27" t="s">
        <v>379</v>
      </c>
    </row>
    <row r="209" spans="2:26" x14ac:dyDescent="0.2">
      <c r="B209" s="27" t="s">
        <v>330</v>
      </c>
      <c r="C209" s="27">
        <v>20</v>
      </c>
      <c r="D209" s="27" t="s">
        <v>131</v>
      </c>
      <c r="E209" s="27" t="s">
        <v>107</v>
      </c>
      <c r="F209" s="27" t="s">
        <v>344</v>
      </c>
      <c r="G209" s="27" t="s">
        <v>64</v>
      </c>
      <c r="H209" s="27">
        <v>60</v>
      </c>
      <c r="I209" s="27">
        <v>7</v>
      </c>
      <c r="J209" s="37">
        <v>-2.7900000000000001E-4</v>
      </c>
      <c r="K209" s="27">
        <v>4</v>
      </c>
      <c r="L209" s="38">
        <v>-2.7E-4</v>
      </c>
      <c r="M209" s="27" t="s">
        <v>65</v>
      </c>
      <c r="O209" s="27" t="s">
        <v>330</v>
      </c>
      <c r="P209" s="27">
        <v>20</v>
      </c>
      <c r="Q209" s="27" t="s">
        <v>131</v>
      </c>
      <c r="R209" s="27" t="s">
        <v>381</v>
      </c>
      <c r="S209" s="27" t="s">
        <v>344</v>
      </c>
      <c r="T209" s="27" t="s">
        <v>64</v>
      </c>
      <c r="U209" s="27">
        <v>10</v>
      </c>
      <c r="V209" s="27">
        <v>7</v>
      </c>
      <c r="W209" s="37">
        <v>-2.6200000000000003E-4</v>
      </c>
      <c r="X209" s="27">
        <v>4</v>
      </c>
      <c r="Y209" s="38">
        <v>-2.5300000000000002E-4</v>
      </c>
      <c r="Z209" s="27" t="s">
        <v>65</v>
      </c>
    </row>
    <row r="210" spans="2:26" x14ac:dyDescent="0.2">
      <c r="B210" s="27" t="s">
        <v>330</v>
      </c>
      <c r="C210" s="27">
        <v>5</v>
      </c>
      <c r="D210" s="27" t="s">
        <v>132</v>
      </c>
      <c r="E210" s="27" t="s">
        <v>107</v>
      </c>
      <c r="F210" s="27" t="s">
        <v>345</v>
      </c>
      <c r="G210" s="27" t="s">
        <v>63</v>
      </c>
      <c r="H210" s="27">
        <v>60</v>
      </c>
      <c r="I210" s="27">
        <v>7</v>
      </c>
      <c r="J210" s="37">
        <v>-1.4660000000000001E-3</v>
      </c>
      <c r="K210" s="27">
        <v>1</v>
      </c>
      <c r="L210" s="38">
        <v>2.836E-3</v>
      </c>
      <c r="M210" s="27" t="s">
        <v>65</v>
      </c>
      <c r="O210" s="27" t="s">
        <v>330</v>
      </c>
      <c r="P210" s="27">
        <v>5</v>
      </c>
      <c r="Q210" s="27" t="s">
        <v>132</v>
      </c>
      <c r="R210" s="27" t="s">
        <v>381</v>
      </c>
      <c r="S210" s="27" t="s">
        <v>345</v>
      </c>
      <c r="T210" s="27" t="s">
        <v>63</v>
      </c>
      <c r="U210" s="27">
        <v>10</v>
      </c>
      <c r="V210" s="27">
        <v>12</v>
      </c>
      <c r="W210" s="37">
        <v>-1.4809999999999999E-3</v>
      </c>
      <c r="X210" s="27">
        <v>3</v>
      </c>
      <c r="Y210" s="38">
        <v>3.029E-3</v>
      </c>
      <c r="Z210" s="27" t="s">
        <v>65</v>
      </c>
    </row>
    <row r="211" spans="2:26" x14ac:dyDescent="0.2">
      <c r="B211" s="27" t="s">
        <v>330</v>
      </c>
      <c r="C211" s="27">
        <v>5</v>
      </c>
      <c r="D211" s="27" t="s">
        <v>132</v>
      </c>
      <c r="E211" s="27" t="s">
        <v>107</v>
      </c>
      <c r="F211" s="27" t="s">
        <v>346</v>
      </c>
      <c r="G211" s="27" t="s">
        <v>64</v>
      </c>
      <c r="H211" s="27">
        <v>60</v>
      </c>
      <c r="I211" s="27">
        <v>14</v>
      </c>
      <c r="J211" s="37">
        <v>-4.3399999999999998E-4</v>
      </c>
      <c r="K211" s="27">
        <v>1</v>
      </c>
      <c r="L211" s="38">
        <v>-3.9800000000000002E-4</v>
      </c>
      <c r="M211" s="27" t="s">
        <v>65</v>
      </c>
      <c r="O211" s="27" t="s">
        <v>330</v>
      </c>
      <c r="P211" s="27">
        <v>5</v>
      </c>
      <c r="Q211" s="27" t="s">
        <v>132</v>
      </c>
      <c r="R211" s="27" t="s">
        <v>381</v>
      </c>
      <c r="S211" s="27" t="s">
        <v>346</v>
      </c>
      <c r="T211" s="27" t="s">
        <v>64</v>
      </c>
      <c r="U211" s="27">
        <v>10</v>
      </c>
      <c r="V211" s="27">
        <v>14</v>
      </c>
      <c r="W211" s="37">
        <v>-4.46E-4</v>
      </c>
      <c r="X211" s="27">
        <v>1</v>
      </c>
      <c r="Y211" s="38">
        <v>-4.08E-4</v>
      </c>
      <c r="Z211" s="27" t="s">
        <v>65</v>
      </c>
    </row>
    <row r="212" spans="2:26" x14ac:dyDescent="0.2">
      <c r="B212" s="27" t="s">
        <v>330</v>
      </c>
      <c r="C212" s="27">
        <v>23</v>
      </c>
      <c r="D212" s="27" t="s">
        <v>131</v>
      </c>
      <c r="E212" s="27" t="s">
        <v>107</v>
      </c>
      <c r="F212" s="27" t="s">
        <v>347</v>
      </c>
      <c r="G212" s="27" t="s">
        <v>63</v>
      </c>
      <c r="H212" s="27">
        <v>60</v>
      </c>
      <c r="I212" s="27">
        <v>7</v>
      </c>
      <c r="J212" s="37">
        <v>-2.1849999999999999E-3</v>
      </c>
      <c r="K212" s="27">
        <v>1</v>
      </c>
      <c r="L212" s="38">
        <v>9.4120000000000002E-3</v>
      </c>
      <c r="M212" s="27" t="s">
        <v>379</v>
      </c>
      <c r="O212" s="27" t="s">
        <v>330</v>
      </c>
      <c r="P212" s="27">
        <v>23</v>
      </c>
      <c r="Q212" s="27" t="s">
        <v>131</v>
      </c>
      <c r="R212" s="27" t="s">
        <v>381</v>
      </c>
      <c r="S212" s="27" t="s">
        <v>347</v>
      </c>
      <c r="T212" s="27" t="s">
        <v>63</v>
      </c>
      <c r="U212" s="27">
        <v>10</v>
      </c>
      <c r="V212" s="27">
        <v>12</v>
      </c>
      <c r="W212" s="37">
        <v>-2.2269999999999998E-3</v>
      </c>
      <c r="X212" s="27">
        <v>2</v>
      </c>
      <c r="Y212" s="38">
        <v>9.835E-3</v>
      </c>
      <c r="Z212" s="27" t="s">
        <v>379</v>
      </c>
    </row>
    <row r="213" spans="2:26" x14ac:dyDescent="0.2">
      <c r="B213" s="27" t="s">
        <v>330</v>
      </c>
      <c r="C213" s="27">
        <v>23</v>
      </c>
      <c r="D213" s="27" t="s">
        <v>131</v>
      </c>
      <c r="E213" s="27" t="s">
        <v>107</v>
      </c>
      <c r="F213" s="27" t="s">
        <v>348</v>
      </c>
      <c r="G213" s="27" t="s">
        <v>64</v>
      </c>
      <c r="H213" s="27">
        <v>60</v>
      </c>
      <c r="I213" s="27">
        <v>12</v>
      </c>
      <c r="J213" s="37">
        <v>-2.61E-4</v>
      </c>
      <c r="K213" s="27">
        <v>3</v>
      </c>
      <c r="L213" s="38">
        <v>-2.6200000000000003E-4</v>
      </c>
      <c r="M213" s="27" t="s">
        <v>65</v>
      </c>
      <c r="O213" s="27" t="s">
        <v>330</v>
      </c>
      <c r="P213" s="27">
        <v>23</v>
      </c>
      <c r="Q213" s="27" t="s">
        <v>131</v>
      </c>
      <c r="R213" s="27" t="s">
        <v>381</v>
      </c>
      <c r="S213" s="27" t="s">
        <v>348</v>
      </c>
      <c r="T213" s="27" t="s">
        <v>64</v>
      </c>
      <c r="U213" s="27">
        <v>10</v>
      </c>
      <c r="V213" s="27">
        <v>12</v>
      </c>
      <c r="W213" s="37">
        <v>-2.43E-4</v>
      </c>
      <c r="X213" s="27">
        <v>3</v>
      </c>
      <c r="Y213" s="38">
        <v>-2.43E-4</v>
      </c>
      <c r="Z213" s="27" t="s">
        <v>65</v>
      </c>
    </row>
    <row r="214" spans="2:26" x14ac:dyDescent="0.2">
      <c r="B214" s="27" t="s">
        <v>330</v>
      </c>
      <c r="C214" s="27">
        <v>24</v>
      </c>
      <c r="D214" s="27" t="s">
        <v>131</v>
      </c>
      <c r="E214" s="27" t="s">
        <v>107</v>
      </c>
      <c r="F214" s="27" t="s">
        <v>349</v>
      </c>
      <c r="G214" s="27" t="s">
        <v>63</v>
      </c>
      <c r="H214" s="27">
        <v>60</v>
      </c>
      <c r="I214" s="27">
        <v>12</v>
      </c>
      <c r="J214" s="37">
        <v>-2.1810000000000002E-3</v>
      </c>
      <c r="K214" s="27">
        <v>1</v>
      </c>
      <c r="L214" s="38">
        <v>9.4000000000000004E-3</v>
      </c>
      <c r="M214" s="27" t="s">
        <v>379</v>
      </c>
      <c r="O214" s="27" t="s">
        <v>330</v>
      </c>
      <c r="P214" s="27">
        <v>24</v>
      </c>
      <c r="Q214" s="27" t="s">
        <v>131</v>
      </c>
      <c r="R214" s="27" t="s">
        <v>381</v>
      </c>
      <c r="S214" s="27" t="s">
        <v>349</v>
      </c>
      <c r="T214" s="27" t="s">
        <v>63</v>
      </c>
      <c r="U214" s="27">
        <v>10</v>
      </c>
      <c r="V214" s="27">
        <v>12</v>
      </c>
      <c r="W214" s="37">
        <v>-2.232E-3</v>
      </c>
      <c r="X214" s="27">
        <v>2</v>
      </c>
      <c r="Y214" s="38">
        <v>9.8519999999999996E-3</v>
      </c>
      <c r="Z214" s="27" t="s">
        <v>379</v>
      </c>
    </row>
    <row r="215" spans="2:26" x14ac:dyDescent="0.2">
      <c r="B215" s="27" t="s">
        <v>330</v>
      </c>
      <c r="C215" s="27">
        <v>24</v>
      </c>
      <c r="D215" s="27" t="s">
        <v>131</v>
      </c>
      <c r="E215" s="27" t="s">
        <v>107</v>
      </c>
      <c r="F215" s="27" t="s">
        <v>350</v>
      </c>
      <c r="G215" s="27" t="s">
        <v>64</v>
      </c>
      <c r="H215" s="27">
        <v>60</v>
      </c>
      <c r="I215" s="27">
        <v>7</v>
      </c>
      <c r="J215" s="37">
        <v>-2.61E-4</v>
      </c>
      <c r="K215" s="27">
        <v>4</v>
      </c>
      <c r="L215" s="38">
        <v>-2.61E-4</v>
      </c>
      <c r="M215" s="27" t="s">
        <v>65</v>
      </c>
      <c r="O215" s="27" t="s">
        <v>330</v>
      </c>
      <c r="P215" s="27">
        <v>24</v>
      </c>
      <c r="Q215" s="27" t="s">
        <v>131</v>
      </c>
      <c r="R215" s="27" t="s">
        <v>381</v>
      </c>
      <c r="S215" s="27" t="s">
        <v>350</v>
      </c>
      <c r="T215" s="27" t="s">
        <v>64</v>
      </c>
      <c r="U215" s="27">
        <v>10</v>
      </c>
      <c r="V215" s="27">
        <v>7</v>
      </c>
      <c r="W215" s="37">
        <v>-2.43E-4</v>
      </c>
      <c r="X215" s="27">
        <v>4</v>
      </c>
      <c r="Y215" s="38">
        <v>-2.43E-4</v>
      </c>
      <c r="Z215" s="27" t="s">
        <v>65</v>
      </c>
    </row>
    <row r="216" spans="2:26" x14ac:dyDescent="0.2">
      <c r="B216" s="27" t="s">
        <v>330</v>
      </c>
      <c r="C216" s="27">
        <v>7</v>
      </c>
      <c r="D216" s="27" t="s">
        <v>132</v>
      </c>
      <c r="E216" s="27" t="s">
        <v>107</v>
      </c>
      <c r="F216" s="27" t="s">
        <v>351</v>
      </c>
      <c r="G216" s="27" t="s">
        <v>63</v>
      </c>
      <c r="H216" s="27">
        <v>60</v>
      </c>
      <c r="I216" s="27">
        <v>7</v>
      </c>
      <c r="J216" s="37">
        <v>-1.4610000000000001E-3</v>
      </c>
      <c r="K216" s="27">
        <v>1</v>
      </c>
      <c r="L216" s="38">
        <v>2.8189999999999999E-3</v>
      </c>
      <c r="M216" s="27" t="s">
        <v>65</v>
      </c>
      <c r="O216" s="27" t="s">
        <v>330</v>
      </c>
      <c r="P216" s="27">
        <v>7</v>
      </c>
      <c r="Q216" s="27" t="s">
        <v>132</v>
      </c>
      <c r="R216" s="27" t="s">
        <v>381</v>
      </c>
      <c r="S216" s="27" t="s">
        <v>351</v>
      </c>
      <c r="T216" s="27" t="s">
        <v>63</v>
      </c>
      <c r="U216" s="27">
        <v>10</v>
      </c>
      <c r="V216" s="27">
        <v>12</v>
      </c>
      <c r="W216" s="37">
        <v>-1.485E-3</v>
      </c>
      <c r="X216" s="27">
        <v>3</v>
      </c>
      <c r="Y216" s="38">
        <v>3.0539999999999999E-3</v>
      </c>
      <c r="Z216" s="27" t="s">
        <v>65</v>
      </c>
    </row>
    <row r="217" spans="2:26" x14ac:dyDescent="0.2">
      <c r="B217" s="27" t="s">
        <v>330</v>
      </c>
      <c r="C217" s="27">
        <v>7</v>
      </c>
      <c r="D217" s="27" t="s">
        <v>132</v>
      </c>
      <c r="E217" s="27" t="s">
        <v>107</v>
      </c>
      <c r="F217" s="27" t="s">
        <v>352</v>
      </c>
      <c r="G217" s="27" t="s">
        <v>64</v>
      </c>
      <c r="H217" s="27">
        <v>60</v>
      </c>
      <c r="I217" s="27">
        <v>9</v>
      </c>
      <c r="J217" s="37">
        <v>-4.3300000000000001E-4</v>
      </c>
      <c r="K217" s="27">
        <v>3</v>
      </c>
      <c r="L217" s="38">
        <v>-3.97E-4</v>
      </c>
      <c r="M217" s="27" t="s">
        <v>65</v>
      </c>
      <c r="O217" s="27" t="s">
        <v>330</v>
      </c>
      <c r="P217" s="27">
        <v>7</v>
      </c>
      <c r="Q217" s="27" t="s">
        <v>132</v>
      </c>
      <c r="R217" s="27" t="s">
        <v>381</v>
      </c>
      <c r="S217" s="27" t="s">
        <v>352</v>
      </c>
      <c r="T217" s="27" t="s">
        <v>64</v>
      </c>
      <c r="U217" s="27">
        <v>10</v>
      </c>
      <c r="V217" s="27">
        <v>9</v>
      </c>
      <c r="W217" s="37">
        <v>-4.4700000000000002E-4</v>
      </c>
      <c r="X217" s="27">
        <v>3</v>
      </c>
      <c r="Y217" s="38">
        <v>-4.0900000000000002E-4</v>
      </c>
      <c r="Z217" s="27" t="s">
        <v>65</v>
      </c>
    </row>
    <row r="218" spans="2:26" x14ac:dyDescent="0.2">
      <c r="B218" s="27" t="s">
        <v>330</v>
      </c>
      <c r="C218" s="27">
        <v>18</v>
      </c>
      <c r="D218" s="27" t="s">
        <v>131</v>
      </c>
      <c r="E218" s="27" t="s">
        <v>107</v>
      </c>
      <c r="F218" s="27" t="s">
        <v>353</v>
      </c>
      <c r="G218" s="27" t="s">
        <v>63</v>
      </c>
      <c r="H218" s="27">
        <v>60</v>
      </c>
      <c r="I218" s="27">
        <v>7</v>
      </c>
      <c r="J218" s="37">
        <v>-1.851E-3</v>
      </c>
      <c r="K218" s="27">
        <v>1</v>
      </c>
      <c r="L218" s="38">
        <v>1.0218E-2</v>
      </c>
      <c r="M218" s="27" t="s">
        <v>379</v>
      </c>
      <c r="O218" s="27" t="s">
        <v>330</v>
      </c>
      <c r="P218" s="27">
        <v>18</v>
      </c>
      <c r="Q218" s="27" t="s">
        <v>131</v>
      </c>
      <c r="R218" s="27" t="s">
        <v>381</v>
      </c>
      <c r="S218" s="27" t="s">
        <v>353</v>
      </c>
      <c r="T218" s="27" t="s">
        <v>63</v>
      </c>
      <c r="U218" s="27">
        <v>10</v>
      </c>
      <c r="V218" s="27">
        <v>7</v>
      </c>
      <c r="W218" s="37">
        <v>-1.8879999999999999E-3</v>
      </c>
      <c r="X218" s="27">
        <v>1</v>
      </c>
      <c r="Y218" s="38">
        <v>1.0748000000000001E-2</v>
      </c>
      <c r="Z218" s="27" t="s">
        <v>379</v>
      </c>
    </row>
    <row r="219" spans="2:26" x14ac:dyDescent="0.2">
      <c r="B219" s="27" t="s">
        <v>330</v>
      </c>
      <c r="C219" s="27">
        <v>18</v>
      </c>
      <c r="D219" s="27" t="s">
        <v>131</v>
      </c>
      <c r="E219" s="27" t="s">
        <v>107</v>
      </c>
      <c r="F219" s="27" t="s">
        <v>354</v>
      </c>
      <c r="G219" s="27" t="s">
        <v>64</v>
      </c>
      <c r="H219" s="27">
        <v>60</v>
      </c>
      <c r="I219" s="27">
        <v>12</v>
      </c>
      <c r="J219" s="37">
        <v>-2.7900000000000001E-4</v>
      </c>
      <c r="K219" s="27">
        <v>3</v>
      </c>
      <c r="L219" s="38">
        <v>-2.7E-4</v>
      </c>
      <c r="M219" s="27" t="s">
        <v>65</v>
      </c>
      <c r="O219" s="27" t="s">
        <v>330</v>
      </c>
      <c r="P219" s="27">
        <v>18</v>
      </c>
      <c r="Q219" s="27" t="s">
        <v>131</v>
      </c>
      <c r="R219" s="27" t="s">
        <v>381</v>
      </c>
      <c r="S219" s="27" t="s">
        <v>354</v>
      </c>
      <c r="T219" s="27" t="s">
        <v>64</v>
      </c>
      <c r="U219" s="27">
        <v>10</v>
      </c>
      <c r="V219" s="27">
        <v>12</v>
      </c>
      <c r="W219" s="37">
        <v>-2.6200000000000003E-4</v>
      </c>
      <c r="X219" s="27">
        <v>3</v>
      </c>
      <c r="Y219" s="38">
        <v>-2.5300000000000002E-4</v>
      </c>
      <c r="Z219" s="27" t="s">
        <v>65</v>
      </c>
    </row>
    <row r="220" spans="2:26" x14ac:dyDescent="0.2">
      <c r="B220" s="27" t="s">
        <v>330</v>
      </c>
      <c r="C220" s="27">
        <v>19</v>
      </c>
      <c r="D220" s="27" t="s">
        <v>131</v>
      </c>
      <c r="E220" s="27" t="s">
        <v>107</v>
      </c>
      <c r="F220" s="27" t="s">
        <v>355</v>
      </c>
      <c r="G220" s="27" t="s">
        <v>63</v>
      </c>
      <c r="H220" s="27">
        <v>60</v>
      </c>
      <c r="I220" s="27">
        <v>12</v>
      </c>
      <c r="J220" s="37">
        <v>-1.8400000000000001E-3</v>
      </c>
      <c r="K220" s="27">
        <v>2</v>
      </c>
      <c r="L220" s="38">
        <v>1.0344000000000001E-2</v>
      </c>
      <c r="M220" s="27" t="s">
        <v>379</v>
      </c>
      <c r="O220" s="27" t="s">
        <v>330</v>
      </c>
      <c r="P220" s="27">
        <v>19</v>
      </c>
      <c r="Q220" s="27" t="s">
        <v>131</v>
      </c>
      <c r="R220" s="27" t="s">
        <v>381</v>
      </c>
      <c r="S220" s="27" t="s">
        <v>355</v>
      </c>
      <c r="T220" s="27" t="s">
        <v>63</v>
      </c>
      <c r="U220" s="27">
        <v>10</v>
      </c>
      <c r="V220" s="27">
        <v>12</v>
      </c>
      <c r="W220" s="37">
        <v>-1.8699999999999999E-3</v>
      </c>
      <c r="X220" s="27">
        <v>2</v>
      </c>
      <c r="Y220" s="38">
        <v>1.0754E-2</v>
      </c>
      <c r="Z220" s="27" t="s">
        <v>379</v>
      </c>
    </row>
    <row r="221" spans="2:26" x14ac:dyDescent="0.2">
      <c r="B221" s="27" t="s">
        <v>330</v>
      </c>
      <c r="C221" s="27">
        <v>19</v>
      </c>
      <c r="D221" s="27" t="s">
        <v>131</v>
      </c>
      <c r="E221" s="27" t="s">
        <v>107</v>
      </c>
      <c r="F221" s="27" t="s">
        <v>356</v>
      </c>
      <c r="G221" s="27" t="s">
        <v>64</v>
      </c>
      <c r="H221" s="27">
        <v>60</v>
      </c>
      <c r="I221" s="27">
        <v>7</v>
      </c>
      <c r="J221" s="37">
        <v>-2.6899999999999998E-4</v>
      </c>
      <c r="K221" s="27">
        <v>4</v>
      </c>
      <c r="L221" s="38">
        <v>-2.5900000000000001E-4</v>
      </c>
      <c r="M221" s="27" t="s">
        <v>65</v>
      </c>
      <c r="O221" s="27" t="s">
        <v>330</v>
      </c>
      <c r="P221" s="27">
        <v>19</v>
      </c>
      <c r="Q221" s="27" t="s">
        <v>131</v>
      </c>
      <c r="R221" s="27" t="s">
        <v>381</v>
      </c>
      <c r="S221" s="27" t="s">
        <v>356</v>
      </c>
      <c r="T221" s="27" t="s">
        <v>64</v>
      </c>
      <c r="U221" s="27">
        <v>10</v>
      </c>
      <c r="V221" s="27">
        <v>7</v>
      </c>
      <c r="W221" s="37">
        <v>-2.52E-4</v>
      </c>
      <c r="X221" s="27">
        <v>4</v>
      </c>
      <c r="Y221" s="38">
        <v>-2.42E-4</v>
      </c>
      <c r="Z221" s="27" t="s">
        <v>65</v>
      </c>
    </row>
    <row r="222" spans="2:26" x14ac:dyDescent="0.2">
      <c r="B222" s="27" t="s">
        <v>330</v>
      </c>
      <c r="C222" s="27">
        <v>6</v>
      </c>
      <c r="D222" s="27" t="s">
        <v>132</v>
      </c>
      <c r="E222" s="27" t="s">
        <v>107</v>
      </c>
      <c r="F222" s="27" t="s">
        <v>357</v>
      </c>
      <c r="G222" s="27" t="s">
        <v>63</v>
      </c>
      <c r="H222" s="27">
        <v>60</v>
      </c>
      <c r="I222" s="27">
        <v>12</v>
      </c>
      <c r="J222" s="37">
        <v>-1.4790000000000001E-3</v>
      </c>
      <c r="K222" s="27">
        <v>3</v>
      </c>
      <c r="L222" s="38">
        <v>2.7929999999999999E-3</v>
      </c>
      <c r="M222" s="27" t="s">
        <v>65</v>
      </c>
      <c r="O222" s="27" t="s">
        <v>330</v>
      </c>
      <c r="P222" s="27">
        <v>6</v>
      </c>
      <c r="Q222" s="27" t="s">
        <v>132</v>
      </c>
      <c r="R222" s="27" t="s">
        <v>381</v>
      </c>
      <c r="S222" s="27" t="s">
        <v>357</v>
      </c>
      <c r="T222" s="27" t="s">
        <v>63</v>
      </c>
      <c r="U222" s="27">
        <v>10</v>
      </c>
      <c r="V222" s="27">
        <v>7</v>
      </c>
      <c r="W222" s="37">
        <v>-1.4959999999999999E-3</v>
      </c>
      <c r="X222" s="27">
        <v>1</v>
      </c>
      <c r="Y222" s="38">
        <v>2.9840000000000001E-3</v>
      </c>
      <c r="Z222" s="27" t="s">
        <v>65</v>
      </c>
    </row>
    <row r="223" spans="2:26" x14ac:dyDescent="0.2">
      <c r="B223" s="27" t="s">
        <v>330</v>
      </c>
      <c r="C223" s="27">
        <v>6</v>
      </c>
      <c r="D223" s="27" t="s">
        <v>132</v>
      </c>
      <c r="E223" s="27" t="s">
        <v>107</v>
      </c>
      <c r="F223" s="27" t="s">
        <v>358</v>
      </c>
      <c r="G223" s="27" t="s">
        <v>64</v>
      </c>
      <c r="H223" s="27">
        <v>60</v>
      </c>
      <c r="I223" s="27">
        <v>14</v>
      </c>
      <c r="J223" s="37">
        <v>-4.35E-4</v>
      </c>
      <c r="K223" s="27">
        <v>1</v>
      </c>
      <c r="L223" s="38">
        <v>-3.9899999999999999E-4</v>
      </c>
      <c r="M223" s="27" t="s">
        <v>65</v>
      </c>
      <c r="O223" s="27" t="s">
        <v>330</v>
      </c>
      <c r="P223" s="27">
        <v>6</v>
      </c>
      <c r="Q223" s="27" t="s">
        <v>132</v>
      </c>
      <c r="R223" s="27" t="s">
        <v>381</v>
      </c>
      <c r="S223" s="27" t="s">
        <v>358</v>
      </c>
      <c r="T223" s="27" t="s">
        <v>64</v>
      </c>
      <c r="U223" s="27">
        <v>10</v>
      </c>
      <c r="V223" s="27">
        <v>14</v>
      </c>
      <c r="W223" s="37">
        <v>-4.46E-4</v>
      </c>
      <c r="X223" s="27">
        <v>1</v>
      </c>
      <c r="Y223" s="38">
        <v>-4.0900000000000002E-4</v>
      </c>
      <c r="Z223" s="27" t="s">
        <v>65</v>
      </c>
    </row>
    <row r="224" spans="2:26" x14ac:dyDescent="0.2">
      <c r="B224" s="27" t="s">
        <v>330</v>
      </c>
      <c r="C224" s="27">
        <v>21</v>
      </c>
      <c r="D224" s="27" t="s">
        <v>131</v>
      </c>
      <c r="E224" s="27" t="s">
        <v>107</v>
      </c>
      <c r="F224" s="27" t="s">
        <v>359</v>
      </c>
      <c r="G224" s="27" t="s">
        <v>63</v>
      </c>
      <c r="H224" s="27">
        <v>60</v>
      </c>
      <c r="I224" s="27">
        <v>7</v>
      </c>
      <c r="J224" s="37">
        <v>-2.1719999999999999E-3</v>
      </c>
      <c r="K224" s="27">
        <v>1</v>
      </c>
      <c r="L224" s="38">
        <v>9.4479999999999998E-3</v>
      </c>
      <c r="M224" s="27" t="s">
        <v>379</v>
      </c>
      <c r="O224" s="27" t="s">
        <v>330</v>
      </c>
      <c r="P224" s="27">
        <v>21</v>
      </c>
      <c r="Q224" s="27" t="s">
        <v>131</v>
      </c>
      <c r="R224" s="27" t="s">
        <v>381</v>
      </c>
      <c r="S224" s="27" t="s">
        <v>359</v>
      </c>
      <c r="T224" s="27" t="s">
        <v>63</v>
      </c>
      <c r="U224" s="27">
        <v>10</v>
      </c>
      <c r="V224" s="27">
        <v>7</v>
      </c>
      <c r="W224" s="37">
        <v>-2.2179999999999999E-3</v>
      </c>
      <c r="X224" s="27">
        <v>1</v>
      </c>
      <c r="Y224" s="38">
        <v>9.8770000000000004E-3</v>
      </c>
      <c r="Z224" s="27" t="s">
        <v>379</v>
      </c>
    </row>
    <row r="225" spans="2:26" x14ac:dyDescent="0.2">
      <c r="B225" s="27" t="s">
        <v>330</v>
      </c>
      <c r="C225" s="27">
        <v>21</v>
      </c>
      <c r="D225" s="27" t="s">
        <v>131</v>
      </c>
      <c r="E225" s="27" t="s">
        <v>107</v>
      </c>
      <c r="F225" s="27" t="s">
        <v>360</v>
      </c>
      <c r="G225" s="27" t="s">
        <v>64</v>
      </c>
      <c r="H225" s="27">
        <v>60</v>
      </c>
      <c r="I225" s="27">
        <v>12</v>
      </c>
      <c r="J225" s="37">
        <v>-2.5599999999999999E-4</v>
      </c>
      <c r="K225" s="27">
        <v>3</v>
      </c>
      <c r="L225" s="38">
        <v>-2.5599999999999999E-4</v>
      </c>
      <c r="M225" s="27" t="s">
        <v>65</v>
      </c>
      <c r="O225" s="27" t="s">
        <v>330</v>
      </c>
      <c r="P225" s="27">
        <v>21</v>
      </c>
      <c r="Q225" s="27" t="s">
        <v>131</v>
      </c>
      <c r="R225" s="27" t="s">
        <v>381</v>
      </c>
      <c r="S225" s="27" t="s">
        <v>360</v>
      </c>
      <c r="T225" s="27" t="s">
        <v>64</v>
      </c>
      <c r="U225" s="27">
        <v>10</v>
      </c>
      <c r="V225" s="27">
        <v>12</v>
      </c>
      <c r="W225" s="37">
        <v>-2.3900000000000001E-4</v>
      </c>
      <c r="X225" s="27">
        <v>3</v>
      </c>
      <c r="Y225" s="38">
        <v>-2.3800000000000001E-4</v>
      </c>
      <c r="Z225" s="27" t="s">
        <v>65</v>
      </c>
    </row>
    <row r="226" spans="2:26" x14ac:dyDescent="0.2">
      <c r="B226" s="27" t="s">
        <v>330</v>
      </c>
      <c r="C226" s="27">
        <v>22</v>
      </c>
      <c r="D226" s="27" t="s">
        <v>131</v>
      </c>
      <c r="E226" s="27" t="s">
        <v>107</v>
      </c>
      <c r="F226" s="27" t="s">
        <v>361</v>
      </c>
      <c r="G226" s="27" t="s">
        <v>63</v>
      </c>
      <c r="H226" s="27">
        <v>60</v>
      </c>
      <c r="I226" s="27">
        <v>12</v>
      </c>
      <c r="J226" s="37">
        <v>-2.1749999999999999E-3</v>
      </c>
      <c r="K226" s="27">
        <v>2</v>
      </c>
      <c r="L226" s="38">
        <v>9.4420000000000007E-3</v>
      </c>
      <c r="M226" s="27" t="s">
        <v>379</v>
      </c>
      <c r="O226" s="27" t="s">
        <v>330</v>
      </c>
      <c r="P226" s="27">
        <v>22</v>
      </c>
      <c r="Q226" s="27" t="s">
        <v>131</v>
      </c>
      <c r="R226" s="27" t="s">
        <v>381</v>
      </c>
      <c r="S226" s="27" t="s">
        <v>361</v>
      </c>
      <c r="T226" s="27" t="s">
        <v>63</v>
      </c>
      <c r="U226" s="27">
        <v>10</v>
      </c>
      <c r="V226" s="27">
        <v>12</v>
      </c>
      <c r="W226" s="37">
        <v>-2.2169999999999998E-3</v>
      </c>
      <c r="X226" s="27">
        <v>2</v>
      </c>
      <c r="Y226" s="38">
        <v>9.8879999999999992E-3</v>
      </c>
      <c r="Z226" s="27" t="s">
        <v>379</v>
      </c>
    </row>
    <row r="227" spans="2:26" x14ac:dyDescent="0.2">
      <c r="B227" s="27" t="s">
        <v>330</v>
      </c>
      <c r="C227" s="27">
        <v>22</v>
      </c>
      <c r="D227" s="27" t="s">
        <v>131</v>
      </c>
      <c r="E227" s="27" t="s">
        <v>107</v>
      </c>
      <c r="F227" s="27" t="s">
        <v>362</v>
      </c>
      <c r="G227" s="27" t="s">
        <v>64</v>
      </c>
      <c r="H227" s="27">
        <v>60</v>
      </c>
      <c r="I227" s="27">
        <v>7</v>
      </c>
      <c r="J227" s="37">
        <v>-2.5700000000000001E-4</v>
      </c>
      <c r="K227" s="27">
        <v>4</v>
      </c>
      <c r="L227" s="38">
        <v>-2.5700000000000001E-4</v>
      </c>
      <c r="M227" s="27" t="s">
        <v>65</v>
      </c>
      <c r="O227" s="27" t="s">
        <v>330</v>
      </c>
      <c r="P227" s="27">
        <v>22</v>
      </c>
      <c r="Q227" s="27" t="s">
        <v>131</v>
      </c>
      <c r="R227" s="27" t="s">
        <v>381</v>
      </c>
      <c r="S227" s="27" t="s">
        <v>362</v>
      </c>
      <c r="T227" s="27" t="s">
        <v>64</v>
      </c>
      <c r="U227" s="27">
        <v>10</v>
      </c>
      <c r="V227" s="27">
        <v>7</v>
      </c>
      <c r="W227" s="37">
        <v>-2.3800000000000001E-4</v>
      </c>
      <c r="X227" s="27">
        <v>4</v>
      </c>
      <c r="Y227" s="38">
        <v>-2.3800000000000001E-4</v>
      </c>
      <c r="Z227" s="27" t="s">
        <v>65</v>
      </c>
    </row>
    <row r="228" spans="2:26" x14ac:dyDescent="0.2">
      <c r="B228" s="27" t="s">
        <v>330</v>
      </c>
      <c r="C228" s="27">
        <v>8</v>
      </c>
      <c r="D228" s="27" t="s">
        <v>132</v>
      </c>
      <c r="E228" s="27" t="s">
        <v>107</v>
      </c>
      <c r="F228" s="27" t="s">
        <v>363</v>
      </c>
      <c r="G228" s="27" t="s">
        <v>63</v>
      </c>
      <c r="H228" s="27">
        <v>60</v>
      </c>
      <c r="I228" s="27">
        <v>12</v>
      </c>
      <c r="J228" s="37">
        <v>-1.4790000000000001E-3</v>
      </c>
      <c r="K228" s="27">
        <v>3</v>
      </c>
      <c r="L228" s="38">
        <v>2.7820000000000002E-3</v>
      </c>
      <c r="M228" s="27" t="s">
        <v>65</v>
      </c>
      <c r="O228" s="27" t="s">
        <v>330</v>
      </c>
      <c r="P228" s="27">
        <v>8</v>
      </c>
      <c r="Q228" s="27" t="s">
        <v>132</v>
      </c>
      <c r="R228" s="27" t="s">
        <v>381</v>
      </c>
      <c r="S228" s="27" t="s">
        <v>363</v>
      </c>
      <c r="T228" s="27" t="s">
        <v>63</v>
      </c>
      <c r="U228" s="27">
        <v>10</v>
      </c>
      <c r="V228" s="27">
        <v>7</v>
      </c>
      <c r="W228" s="37">
        <v>-1.4940000000000001E-3</v>
      </c>
      <c r="X228" s="27">
        <v>1</v>
      </c>
      <c r="Y228" s="38">
        <v>3.0049999999999999E-3</v>
      </c>
      <c r="Z228" s="27" t="s">
        <v>65</v>
      </c>
    </row>
    <row r="229" spans="2:26" x14ac:dyDescent="0.2">
      <c r="B229" s="27" t="s">
        <v>330</v>
      </c>
      <c r="C229" s="27">
        <v>8</v>
      </c>
      <c r="D229" s="27" t="s">
        <v>132</v>
      </c>
      <c r="E229" s="27" t="s">
        <v>107</v>
      </c>
      <c r="F229" s="27" t="s">
        <v>364</v>
      </c>
      <c r="G229" s="27" t="s">
        <v>64</v>
      </c>
      <c r="H229" s="27">
        <v>60</v>
      </c>
      <c r="I229" s="27">
        <v>9</v>
      </c>
      <c r="J229" s="37">
        <v>-4.3399999999999998E-4</v>
      </c>
      <c r="K229" s="27">
        <v>3</v>
      </c>
      <c r="L229" s="38">
        <v>-3.9800000000000002E-4</v>
      </c>
      <c r="M229" s="27" t="s">
        <v>65</v>
      </c>
      <c r="O229" s="27" t="s">
        <v>330</v>
      </c>
      <c r="P229" s="27">
        <v>8</v>
      </c>
      <c r="Q229" s="27" t="s">
        <v>132</v>
      </c>
      <c r="R229" s="27" t="s">
        <v>381</v>
      </c>
      <c r="S229" s="27" t="s">
        <v>364</v>
      </c>
      <c r="T229" s="27" t="s">
        <v>64</v>
      </c>
      <c r="U229" s="27">
        <v>10</v>
      </c>
      <c r="V229" s="27">
        <v>9</v>
      </c>
      <c r="W229" s="37">
        <v>-4.4700000000000002E-4</v>
      </c>
      <c r="X229" s="27">
        <v>3</v>
      </c>
      <c r="Y229" s="38">
        <v>-4.0900000000000002E-4</v>
      </c>
      <c r="Z229" s="27" t="s">
        <v>65</v>
      </c>
    </row>
    <row r="230" spans="2:26" x14ac:dyDescent="0.2">
      <c r="B230" s="27" t="s">
        <v>330</v>
      </c>
      <c r="C230" s="27">
        <v>17</v>
      </c>
      <c r="D230" s="27" t="s">
        <v>131</v>
      </c>
      <c r="E230" s="27" t="s">
        <v>107</v>
      </c>
      <c r="F230" s="27" t="s">
        <v>365</v>
      </c>
      <c r="G230" s="27" t="s">
        <v>63</v>
      </c>
      <c r="H230" s="27">
        <v>60</v>
      </c>
      <c r="I230" s="27">
        <v>7</v>
      </c>
      <c r="J230" s="37">
        <v>-1.8309999999999999E-3</v>
      </c>
      <c r="K230" s="27">
        <v>1</v>
      </c>
      <c r="L230" s="38">
        <v>1.0293999999999999E-2</v>
      </c>
      <c r="M230" s="27" t="s">
        <v>379</v>
      </c>
      <c r="O230" s="27" t="s">
        <v>330</v>
      </c>
      <c r="P230" s="27">
        <v>17</v>
      </c>
      <c r="Q230" s="27" t="s">
        <v>131</v>
      </c>
      <c r="R230" s="27" t="s">
        <v>381</v>
      </c>
      <c r="S230" s="27" t="s">
        <v>365</v>
      </c>
      <c r="T230" s="27" t="s">
        <v>63</v>
      </c>
      <c r="U230" s="27">
        <v>10</v>
      </c>
      <c r="V230" s="27">
        <v>7</v>
      </c>
      <c r="W230" s="37">
        <v>-1.882E-3</v>
      </c>
      <c r="X230" s="27">
        <v>1</v>
      </c>
      <c r="Y230" s="38">
        <v>1.0825E-2</v>
      </c>
      <c r="Z230" s="27" t="s">
        <v>379</v>
      </c>
    </row>
    <row r="231" spans="2:26" x14ac:dyDescent="0.2">
      <c r="B231" s="27" t="s">
        <v>330</v>
      </c>
      <c r="C231" s="27">
        <v>17</v>
      </c>
      <c r="D231" s="27" t="s">
        <v>131</v>
      </c>
      <c r="E231" s="27" t="s">
        <v>107</v>
      </c>
      <c r="F231" s="27" t="s">
        <v>366</v>
      </c>
      <c r="G231" s="27" t="s">
        <v>64</v>
      </c>
      <c r="H231" s="27">
        <v>60</v>
      </c>
      <c r="I231" s="27">
        <v>12</v>
      </c>
      <c r="J231" s="37">
        <v>-2.6899999999999998E-4</v>
      </c>
      <c r="K231" s="27">
        <v>3</v>
      </c>
      <c r="L231" s="38">
        <v>-2.5900000000000001E-4</v>
      </c>
      <c r="M231" s="27" t="s">
        <v>65</v>
      </c>
      <c r="O231" s="27" t="s">
        <v>330</v>
      </c>
      <c r="P231" s="27">
        <v>17</v>
      </c>
      <c r="Q231" s="27" t="s">
        <v>131</v>
      </c>
      <c r="R231" s="27" t="s">
        <v>381</v>
      </c>
      <c r="S231" s="27" t="s">
        <v>366</v>
      </c>
      <c r="T231" s="27" t="s">
        <v>64</v>
      </c>
      <c r="U231" s="27">
        <v>10</v>
      </c>
      <c r="V231" s="27">
        <v>12</v>
      </c>
      <c r="W231" s="37">
        <v>-2.5099999999999998E-4</v>
      </c>
      <c r="X231" s="27">
        <v>3</v>
      </c>
      <c r="Y231" s="38">
        <v>-2.42E-4</v>
      </c>
      <c r="Z231" s="27" t="s">
        <v>65</v>
      </c>
    </row>
    <row r="232" spans="2:26" x14ac:dyDescent="0.2">
      <c r="B232" s="27" t="s">
        <v>330</v>
      </c>
      <c r="C232" s="27">
        <v>1</v>
      </c>
      <c r="D232" s="27" t="s">
        <v>130</v>
      </c>
      <c r="E232" s="27" t="s">
        <v>107</v>
      </c>
      <c r="F232" s="27" t="s">
        <v>367</v>
      </c>
      <c r="G232" s="27" t="s">
        <v>63</v>
      </c>
      <c r="H232" s="27">
        <v>60</v>
      </c>
      <c r="I232" s="27">
        <v>10</v>
      </c>
      <c r="J232" s="37">
        <v>-1.681E-3</v>
      </c>
      <c r="K232" s="27">
        <v>2</v>
      </c>
      <c r="L232" s="38">
        <v>7.0679999999999996E-3</v>
      </c>
      <c r="M232" s="27" t="s">
        <v>65</v>
      </c>
      <c r="O232" s="27" t="s">
        <v>330</v>
      </c>
      <c r="P232" s="27">
        <v>1</v>
      </c>
      <c r="Q232" s="27" t="s">
        <v>130</v>
      </c>
      <c r="R232" s="27" t="s">
        <v>381</v>
      </c>
      <c r="S232" s="27" t="s">
        <v>367</v>
      </c>
      <c r="T232" s="27" t="s">
        <v>63</v>
      </c>
      <c r="U232" s="27">
        <v>10</v>
      </c>
      <c r="V232" s="27">
        <v>10</v>
      </c>
      <c r="W232" s="37">
        <v>-1.694E-3</v>
      </c>
      <c r="X232" s="27">
        <v>2</v>
      </c>
      <c r="Y232" s="38">
        <v>7.43E-3</v>
      </c>
      <c r="Z232" s="27" t="s">
        <v>65</v>
      </c>
    </row>
    <row r="233" spans="2:26" x14ac:dyDescent="0.2">
      <c r="B233" s="27" t="s">
        <v>330</v>
      </c>
      <c r="C233" s="27">
        <v>1</v>
      </c>
      <c r="D233" s="27" t="s">
        <v>130</v>
      </c>
      <c r="E233" s="27" t="s">
        <v>107</v>
      </c>
      <c r="F233" s="27" t="s">
        <v>368</v>
      </c>
      <c r="G233" s="27" t="s">
        <v>64</v>
      </c>
      <c r="H233" s="27">
        <v>60</v>
      </c>
      <c r="I233" s="27">
        <v>7</v>
      </c>
      <c r="J233" s="37">
        <v>-2.03E-4</v>
      </c>
      <c r="K233" s="27">
        <v>2</v>
      </c>
      <c r="L233" s="38">
        <v>-1.9000000000000001E-4</v>
      </c>
      <c r="M233" s="27" t="s">
        <v>65</v>
      </c>
      <c r="O233" s="27" t="s">
        <v>330</v>
      </c>
      <c r="P233" s="27">
        <v>1</v>
      </c>
      <c r="Q233" s="27" t="s">
        <v>130</v>
      </c>
      <c r="R233" s="27" t="s">
        <v>381</v>
      </c>
      <c r="S233" s="27" t="s">
        <v>368</v>
      </c>
      <c r="T233" s="27" t="s">
        <v>64</v>
      </c>
      <c r="U233" s="27">
        <v>10</v>
      </c>
      <c r="V233" s="27">
        <v>7</v>
      </c>
      <c r="W233" s="37">
        <v>-2.12E-4</v>
      </c>
      <c r="X233" s="27">
        <v>2</v>
      </c>
      <c r="Y233" s="38">
        <v>-1.9799999999999999E-4</v>
      </c>
      <c r="Z233" s="27" t="s">
        <v>65</v>
      </c>
    </row>
    <row r="234" spans="2:26" x14ac:dyDescent="0.2">
      <c r="B234" s="27" t="s">
        <v>330</v>
      </c>
      <c r="C234" s="27">
        <v>13</v>
      </c>
      <c r="D234" s="27" t="s">
        <v>131</v>
      </c>
      <c r="E234" s="27" t="s">
        <v>107</v>
      </c>
      <c r="F234" s="27" t="s">
        <v>369</v>
      </c>
      <c r="G234" s="27" t="s">
        <v>63</v>
      </c>
      <c r="H234" s="27">
        <v>60</v>
      </c>
      <c r="I234" s="27">
        <v>12</v>
      </c>
      <c r="J234" s="37">
        <v>-1.562E-3</v>
      </c>
      <c r="K234" s="27">
        <v>2</v>
      </c>
      <c r="L234" s="38">
        <v>1.0508999999999999E-2</v>
      </c>
      <c r="M234" s="27" t="s">
        <v>379</v>
      </c>
      <c r="O234" s="27" t="s">
        <v>330</v>
      </c>
      <c r="P234" s="27">
        <v>13</v>
      </c>
      <c r="Q234" s="27" t="s">
        <v>131</v>
      </c>
      <c r="R234" s="27" t="s">
        <v>381</v>
      </c>
      <c r="S234" s="27" t="s">
        <v>369</v>
      </c>
      <c r="T234" s="27" t="s">
        <v>63</v>
      </c>
      <c r="U234" s="27">
        <v>10</v>
      </c>
      <c r="V234" s="27">
        <v>7</v>
      </c>
      <c r="W234" s="37">
        <v>-1.616E-3</v>
      </c>
      <c r="X234" s="27">
        <v>1</v>
      </c>
      <c r="Y234" s="38">
        <v>1.0895999999999999E-2</v>
      </c>
      <c r="Z234" s="27" t="s">
        <v>379</v>
      </c>
    </row>
    <row r="235" spans="2:26" x14ac:dyDescent="0.2">
      <c r="B235" s="27" t="s">
        <v>330</v>
      </c>
      <c r="C235" s="27">
        <v>13</v>
      </c>
      <c r="D235" s="27" t="s">
        <v>131</v>
      </c>
      <c r="E235" s="27" t="s">
        <v>107</v>
      </c>
      <c r="F235" s="27" t="s">
        <v>370</v>
      </c>
      <c r="G235" s="27" t="s">
        <v>64</v>
      </c>
      <c r="H235" s="27">
        <v>60</v>
      </c>
      <c r="I235" s="27">
        <v>12</v>
      </c>
      <c r="J235" s="37">
        <v>-2.5500000000000002E-4</v>
      </c>
      <c r="K235" s="27">
        <v>3</v>
      </c>
      <c r="L235" s="38">
        <v>-2.5599999999999999E-4</v>
      </c>
      <c r="M235" s="27" t="s">
        <v>65</v>
      </c>
      <c r="O235" s="27" t="s">
        <v>330</v>
      </c>
      <c r="P235" s="27">
        <v>13</v>
      </c>
      <c r="Q235" s="27" t="s">
        <v>131</v>
      </c>
      <c r="R235" s="27" t="s">
        <v>381</v>
      </c>
      <c r="S235" s="27" t="s">
        <v>370</v>
      </c>
      <c r="T235" s="27" t="s">
        <v>64</v>
      </c>
      <c r="U235" s="27">
        <v>10</v>
      </c>
      <c r="V235" s="27">
        <v>12</v>
      </c>
      <c r="W235" s="37">
        <v>-2.3800000000000001E-4</v>
      </c>
      <c r="X235" s="27">
        <v>3</v>
      </c>
      <c r="Y235" s="38">
        <v>-2.3900000000000001E-4</v>
      </c>
      <c r="Z235" s="27" t="s">
        <v>65</v>
      </c>
    </row>
    <row r="236" spans="2:26" x14ac:dyDescent="0.2">
      <c r="B236" s="27" t="s">
        <v>330</v>
      </c>
      <c r="C236" s="27">
        <v>9</v>
      </c>
      <c r="D236" s="27" t="s">
        <v>132</v>
      </c>
      <c r="E236" s="27" t="s">
        <v>107</v>
      </c>
      <c r="F236" s="27" t="s">
        <v>371</v>
      </c>
      <c r="G236" s="27" t="s">
        <v>63</v>
      </c>
      <c r="H236" s="27">
        <v>60</v>
      </c>
      <c r="I236" s="27">
        <v>12</v>
      </c>
      <c r="J236" s="37">
        <v>-9.3400000000000004E-4</v>
      </c>
      <c r="K236" s="27">
        <v>3</v>
      </c>
      <c r="L236" s="38">
        <v>3.4840000000000001E-3</v>
      </c>
      <c r="M236" s="27" t="s">
        <v>65</v>
      </c>
      <c r="O236" s="27" t="s">
        <v>330</v>
      </c>
      <c r="P236" s="27">
        <v>9</v>
      </c>
      <c r="Q236" s="27" t="s">
        <v>132</v>
      </c>
      <c r="R236" s="27" t="s">
        <v>381</v>
      </c>
      <c r="S236" s="27" t="s">
        <v>371</v>
      </c>
      <c r="T236" s="27" t="s">
        <v>63</v>
      </c>
      <c r="U236" s="27">
        <v>10</v>
      </c>
      <c r="V236" s="27">
        <v>7</v>
      </c>
      <c r="W236" s="37">
        <v>-9.6500000000000004E-4</v>
      </c>
      <c r="X236" s="27">
        <v>1</v>
      </c>
      <c r="Y236" s="38">
        <v>3.6250000000000002E-3</v>
      </c>
      <c r="Z236" s="27" t="s">
        <v>65</v>
      </c>
    </row>
    <row r="237" spans="2:26" x14ac:dyDescent="0.2">
      <c r="B237" s="27" t="s">
        <v>330</v>
      </c>
      <c r="C237" s="27">
        <v>9</v>
      </c>
      <c r="D237" s="27" t="s">
        <v>132</v>
      </c>
      <c r="E237" s="27" t="s">
        <v>107</v>
      </c>
      <c r="F237" s="27" t="s">
        <v>372</v>
      </c>
      <c r="G237" s="27" t="s">
        <v>64</v>
      </c>
      <c r="H237" s="27">
        <v>60</v>
      </c>
      <c r="I237" s="27">
        <v>7</v>
      </c>
      <c r="J237" s="37">
        <v>-1.0900000000000001E-4</v>
      </c>
      <c r="K237" s="27">
        <v>6</v>
      </c>
      <c r="L237" s="38">
        <v>-1.07E-4</v>
      </c>
      <c r="M237" s="27" t="s">
        <v>65</v>
      </c>
      <c r="O237" s="27" t="s">
        <v>330</v>
      </c>
      <c r="P237" s="27">
        <v>9</v>
      </c>
      <c r="Q237" s="27" t="s">
        <v>132</v>
      </c>
      <c r="R237" s="27" t="s">
        <v>381</v>
      </c>
      <c r="S237" s="27" t="s">
        <v>372</v>
      </c>
      <c r="T237" s="27" t="s">
        <v>64</v>
      </c>
      <c r="U237" s="27">
        <v>10</v>
      </c>
      <c r="V237" s="27">
        <v>7</v>
      </c>
      <c r="W237" s="37">
        <v>-9.8999999999999994E-5</v>
      </c>
      <c r="X237" s="27">
        <v>6</v>
      </c>
      <c r="Y237" s="38">
        <v>-9.7999999999999997E-5</v>
      </c>
      <c r="Z237" s="27" t="s">
        <v>65</v>
      </c>
    </row>
    <row r="238" spans="2:26" x14ac:dyDescent="0.2">
      <c r="B238" s="27" t="s">
        <v>330</v>
      </c>
      <c r="C238" s="27">
        <v>10</v>
      </c>
      <c r="D238" s="27" t="s">
        <v>132</v>
      </c>
      <c r="E238" s="27" t="s">
        <v>107</v>
      </c>
      <c r="F238" s="27" t="s">
        <v>373</v>
      </c>
      <c r="G238" s="27" t="s">
        <v>63</v>
      </c>
      <c r="H238" s="27">
        <v>60</v>
      </c>
      <c r="I238" s="27">
        <v>12</v>
      </c>
      <c r="J238" s="37">
        <v>-9.3099999999999997E-4</v>
      </c>
      <c r="K238" s="27">
        <v>3</v>
      </c>
      <c r="L238" s="38">
        <v>3.4770000000000001E-3</v>
      </c>
      <c r="M238" s="27" t="s">
        <v>65</v>
      </c>
      <c r="O238" s="27" t="s">
        <v>330</v>
      </c>
      <c r="P238" s="27">
        <v>10</v>
      </c>
      <c r="Q238" s="27" t="s">
        <v>132</v>
      </c>
      <c r="R238" s="27" t="s">
        <v>381</v>
      </c>
      <c r="S238" s="27" t="s">
        <v>373</v>
      </c>
      <c r="T238" s="27" t="s">
        <v>63</v>
      </c>
      <c r="U238" s="27">
        <v>10</v>
      </c>
      <c r="V238" s="27">
        <v>7</v>
      </c>
      <c r="W238" s="37">
        <v>-9.6900000000000003E-4</v>
      </c>
      <c r="X238" s="27">
        <v>1</v>
      </c>
      <c r="Y238" s="38">
        <v>3.63E-3</v>
      </c>
      <c r="Z238" s="27" t="s">
        <v>65</v>
      </c>
    </row>
    <row r="239" spans="2:26" x14ac:dyDescent="0.2">
      <c r="B239" s="27" t="s">
        <v>330</v>
      </c>
      <c r="C239" s="27">
        <v>10</v>
      </c>
      <c r="D239" s="27" t="s">
        <v>132</v>
      </c>
      <c r="E239" s="27" t="s">
        <v>107</v>
      </c>
      <c r="F239" s="27" t="s">
        <v>374</v>
      </c>
      <c r="G239" s="27" t="s">
        <v>64</v>
      </c>
      <c r="H239" s="27">
        <v>60</v>
      </c>
      <c r="I239" s="27">
        <v>12</v>
      </c>
      <c r="J239" s="37">
        <v>-1.0900000000000001E-4</v>
      </c>
      <c r="K239" s="27">
        <v>4</v>
      </c>
      <c r="L239" s="38">
        <v>-1.07E-4</v>
      </c>
      <c r="M239" s="27" t="s">
        <v>65</v>
      </c>
      <c r="O239" s="27" t="s">
        <v>330</v>
      </c>
      <c r="P239" s="27">
        <v>10</v>
      </c>
      <c r="Q239" s="27" t="s">
        <v>132</v>
      </c>
      <c r="R239" s="27" t="s">
        <v>381</v>
      </c>
      <c r="S239" s="27" t="s">
        <v>374</v>
      </c>
      <c r="T239" s="27" t="s">
        <v>64</v>
      </c>
      <c r="U239" s="27">
        <v>10</v>
      </c>
      <c r="V239" s="27">
        <v>12</v>
      </c>
      <c r="W239" s="37">
        <v>-9.8999999999999994E-5</v>
      </c>
      <c r="X239" s="27">
        <v>4</v>
      </c>
      <c r="Y239" s="38">
        <v>-9.7999999999999997E-5</v>
      </c>
      <c r="Z239" s="27" t="s">
        <v>65</v>
      </c>
    </row>
    <row r="240" spans="2:26" x14ac:dyDescent="0.2">
      <c r="B240" s="27" t="s">
        <v>330</v>
      </c>
      <c r="C240" s="27">
        <v>14</v>
      </c>
      <c r="D240" s="27" t="s">
        <v>131</v>
      </c>
      <c r="E240" s="27" t="s">
        <v>107</v>
      </c>
      <c r="F240" s="27" t="s">
        <v>375</v>
      </c>
      <c r="G240" s="27" t="s">
        <v>63</v>
      </c>
      <c r="H240" s="27">
        <v>60</v>
      </c>
      <c r="I240" s="27">
        <v>12</v>
      </c>
      <c r="J240" s="37">
        <v>-1.5640000000000001E-3</v>
      </c>
      <c r="K240" s="27">
        <v>2</v>
      </c>
      <c r="L240" s="38">
        <v>1.0486000000000001E-2</v>
      </c>
      <c r="M240" s="27" t="s">
        <v>379</v>
      </c>
      <c r="O240" s="27" t="s">
        <v>330</v>
      </c>
      <c r="P240" s="27">
        <v>14</v>
      </c>
      <c r="Q240" s="27" t="s">
        <v>131</v>
      </c>
      <c r="R240" s="27" t="s">
        <v>381</v>
      </c>
      <c r="S240" s="27" t="s">
        <v>375</v>
      </c>
      <c r="T240" s="27" t="s">
        <v>63</v>
      </c>
      <c r="U240" s="27">
        <v>10</v>
      </c>
      <c r="V240" s="27">
        <v>7</v>
      </c>
      <c r="W240" s="37">
        <v>-1.616E-3</v>
      </c>
      <c r="X240" s="27">
        <v>1</v>
      </c>
      <c r="Y240" s="38">
        <v>1.0936E-2</v>
      </c>
      <c r="Z240" s="27" t="s">
        <v>379</v>
      </c>
    </row>
    <row r="241" spans="2:26" x14ac:dyDescent="0.2">
      <c r="B241" s="27" t="s">
        <v>330</v>
      </c>
      <c r="C241" s="27">
        <v>14</v>
      </c>
      <c r="D241" s="27" t="s">
        <v>131</v>
      </c>
      <c r="E241" s="27" t="s">
        <v>107</v>
      </c>
      <c r="F241" s="27" t="s">
        <v>376</v>
      </c>
      <c r="G241" s="27" t="s">
        <v>64</v>
      </c>
      <c r="H241" s="27">
        <v>60</v>
      </c>
      <c r="I241" s="27">
        <v>7</v>
      </c>
      <c r="J241" s="37">
        <v>-2.5500000000000002E-4</v>
      </c>
      <c r="K241" s="27">
        <v>4</v>
      </c>
      <c r="L241" s="38">
        <v>-2.5700000000000001E-4</v>
      </c>
      <c r="M241" s="27" t="s">
        <v>65</v>
      </c>
      <c r="O241" s="27" t="s">
        <v>330</v>
      </c>
      <c r="P241" s="27">
        <v>14</v>
      </c>
      <c r="Q241" s="27" t="s">
        <v>131</v>
      </c>
      <c r="R241" s="27" t="s">
        <v>381</v>
      </c>
      <c r="S241" s="27" t="s">
        <v>376</v>
      </c>
      <c r="T241" s="27" t="s">
        <v>64</v>
      </c>
      <c r="U241" s="27">
        <v>10</v>
      </c>
      <c r="V241" s="27">
        <v>7</v>
      </c>
      <c r="W241" s="37">
        <v>-2.3699999999999999E-4</v>
      </c>
      <c r="X241" s="27">
        <v>4</v>
      </c>
      <c r="Y241" s="38">
        <v>-2.3900000000000001E-4</v>
      </c>
      <c r="Z241" s="27" t="s">
        <v>65</v>
      </c>
    </row>
    <row r="242" spans="2:26" x14ac:dyDescent="0.2">
      <c r="B242" s="27" t="s">
        <v>330</v>
      </c>
      <c r="C242" s="27">
        <v>2</v>
      </c>
      <c r="D242" s="27" t="s">
        <v>130</v>
      </c>
      <c r="E242" s="27" t="s">
        <v>107</v>
      </c>
      <c r="F242" s="27" t="s">
        <v>377</v>
      </c>
      <c r="G242" s="27" t="s">
        <v>63</v>
      </c>
      <c r="H242" s="27">
        <v>60</v>
      </c>
      <c r="I242" s="27">
        <v>5</v>
      </c>
      <c r="J242" s="37">
        <v>-1.6570000000000001E-3</v>
      </c>
      <c r="K242" s="27">
        <v>1</v>
      </c>
      <c r="L242" s="38">
        <v>7.0140000000000003E-3</v>
      </c>
      <c r="M242" s="27" t="s">
        <v>65</v>
      </c>
      <c r="O242" s="27" t="s">
        <v>330</v>
      </c>
      <c r="P242" s="27">
        <v>2</v>
      </c>
      <c r="Q242" s="27" t="s">
        <v>130</v>
      </c>
      <c r="R242" s="27" t="s">
        <v>381</v>
      </c>
      <c r="S242" s="27" t="s">
        <v>377</v>
      </c>
      <c r="T242" s="27" t="s">
        <v>63</v>
      </c>
      <c r="U242" s="27">
        <v>10</v>
      </c>
      <c r="V242" s="27">
        <v>5</v>
      </c>
      <c r="W242" s="37">
        <v>-1.7570000000000001E-3</v>
      </c>
      <c r="X242" s="27">
        <v>1</v>
      </c>
      <c r="Y242" s="38">
        <v>7.4489999999999999E-3</v>
      </c>
      <c r="Z242" s="27" t="s">
        <v>65</v>
      </c>
    </row>
    <row r="243" spans="2:26" x14ac:dyDescent="0.2">
      <c r="B243" s="27" t="s">
        <v>330</v>
      </c>
      <c r="C243" s="27">
        <v>2</v>
      </c>
      <c r="D243" s="27" t="s">
        <v>130</v>
      </c>
      <c r="E243" s="27" t="s">
        <v>107</v>
      </c>
      <c r="F243" s="27" t="s">
        <v>378</v>
      </c>
      <c r="G243" s="27" t="s">
        <v>64</v>
      </c>
      <c r="H243" s="27">
        <v>60</v>
      </c>
      <c r="I243" s="27">
        <v>12</v>
      </c>
      <c r="J243" s="37">
        <v>-2.0100000000000001E-4</v>
      </c>
      <c r="K243" s="27">
        <v>1</v>
      </c>
      <c r="L243" s="38">
        <v>-1.8900000000000001E-4</v>
      </c>
      <c r="M243" s="27" t="s">
        <v>65</v>
      </c>
      <c r="O243" s="27" t="s">
        <v>330</v>
      </c>
      <c r="P243" s="27">
        <v>2</v>
      </c>
      <c r="Q243" s="27" t="s">
        <v>130</v>
      </c>
      <c r="R243" s="27" t="s">
        <v>381</v>
      </c>
      <c r="S243" s="27" t="s">
        <v>378</v>
      </c>
      <c r="T243" s="27" t="s">
        <v>64</v>
      </c>
      <c r="U243" s="27">
        <v>10</v>
      </c>
      <c r="V243" s="27">
        <v>12</v>
      </c>
      <c r="W243" s="37">
        <v>-2.14E-4</v>
      </c>
      <c r="X243" s="27">
        <v>1</v>
      </c>
      <c r="Y243" s="38">
        <v>-2.0000000000000001E-4</v>
      </c>
      <c r="Z243" s="27" t="s">
        <v>65</v>
      </c>
    </row>
    <row r="244" spans="2:26" x14ac:dyDescent="0.2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2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2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2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2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2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2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2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2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2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2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2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2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2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2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2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2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2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2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2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2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2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2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2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2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2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2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2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2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2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2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2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2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2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2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2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2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2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2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2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2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2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2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2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2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2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2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2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2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2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2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2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2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2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2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2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2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2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2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2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2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2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2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2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2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2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2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2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2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2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2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2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2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2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2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2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2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2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2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2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2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2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2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2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2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2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2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2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2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2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2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2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2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2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2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2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2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2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2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2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2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2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2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2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2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2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2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2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2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2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2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2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2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2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2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2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2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2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2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2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2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2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2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2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2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2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2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2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2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2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2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2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2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2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2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2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2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2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2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2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2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2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2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2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2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2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2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2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2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2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2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2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2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2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2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2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2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2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2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2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2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2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2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2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2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2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2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2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2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2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2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2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2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2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2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2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2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2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2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2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2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2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2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2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2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2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2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2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2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2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2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2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2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2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2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2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2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2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2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2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2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2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2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2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2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2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2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2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2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2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2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2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2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2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2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2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2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2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2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2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2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2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2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2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2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2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2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2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2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2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2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2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2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2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2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2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2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2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2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2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  <mergeCell ref="G2:G3"/>
    <mergeCell ref="B2:B3"/>
    <mergeCell ref="C2:C3"/>
    <mergeCell ref="D2:D3"/>
    <mergeCell ref="E2:E3"/>
    <mergeCell ref="F2:F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38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7.4257812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7.42578125" style="43" bestFit="1" customWidth="1"/>
    <col min="17" max="17" width="22.710937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96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2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2">
      <c r="B4" s="43" t="s">
        <v>134</v>
      </c>
      <c r="C4" s="43">
        <v>229</v>
      </c>
      <c r="D4" s="43" t="s">
        <v>382</v>
      </c>
      <c r="E4" s="43" t="s">
        <v>106</v>
      </c>
      <c r="F4" s="43" t="s">
        <v>383</v>
      </c>
      <c r="G4" s="43" t="s">
        <v>384</v>
      </c>
      <c r="H4" s="43">
        <v>60</v>
      </c>
      <c r="I4" s="43">
        <v>15.9139</v>
      </c>
      <c r="J4" s="28">
        <v>1.8199999999999999E-7</v>
      </c>
      <c r="K4" s="43" t="s">
        <v>914</v>
      </c>
      <c r="L4" s="43" t="s">
        <v>65</v>
      </c>
      <c r="N4" s="43" t="s">
        <v>134</v>
      </c>
      <c r="O4" s="43">
        <v>229</v>
      </c>
      <c r="P4" s="43" t="s">
        <v>382</v>
      </c>
      <c r="Q4" s="43" t="s">
        <v>380</v>
      </c>
      <c r="R4" s="43" t="s">
        <v>383</v>
      </c>
      <c r="S4" s="43" t="s">
        <v>384</v>
      </c>
      <c r="T4" s="43">
        <v>10</v>
      </c>
      <c r="U4" s="43">
        <v>15.1572</v>
      </c>
      <c r="V4" s="28">
        <v>1.734E-7</v>
      </c>
      <c r="W4" s="43" t="s">
        <v>914</v>
      </c>
      <c r="X4" s="43" t="s">
        <v>65</v>
      </c>
    </row>
    <row r="5" spans="2:24" x14ac:dyDescent="0.2">
      <c r="B5" s="43" t="s">
        <v>134</v>
      </c>
      <c r="C5" s="43">
        <v>229</v>
      </c>
      <c r="D5" s="43" t="s">
        <v>382</v>
      </c>
      <c r="E5" s="43" t="s">
        <v>106</v>
      </c>
      <c r="F5" s="43" t="s">
        <v>385</v>
      </c>
      <c r="G5" s="43" t="s">
        <v>386</v>
      </c>
      <c r="H5" s="43">
        <v>60</v>
      </c>
      <c r="I5" s="43">
        <v>-43.944699999999997</v>
      </c>
      <c r="J5" s="28">
        <v>-9.9999999999999995E-7</v>
      </c>
      <c r="K5" s="43" t="s">
        <v>914</v>
      </c>
      <c r="L5" s="43" t="s">
        <v>65</v>
      </c>
      <c r="N5" s="43" t="s">
        <v>134</v>
      </c>
      <c r="O5" s="43">
        <v>229</v>
      </c>
      <c r="P5" s="43" t="s">
        <v>382</v>
      </c>
      <c r="Q5" s="43" t="s">
        <v>380</v>
      </c>
      <c r="R5" s="43" t="s">
        <v>385</v>
      </c>
      <c r="S5" s="43" t="s">
        <v>386</v>
      </c>
      <c r="T5" s="43">
        <v>10</v>
      </c>
      <c r="U5" s="43">
        <v>-43.190399999999997</v>
      </c>
      <c r="V5" s="28">
        <v>-4.9409999999999996E-7</v>
      </c>
      <c r="W5" s="43" t="s">
        <v>914</v>
      </c>
      <c r="X5" s="43" t="s">
        <v>65</v>
      </c>
    </row>
    <row r="6" spans="2:24" x14ac:dyDescent="0.2">
      <c r="B6" s="43" t="s">
        <v>134</v>
      </c>
      <c r="C6" s="43">
        <v>230</v>
      </c>
      <c r="D6" s="43" t="s">
        <v>387</v>
      </c>
      <c r="E6" s="43" t="s">
        <v>106</v>
      </c>
      <c r="F6" s="43" t="s">
        <v>388</v>
      </c>
      <c r="G6" s="43" t="s">
        <v>384</v>
      </c>
      <c r="H6" s="43">
        <v>60</v>
      </c>
      <c r="I6" s="43">
        <v>16.046099999999999</v>
      </c>
      <c r="J6" s="28">
        <v>1.7359999999999999E-7</v>
      </c>
      <c r="K6" s="43" t="s">
        <v>914</v>
      </c>
      <c r="L6" s="43" t="s">
        <v>65</v>
      </c>
      <c r="N6" s="43" t="s">
        <v>134</v>
      </c>
      <c r="O6" s="43">
        <v>230</v>
      </c>
      <c r="P6" s="43" t="s">
        <v>387</v>
      </c>
      <c r="Q6" s="43" t="s">
        <v>380</v>
      </c>
      <c r="R6" s="43" t="s">
        <v>388</v>
      </c>
      <c r="S6" s="43" t="s">
        <v>384</v>
      </c>
      <c r="T6" s="43">
        <v>10</v>
      </c>
      <c r="U6" s="43">
        <v>15.2845</v>
      </c>
      <c r="V6" s="28">
        <v>1.6540000000000001E-7</v>
      </c>
      <c r="W6" s="43" t="s">
        <v>914</v>
      </c>
      <c r="X6" s="43" t="s">
        <v>65</v>
      </c>
    </row>
    <row r="7" spans="2:24" x14ac:dyDescent="0.2">
      <c r="B7" s="43" t="s">
        <v>134</v>
      </c>
      <c r="C7" s="43">
        <v>230</v>
      </c>
      <c r="D7" s="43" t="s">
        <v>387</v>
      </c>
      <c r="E7" s="43" t="s">
        <v>106</v>
      </c>
      <c r="F7" s="43" t="s">
        <v>389</v>
      </c>
      <c r="G7" s="43" t="s">
        <v>386</v>
      </c>
      <c r="H7" s="43">
        <v>60</v>
      </c>
      <c r="I7" s="43">
        <v>-41.607199999999999</v>
      </c>
      <c r="J7" s="28">
        <v>-4.5019999999999999E-7</v>
      </c>
      <c r="K7" s="43" t="s">
        <v>914</v>
      </c>
      <c r="L7" s="43" t="s">
        <v>65</v>
      </c>
      <c r="N7" s="43" t="s">
        <v>134</v>
      </c>
      <c r="O7" s="43">
        <v>230</v>
      </c>
      <c r="P7" s="43" t="s">
        <v>387</v>
      </c>
      <c r="Q7" s="43" t="s">
        <v>380</v>
      </c>
      <c r="R7" s="43" t="s">
        <v>389</v>
      </c>
      <c r="S7" s="43" t="s">
        <v>386</v>
      </c>
      <c r="T7" s="43">
        <v>10</v>
      </c>
      <c r="U7" s="43">
        <v>-40.826300000000003</v>
      </c>
      <c r="V7" s="28">
        <v>-4.418E-7</v>
      </c>
      <c r="W7" s="43" t="s">
        <v>914</v>
      </c>
      <c r="X7" s="43" t="s">
        <v>65</v>
      </c>
    </row>
    <row r="8" spans="2:24" x14ac:dyDescent="0.2">
      <c r="B8" s="43" t="s">
        <v>134</v>
      </c>
      <c r="C8" s="43">
        <v>231</v>
      </c>
      <c r="D8" s="43" t="s">
        <v>387</v>
      </c>
      <c r="E8" s="43" t="s">
        <v>106</v>
      </c>
      <c r="F8" s="43" t="s">
        <v>390</v>
      </c>
      <c r="G8" s="43" t="s">
        <v>384</v>
      </c>
      <c r="H8" s="43">
        <v>60</v>
      </c>
      <c r="I8" s="43">
        <v>21.3779</v>
      </c>
      <c r="J8" s="28">
        <v>2.181E-7</v>
      </c>
      <c r="K8" s="43" t="s">
        <v>914</v>
      </c>
      <c r="L8" s="43" t="s">
        <v>65</v>
      </c>
      <c r="N8" s="43" t="s">
        <v>134</v>
      </c>
      <c r="O8" s="43">
        <v>231</v>
      </c>
      <c r="P8" s="43" t="s">
        <v>387</v>
      </c>
      <c r="Q8" s="43" t="s">
        <v>380</v>
      </c>
      <c r="R8" s="43" t="s">
        <v>390</v>
      </c>
      <c r="S8" s="43" t="s">
        <v>384</v>
      </c>
      <c r="T8" s="43">
        <v>10</v>
      </c>
      <c r="U8" s="43">
        <v>20.464200000000002</v>
      </c>
      <c r="V8" s="28">
        <v>2.0879999999999999E-7</v>
      </c>
      <c r="W8" s="43" t="s">
        <v>914</v>
      </c>
      <c r="X8" s="43" t="s">
        <v>65</v>
      </c>
    </row>
    <row r="9" spans="2:24" x14ac:dyDescent="0.2">
      <c r="B9" s="43" t="s">
        <v>134</v>
      </c>
      <c r="C9" s="43">
        <v>231</v>
      </c>
      <c r="D9" s="43" t="s">
        <v>387</v>
      </c>
      <c r="E9" s="43" t="s">
        <v>106</v>
      </c>
      <c r="F9" s="43" t="s">
        <v>391</v>
      </c>
      <c r="G9" s="43" t="s">
        <v>386</v>
      </c>
      <c r="H9" s="43">
        <v>60</v>
      </c>
      <c r="I9" s="43">
        <v>-41.551000000000002</v>
      </c>
      <c r="J9" s="28">
        <v>-4.2389999999999998E-7</v>
      </c>
      <c r="K9" s="43" t="s">
        <v>914</v>
      </c>
      <c r="L9" s="43" t="s">
        <v>65</v>
      </c>
      <c r="N9" s="43" t="s">
        <v>134</v>
      </c>
      <c r="O9" s="43">
        <v>231</v>
      </c>
      <c r="P9" s="43" t="s">
        <v>387</v>
      </c>
      <c r="Q9" s="43" t="s">
        <v>380</v>
      </c>
      <c r="R9" s="43" t="s">
        <v>391</v>
      </c>
      <c r="S9" s="43" t="s">
        <v>386</v>
      </c>
      <c r="T9" s="43">
        <v>10</v>
      </c>
      <c r="U9" s="43">
        <v>-40.6447</v>
      </c>
      <c r="V9" s="28">
        <v>-4.1469999999999997E-7</v>
      </c>
      <c r="W9" s="43" t="s">
        <v>914</v>
      </c>
      <c r="X9" s="43" t="s">
        <v>65</v>
      </c>
    </row>
    <row r="10" spans="2:24" x14ac:dyDescent="0.2">
      <c r="B10" s="43" t="s">
        <v>134</v>
      </c>
      <c r="C10" s="43">
        <v>232</v>
      </c>
      <c r="D10" s="43" t="s">
        <v>387</v>
      </c>
      <c r="E10" s="43" t="s">
        <v>106</v>
      </c>
      <c r="F10" s="43" t="s">
        <v>392</v>
      </c>
      <c r="G10" s="43" t="s">
        <v>384</v>
      </c>
      <c r="H10" s="43">
        <v>60</v>
      </c>
      <c r="I10" s="43">
        <v>17.505400000000002</v>
      </c>
      <c r="J10" s="28">
        <v>1.8939999999999999E-7</v>
      </c>
      <c r="K10" s="43" t="s">
        <v>914</v>
      </c>
      <c r="L10" s="43" t="s">
        <v>65</v>
      </c>
      <c r="N10" s="43" t="s">
        <v>134</v>
      </c>
      <c r="O10" s="43">
        <v>232</v>
      </c>
      <c r="P10" s="43" t="s">
        <v>387</v>
      </c>
      <c r="Q10" s="43" t="s">
        <v>380</v>
      </c>
      <c r="R10" s="43" t="s">
        <v>392</v>
      </c>
      <c r="S10" s="43" t="s">
        <v>384</v>
      </c>
      <c r="T10" s="43">
        <v>10</v>
      </c>
      <c r="U10" s="43">
        <v>16.581199999999999</v>
      </c>
      <c r="V10" s="28">
        <v>1.7940000000000001E-7</v>
      </c>
      <c r="W10" s="43" t="s">
        <v>914</v>
      </c>
      <c r="X10" s="43" t="s">
        <v>65</v>
      </c>
    </row>
    <row r="11" spans="2:24" x14ac:dyDescent="0.2">
      <c r="B11" s="43" t="s">
        <v>134</v>
      </c>
      <c r="C11" s="43">
        <v>232</v>
      </c>
      <c r="D11" s="43" t="s">
        <v>387</v>
      </c>
      <c r="E11" s="43" t="s">
        <v>106</v>
      </c>
      <c r="F11" s="43" t="s">
        <v>393</v>
      </c>
      <c r="G11" s="43" t="s">
        <v>386</v>
      </c>
      <c r="H11" s="43">
        <v>60</v>
      </c>
      <c r="I11" s="43">
        <v>-42.687199999999997</v>
      </c>
      <c r="J11" s="28">
        <v>-4.6189999999999997E-7</v>
      </c>
      <c r="K11" s="43" t="s">
        <v>914</v>
      </c>
      <c r="L11" s="43" t="s">
        <v>65</v>
      </c>
      <c r="N11" s="43" t="s">
        <v>134</v>
      </c>
      <c r="O11" s="43">
        <v>232</v>
      </c>
      <c r="P11" s="43" t="s">
        <v>387</v>
      </c>
      <c r="Q11" s="43" t="s">
        <v>380</v>
      </c>
      <c r="R11" s="43" t="s">
        <v>393</v>
      </c>
      <c r="S11" s="43" t="s">
        <v>386</v>
      </c>
      <c r="T11" s="43">
        <v>10</v>
      </c>
      <c r="U11" s="43">
        <v>-41.773200000000003</v>
      </c>
      <c r="V11" s="28">
        <v>-4.5200000000000002E-7</v>
      </c>
      <c r="W11" s="43" t="s">
        <v>914</v>
      </c>
      <c r="X11" s="43" t="s">
        <v>65</v>
      </c>
    </row>
    <row r="12" spans="2:24" x14ac:dyDescent="0.2">
      <c r="B12" s="43" t="s">
        <v>134</v>
      </c>
      <c r="C12" s="43">
        <v>233</v>
      </c>
      <c r="D12" s="43" t="s">
        <v>394</v>
      </c>
      <c r="E12" s="43" t="s">
        <v>106</v>
      </c>
      <c r="F12" s="43" t="s">
        <v>395</v>
      </c>
      <c r="G12" s="43" t="s">
        <v>384</v>
      </c>
      <c r="H12" s="43">
        <v>60</v>
      </c>
      <c r="I12" s="43">
        <v>8.6699000000000002</v>
      </c>
      <c r="J12" s="28">
        <v>9.9180000000000005E-8</v>
      </c>
      <c r="K12" s="43" t="s">
        <v>914</v>
      </c>
      <c r="L12" s="43" t="s">
        <v>65</v>
      </c>
      <c r="N12" s="43" t="s">
        <v>134</v>
      </c>
      <c r="O12" s="43">
        <v>233</v>
      </c>
      <c r="P12" s="43" t="s">
        <v>394</v>
      </c>
      <c r="Q12" s="43" t="s">
        <v>380</v>
      </c>
      <c r="R12" s="43" t="s">
        <v>395</v>
      </c>
      <c r="S12" s="43" t="s">
        <v>384</v>
      </c>
      <c r="T12" s="43">
        <v>10</v>
      </c>
      <c r="U12" s="43">
        <v>7.9535999999999998</v>
      </c>
      <c r="V12" s="28">
        <v>9.0989999999999996E-8</v>
      </c>
      <c r="W12" s="43" t="s">
        <v>914</v>
      </c>
      <c r="X12" s="43" t="s">
        <v>65</v>
      </c>
    </row>
    <row r="13" spans="2:24" x14ac:dyDescent="0.2">
      <c r="B13" s="43" t="s">
        <v>134</v>
      </c>
      <c r="C13" s="43">
        <v>233</v>
      </c>
      <c r="D13" s="43" t="s">
        <v>394</v>
      </c>
      <c r="E13" s="43" t="s">
        <v>106</v>
      </c>
      <c r="F13" s="43" t="s">
        <v>396</v>
      </c>
      <c r="G13" s="43" t="s">
        <v>386</v>
      </c>
      <c r="H13" s="43">
        <v>60</v>
      </c>
      <c r="I13" s="43">
        <v>-33.596699999999998</v>
      </c>
      <c r="J13" s="28">
        <v>-3.8430000000000002E-7</v>
      </c>
      <c r="K13" s="43" t="s">
        <v>914</v>
      </c>
      <c r="L13" s="43" t="s">
        <v>65</v>
      </c>
      <c r="N13" s="43" t="s">
        <v>134</v>
      </c>
      <c r="O13" s="43">
        <v>233</v>
      </c>
      <c r="P13" s="43" t="s">
        <v>394</v>
      </c>
      <c r="Q13" s="43" t="s">
        <v>380</v>
      </c>
      <c r="R13" s="43" t="s">
        <v>396</v>
      </c>
      <c r="S13" s="43" t="s">
        <v>386</v>
      </c>
      <c r="T13" s="43">
        <v>10</v>
      </c>
      <c r="U13" s="43">
        <v>-32.934100000000001</v>
      </c>
      <c r="V13" s="28">
        <v>-3.7679999999999999E-7</v>
      </c>
      <c r="W13" s="43" t="s">
        <v>914</v>
      </c>
      <c r="X13" s="43" t="s">
        <v>65</v>
      </c>
    </row>
    <row r="14" spans="2:24" x14ac:dyDescent="0.2">
      <c r="B14" s="43" t="s">
        <v>134</v>
      </c>
      <c r="C14" s="43">
        <v>211</v>
      </c>
      <c r="D14" s="43" t="s">
        <v>397</v>
      </c>
      <c r="E14" s="43" t="s">
        <v>106</v>
      </c>
      <c r="F14" s="43" t="s">
        <v>398</v>
      </c>
      <c r="G14" s="43" t="s">
        <v>384</v>
      </c>
      <c r="H14" s="43">
        <v>60</v>
      </c>
      <c r="I14" s="43">
        <v>-26.714500000000001</v>
      </c>
      <c r="J14" s="28">
        <v>-2.9289999999999998E-7</v>
      </c>
      <c r="K14" s="43" t="s">
        <v>914</v>
      </c>
      <c r="L14" s="43" t="s">
        <v>65</v>
      </c>
      <c r="N14" s="43" t="s">
        <v>134</v>
      </c>
      <c r="O14" s="43">
        <v>211</v>
      </c>
      <c r="P14" s="43" t="s">
        <v>397</v>
      </c>
      <c r="Q14" s="43" t="s">
        <v>380</v>
      </c>
      <c r="R14" s="43" t="s">
        <v>398</v>
      </c>
      <c r="S14" s="43" t="s">
        <v>384</v>
      </c>
      <c r="T14" s="43">
        <v>10</v>
      </c>
      <c r="U14" s="43">
        <v>-26.8019</v>
      </c>
      <c r="V14" s="28">
        <v>-2.939E-7</v>
      </c>
      <c r="W14" s="43" t="s">
        <v>914</v>
      </c>
      <c r="X14" s="43" t="s">
        <v>65</v>
      </c>
    </row>
    <row r="15" spans="2:24" x14ac:dyDescent="0.2">
      <c r="B15" s="43" t="s">
        <v>134</v>
      </c>
      <c r="C15" s="43">
        <v>211</v>
      </c>
      <c r="D15" s="43" t="s">
        <v>397</v>
      </c>
      <c r="E15" s="43" t="s">
        <v>106</v>
      </c>
      <c r="F15" s="43" t="s">
        <v>399</v>
      </c>
      <c r="G15" s="43" t="s">
        <v>386</v>
      </c>
      <c r="H15" s="43">
        <v>60</v>
      </c>
      <c r="I15" s="43">
        <v>-28.849699999999999</v>
      </c>
      <c r="J15" s="28">
        <v>-3.164E-7</v>
      </c>
      <c r="K15" s="43" t="s">
        <v>914</v>
      </c>
      <c r="L15" s="43" t="s">
        <v>65</v>
      </c>
      <c r="N15" s="43" t="s">
        <v>134</v>
      </c>
      <c r="O15" s="43">
        <v>211</v>
      </c>
      <c r="P15" s="43" t="s">
        <v>397</v>
      </c>
      <c r="Q15" s="43" t="s">
        <v>380</v>
      </c>
      <c r="R15" s="43" t="s">
        <v>399</v>
      </c>
      <c r="S15" s="43" t="s">
        <v>386</v>
      </c>
      <c r="T15" s="43">
        <v>10</v>
      </c>
      <c r="U15" s="43">
        <v>-28.948399999999999</v>
      </c>
      <c r="V15" s="28">
        <v>-3.1740000000000002E-7</v>
      </c>
      <c r="W15" s="43" t="s">
        <v>914</v>
      </c>
      <c r="X15" s="43" t="s">
        <v>65</v>
      </c>
    </row>
    <row r="16" spans="2:24" x14ac:dyDescent="0.2">
      <c r="B16" s="43" t="s">
        <v>134</v>
      </c>
      <c r="C16" s="43">
        <v>214</v>
      </c>
      <c r="D16" s="43" t="s">
        <v>400</v>
      </c>
      <c r="E16" s="43" t="s">
        <v>106</v>
      </c>
      <c r="F16" s="43" t="s">
        <v>401</v>
      </c>
      <c r="G16" s="43" t="s">
        <v>384</v>
      </c>
      <c r="H16" s="43">
        <v>60</v>
      </c>
      <c r="I16" s="43">
        <v>-45.298400000000001</v>
      </c>
      <c r="J16" s="28">
        <v>-3.7959999999999998E-7</v>
      </c>
      <c r="K16" s="43" t="s">
        <v>914</v>
      </c>
      <c r="L16" s="43" t="s">
        <v>65</v>
      </c>
      <c r="N16" s="43" t="s">
        <v>134</v>
      </c>
      <c r="O16" s="43">
        <v>214</v>
      </c>
      <c r="P16" s="43" t="s">
        <v>400</v>
      </c>
      <c r="Q16" s="43" t="s">
        <v>380</v>
      </c>
      <c r="R16" s="43" t="s">
        <v>401</v>
      </c>
      <c r="S16" s="43" t="s">
        <v>384</v>
      </c>
      <c r="T16" s="43">
        <v>10</v>
      </c>
      <c r="U16" s="43">
        <v>-45.263399999999997</v>
      </c>
      <c r="V16" s="28">
        <v>-3.7940000000000002E-7</v>
      </c>
      <c r="W16" s="43" t="s">
        <v>914</v>
      </c>
      <c r="X16" s="43" t="s">
        <v>65</v>
      </c>
    </row>
    <row r="17" spans="2:24" x14ac:dyDescent="0.2">
      <c r="B17" s="43" t="s">
        <v>134</v>
      </c>
      <c r="C17" s="43">
        <v>214</v>
      </c>
      <c r="D17" s="43" t="s">
        <v>400</v>
      </c>
      <c r="E17" s="43" t="s">
        <v>106</v>
      </c>
      <c r="F17" s="43" t="s">
        <v>402</v>
      </c>
      <c r="G17" s="43" t="s">
        <v>386</v>
      </c>
      <c r="H17" s="43">
        <v>60</v>
      </c>
      <c r="I17" s="43">
        <v>-61.628700000000002</v>
      </c>
      <c r="J17" s="28">
        <v>-9.9999999999999995E-7</v>
      </c>
      <c r="K17" s="43" t="s">
        <v>914</v>
      </c>
      <c r="L17" s="43" t="s">
        <v>65</v>
      </c>
      <c r="N17" s="43" t="s">
        <v>134</v>
      </c>
      <c r="O17" s="43">
        <v>214</v>
      </c>
      <c r="P17" s="43" t="s">
        <v>400</v>
      </c>
      <c r="Q17" s="43" t="s">
        <v>380</v>
      </c>
      <c r="R17" s="43" t="s">
        <v>402</v>
      </c>
      <c r="S17" s="43" t="s">
        <v>386</v>
      </c>
      <c r="T17" s="43">
        <v>10</v>
      </c>
      <c r="U17" s="43">
        <v>-61.694499999999998</v>
      </c>
      <c r="V17" s="28">
        <v>-9.9999999999999995E-7</v>
      </c>
      <c r="W17" s="43" t="s">
        <v>914</v>
      </c>
      <c r="X17" s="43" t="s">
        <v>65</v>
      </c>
    </row>
    <row r="18" spans="2:24" x14ac:dyDescent="0.2">
      <c r="B18" s="43" t="s">
        <v>134</v>
      </c>
      <c r="C18" s="43">
        <v>217</v>
      </c>
      <c r="D18" s="43" t="s">
        <v>403</v>
      </c>
      <c r="E18" s="43" t="s">
        <v>106</v>
      </c>
      <c r="F18" s="43" t="s">
        <v>404</v>
      </c>
      <c r="G18" s="43" t="s">
        <v>384</v>
      </c>
      <c r="H18" s="43">
        <v>60</v>
      </c>
      <c r="I18" s="43">
        <v>-53.404600000000002</v>
      </c>
      <c r="J18" s="28">
        <v>-4.4439999999999998E-7</v>
      </c>
      <c r="K18" s="43" t="s">
        <v>914</v>
      </c>
      <c r="L18" s="43" t="s">
        <v>65</v>
      </c>
      <c r="N18" s="43" t="s">
        <v>134</v>
      </c>
      <c r="O18" s="43">
        <v>217</v>
      </c>
      <c r="P18" s="43" t="s">
        <v>403</v>
      </c>
      <c r="Q18" s="43" t="s">
        <v>380</v>
      </c>
      <c r="R18" s="43" t="s">
        <v>404</v>
      </c>
      <c r="S18" s="43" t="s">
        <v>384</v>
      </c>
      <c r="T18" s="43">
        <v>10</v>
      </c>
      <c r="U18" s="43">
        <v>-53.509700000000002</v>
      </c>
      <c r="V18" s="28">
        <v>-4.453E-7</v>
      </c>
      <c r="W18" s="43" t="s">
        <v>914</v>
      </c>
      <c r="X18" s="43" t="s">
        <v>65</v>
      </c>
    </row>
    <row r="19" spans="2:24" x14ac:dyDescent="0.2">
      <c r="B19" s="43" t="s">
        <v>134</v>
      </c>
      <c r="C19" s="43">
        <v>217</v>
      </c>
      <c r="D19" s="43" t="s">
        <v>403</v>
      </c>
      <c r="E19" s="43" t="s">
        <v>106</v>
      </c>
      <c r="F19" s="43" t="s">
        <v>405</v>
      </c>
      <c r="G19" s="43" t="s">
        <v>386</v>
      </c>
      <c r="H19" s="43">
        <v>60</v>
      </c>
      <c r="I19" s="43">
        <v>-48.559899999999999</v>
      </c>
      <c r="J19" s="28">
        <v>-4.0410000000000003E-7</v>
      </c>
      <c r="K19" s="43" t="s">
        <v>914</v>
      </c>
      <c r="L19" s="43" t="s">
        <v>65</v>
      </c>
      <c r="N19" s="43" t="s">
        <v>134</v>
      </c>
      <c r="O19" s="43">
        <v>217</v>
      </c>
      <c r="P19" s="43" t="s">
        <v>403</v>
      </c>
      <c r="Q19" s="43" t="s">
        <v>380</v>
      </c>
      <c r="R19" s="43" t="s">
        <v>405</v>
      </c>
      <c r="S19" s="43" t="s">
        <v>386</v>
      </c>
      <c r="T19" s="43">
        <v>10</v>
      </c>
      <c r="U19" s="43">
        <v>-48.475999999999999</v>
      </c>
      <c r="V19" s="28">
        <v>-4.0340000000000003E-7</v>
      </c>
      <c r="W19" s="43" t="s">
        <v>914</v>
      </c>
      <c r="X19" s="43" t="s">
        <v>65</v>
      </c>
    </row>
    <row r="20" spans="2:24" x14ac:dyDescent="0.2">
      <c r="B20" s="43" t="s">
        <v>134</v>
      </c>
      <c r="C20" s="43">
        <v>220</v>
      </c>
      <c r="D20" s="43" t="s">
        <v>406</v>
      </c>
      <c r="E20" s="43" t="s">
        <v>106</v>
      </c>
      <c r="F20" s="43" t="s">
        <v>407</v>
      </c>
      <c r="G20" s="43" t="s">
        <v>384</v>
      </c>
      <c r="H20" s="43">
        <v>60</v>
      </c>
      <c r="I20" s="43">
        <v>-53.453099999999999</v>
      </c>
      <c r="J20" s="28">
        <v>-4.4480000000000001E-7</v>
      </c>
      <c r="K20" s="43" t="s">
        <v>914</v>
      </c>
      <c r="L20" s="43" t="s">
        <v>65</v>
      </c>
      <c r="N20" s="43" t="s">
        <v>134</v>
      </c>
      <c r="O20" s="43">
        <v>220</v>
      </c>
      <c r="P20" s="43" t="s">
        <v>406</v>
      </c>
      <c r="Q20" s="43" t="s">
        <v>380</v>
      </c>
      <c r="R20" s="43" t="s">
        <v>407</v>
      </c>
      <c r="S20" s="43" t="s">
        <v>384</v>
      </c>
      <c r="T20" s="43">
        <v>10</v>
      </c>
      <c r="U20" s="43">
        <v>-53.559199999999997</v>
      </c>
      <c r="V20" s="28">
        <v>-4.4569999999999997E-7</v>
      </c>
      <c r="W20" s="43" t="s">
        <v>914</v>
      </c>
      <c r="X20" s="43" t="s">
        <v>65</v>
      </c>
    </row>
    <row r="21" spans="2:24" x14ac:dyDescent="0.2">
      <c r="B21" s="43" t="s">
        <v>134</v>
      </c>
      <c r="C21" s="43">
        <v>220</v>
      </c>
      <c r="D21" s="43" t="s">
        <v>406</v>
      </c>
      <c r="E21" s="43" t="s">
        <v>106</v>
      </c>
      <c r="F21" s="43" t="s">
        <v>408</v>
      </c>
      <c r="G21" s="43" t="s">
        <v>386</v>
      </c>
      <c r="H21" s="43">
        <v>60</v>
      </c>
      <c r="I21" s="43">
        <v>-48.340200000000003</v>
      </c>
      <c r="J21" s="28">
        <v>-4.023E-7</v>
      </c>
      <c r="K21" s="43" t="s">
        <v>914</v>
      </c>
      <c r="L21" s="43" t="s">
        <v>65</v>
      </c>
      <c r="N21" s="43" t="s">
        <v>134</v>
      </c>
      <c r="O21" s="43">
        <v>220</v>
      </c>
      <c r="P21" s="43" t="s">
        <v>406</v>
      </c>
      <c r="Q21" s="43" t="s">
        <v>380</v>
      </c>
      <c r="R21" s="43" t="s">
        <v>408</v>
      </c>
      <c r="S21" s="43" t="s">
        <v>386</v>
      </c>
      <c r="T21" s="43">
        <v>10</v>
      </c>
      <c r="U21" s="43">
        <v>-48.263199999999998</v>
      </c>
      <c r="V21" s="28">
        <v>-4.016E-7</v>
      </c>
      <c r="W21" s="43" t="s">
        <v>914</v>
      </c>
      <c r="X21" s="43" t="s">
        <v>65</v>
      </c>
    </row>
    <row r="22" spans="2:24" x14ac:dyDescent="0.2">
      <c r="B22" s="43" t="s">
        <v>134</v>
      </c>
      <c r="C22" s="43">
        <v>223</v>
      </c>
      <c r="D22" s="43" t="s">
        <v>409</v>
      </c>
      <c r="E22" s="43" t="s">
        <v>106</v>
      </c>
      <c r="F22" s="43" t="s">
        <v>410</v>
      </c>
      <c r="G22" s="43" t="s">
        <v>384</v>
      </c>
      <c r="H22" s="43">
        <v>60</v>
      </c>
      <c r="I22" s="43">
        <v>-44.232399999999998</v>
      </c>
      <c r="J22" s="28">
        <v>-3.707E-7</v>
      </c>
      <c r="K22" s="43" t="s">
        <v>914</v>
      </c>
      <c r="L22" s="43" t="s">
        <v>65</v>
      </c>
      <c r="N22" s="43" t="s">
        <v>134</v>
      </c>
      <c r="O22" s="43">
        <v>223</v>
      </c>
      <c r="P22" s="43" t="s">
        <v>409</v>
      </c>
      <c r="Q22" s="43" t="s">
        <v>380</v>
      </c>
      <c r="R22" s="43" t="s">
        <v>410</v>
      </c>
      <c r="S22" s="43" t="s">
        <v>384</v>
      </c>
      <c r="T22" s="43">
        <v>10</v>
      </c>
      <c r="U22" s="43">
        <v>-44.139499999999998</v>
      </c>
      <c r="V22" s="28">
        <v>-3.699E-7</v>
      </c>
      <c r="W22" s="43" t="s">
        <v>914</v>
      </c>
      <c r="X22" s="43" t="s">
        <v>65</v>
      </c>
    </row>
    <row r="23" spans="2:24" x14ac:dyDescent="0.2">
      <c r="B23" s="43" t="s">
        <v>134</v>
      </c>
      <c r="C23" s="43">
        <v>223</v>
      </c>
      <c r="D23" s="43" t="s">
        <v>409</v>
      </c>
      <c r="E23" s="43" t="s">
        <v>106</v>
      </c>
      <c r="F23" s="43" t="s">
        <v>411</v>
      </c>
      <c r="G23" s="43" t="s">
        <v>386</v>
      </c>
      <c r="H23" s="43">
        <v>60</v>
      </c>
      <c r="I23" s="43">
        <v>-60.3782</v>
      </c>
      <c r="J23" s="28">
        <v>-9.9999999999999995E-7</v>
      </c>
      <c r="K23" s="43" t="s">
        <v>914</v>
      </c>
      <c r="L23" s="43" t="s">
        <v>65</v>
      </c>
      <c r="N23" s="43" t="s">
        <v>134</v>
      </c>
      <c r="O23" s="43">
        <v>223</v>
      </c>
      <c r="P23" s="43" t="s">
        <v>409</v>
      </c>
      <c r="Q23" s="43" t="s">
        <v>380</v>
      </c>
      <c r="R23" s="43" t="s">
        <v>411</v>
      </c>
      <c r="S23" s="43" t="s">
        <v>386</v>
      </c>
      <c r="T23" s="43">
        <v>10</v>
      </c>
      <c r="U23" s="43">
        <v>-60.461500000000001</v>
      </c>
      <c r="V23" s="28">
        <v>-9.9999999999999995E-7</v>
      </c>
      <c r="W23" s="43" t="s">
        <v>914</v>
      </c>
      <c r="X23" s="43" t="s">
        <v>65</v>
      </c>
    </row>
    <row r="24" spans="2:24" x14ac:dyDescent="0.2">
      <c r="B24" s="43" t="s">
        <v>134</v>
      </c>
      <c r="C24" s="43">
        <v>226</v>
      </c>
      <c r="D24" s="43" t="s">
        <v>412</v>
      </c>
      <c r="E24" s="43" t="s">
        <v>106</v>
      </c>
      <c r="F24" s="43" t="s">
        <v>413</v>
      </c>
      <c r="G24" s="43" t="s">
        <v>384</v>
      </c>
      <c r="H24" s="43">
        <v>60</v>
      </c>
      <c r="I24" s="43">
        <v>-29.8323</v>
      </c>
      <c r="J24" s="28">
        <v>-3.2710000000000001E-7</v>
      </c>
      <c r="K24" s="43" t="s">
        <v>914</v>
      </c>
      <c r="L24" s="43" t="s">
        <v>65</v>
      </c>
      <c r="N24" s="43" t="s">
        <v>134</v>
      </c>
      <c r="O24" s="43">
        <v>226</v>
      </c>
      <c r="P24" s="43" t="s">
        <v>412</v>
      </c>
      <c r="Q24" s="43" t="s">
        <v>380</v>
      </c>
      <c r="R24" s="43" t="s">
        <v>413</v>
      </c>
      <c r="S24" s="43" t="s">
        <v>384</v>
      </c>
      <c r="T24" s="43">
        <v>10</v>
      </c>
      <c r="U24" s="43">
        <v>-29.7486</v>
      </c>
      <c r="V24" s="28">
        <v>-3.262E-7</v>
      </c>
      <c r="W24" s="43" t="s">
        <v>914</v>
      </c>
      <c r="X24" s="43" t="s">
        <v>65</v>
      </c>
    </row>
    <row r="25" spans="2:24" x14ac:dyDescent="0.2">
      <c r="B25" s="43" t="s">
        <v>134</v>
      </c>
      <c r="C25" s="43">
        <v>226</v>
      </c>
      <c r="D25" s="43" t="s">
        <v>412</v>
      </c>
      <c r="E25" s="43" t="s">
        <v>106</v>
      </c>
      <c r="F25" s="43" t="s">
        <v>414</v>
      </c>
      <c r="G25" s="43" t="s">
        <v>386</v>
      </c>
      <c r="H25" s="43">
        <v>60</v>
      </c>
      <c r="I25" s="43">
        <v>-33.877200000000002</v>
      </c>
      <c r="J25" s="28">
        <v>-3.7150000000000001E-7</v>
      </c>
      <c r="K25" s="43" t="s">
        <v>914</v>
      </c>
      <c r="L25" s="43" t="s">
        <v>65</v>
      </c>
      <c r="N25" s="43" t="s">
        <v>134</v>
      </c>
      <c r="O25" s="43">
        <v>226</v>
      </c>
      <c r="P25" s="43" t="s">
        <v>412</v>
      </c>
      <c r="Q25" s="43" t="s">
        <v>380</v>
      </c>
      <c r="R25" s="43" t="s">
        <v>414</v>
      </c>
      <c r="S25" s="43" t="s">
        <v>386</v>
      </c>
      <c r="T25" s="43">
        <v>10</v>
      </c>
      <c r="U25" s="43">
        <v>-33.804600000000001</v>
      </c>
      <c r="V25" s="28">
        <v>-3.707E-7</v>
      </c>
      <c r="W25" s="43" t="s">
        <v>914</v>
      </c>
      <c r="X25" s="43" t="s">
        <v>65</v>
      </c>
    </row>
    <row r="26" spans="2:24" x14ac:dyDescent="0.2">
      <c r="B26" s="43" t="s">
        <v>134</v>
      </c>
      <c r="C26" s="43">
        <v>234</v>
      </c>
      <c r="D26" s="43" t="s">
        <v>415</v>
      </c>
      <c r="E26" s="43" t="s">
        <v>106</v>
      </c>
      <c r="F26" s="43" t="s">
        <v>416</v>
      </c>
      <c r="G26" s="43" t="s">
        <v>384</v>
      </c>
      <c r="H26" s="43">
        <v>60</v>
      </c>
      <c r="I26" s="43">
        <v>21.226900000000001</v>
      </c>
      <c r="J26" s="28">
        <v>1.723E-7</v>
      </c>
      <c r="K26" s="43" t="s">
        <v>914</v>
      </c>
      <c r="L26" s="43" t="s">
        <v>65</v>
      </c>
      <c r="N26" s="43" t="s">
        <v>134</v>
      </c>
      <c r="O26" s="43">
        <v>234</v>
      </c>
      <c r="P26" s="43" t="s">
        <v>415</v>
      </c>
      <c r="Q26" s="43" t="s">
        <v>380</v>
      </c>
      <c r="R26" s="43" t="s">
        <v>416</v>
      </c>
      <c r="S26" s="43" t="s">
        <v>384</v>
      </c>
      <c r="T26" s="43">
        <v>10</v>
      </c>
      <c r="U26" s="43">
        <v>20.137899999999998</v>
      </c>
      <c r="V26" s="28">
        <v>1.6339999999999999E-7</v>
      </c>
      <c r="W26" s="43" t="s">
        <v>914</v>
      </c>
      <c r="X26" s="43" t="s">
        <v>65</v>
      </c>
    </row>
    <row r="27" spans="2:24" x14ac:dyDescent="0.2">
      <c r="B27" s="43" t="s">
        <v>134</v>
      </c>
      <c r="C27" s="43">
        <v>234</v>
      </c>
      <c r="D27" s="43" t="s">
        <v>415</v>
      </c>
      <c r="E27" s="43" t="s">
        <v>106</v>
      </c>
      <c r="F27" s="43" t="s">
        <v>417</v>
      </c>
      <c r="G27" s="43" t="s">
        <v>386</v>
      </c>
      <c r="H27" s="43">
        <v>60</v>
      </c>
      <c r="I27" s="43">
        <v>-56.881599999999999</v>
      </c>
      <c r="J27" s="28">
        <v>-4.616E-7</v>
      </c>
      <c r="K27" s="43" t="s">
        <v>914</v>
      </c>
      <c r="L27" s="43" t="s">
        <v>65</v>
      </c>
      <c r="N27" s="43" t="s">
        <v>134</v>
      </c>
      <c r="O27" s="43">
        <v>234</v>
      </c>
      <c r="P27" s="43" t="s">
        <v>415</v>
      </c>
      <c r="Q27" s="43" t="s">
        <v>380</v>
      </c>
      <c r="R27" s="43" t="s">
        <v>417</v>
      </c>
      <c r="S27" s="43" t="s">
        <v>386</v>
      </c>
      <c r="T27" s="43">
        <v>10</v>
      </c>
      <c r="U27" s="43">
        <v>-55.826599999999999</v>
      </c>
      <c r="V27" s="28">
        <v>-4.531E-7</v>
      </c>
      <c r="W27" s="43" t="s">
        <v>914</v>
      </c>
      <c r="X27" s="43" t="s">
        <v>65</v>
      </c>
    </row>
    <row r="28" spans="2:24" x14ac:dyDescent="0.2">
      <c r="B28" s="43" t="s">
        <v>134</v>
      </c>
      <c r="C28" s="43">
        <v>235</v>
      </c>
      <c r="D28" s="43" t="s">
        <v>418</v>
      </c>
      <c r="E28" s="43" t="s">
        <v>106</v>
      </c>
      <c r="F28" s="43" t="s">
        <v>419</v>
      </c>
      <c r="G28" s="43" t="s">
        <v>384</v>
      </c>
      <c r="H28" s="43">
        <v>60</v>
      </c>
      <c r="I28" s="43">
        <v>21.0733</v>
      </c>
      <c r="J28" s="28">
        <v>1.5730000000000001E-7</v>
      </c>
      <c r="K28" s="43" t="s">
        <v>914</v>
      </c>
      <c r="L28" s="43" t="s">
        <v>65</v>
      </c>
      <c r="N28" s="43" t="s">
        <v>134</v>
      </c>
      <c r="O28" s="43">
        <v>235</v>
      </c>
      <c r="P28" s="43" t="s">
        <v>418</v>
      </c>
      <c r="Q28" s="43" t="s">
        <v>380</v>
      </c>
      <c r="R28" s="43" t="s">
        <v>419</v>
      </c>
      <c r="S28" s="43" t="s">
        <v>384</v>
      </c>
      <c r="T28" s="43">
        <v>10</v>
      </c>
      <c r="U28" s="43">
        <v>19.834599999999998</v>
      </c>
      <c r="V28" s="28">
        <v>1.4810000000000001E-7</v>
      </c>
      <c r="W28" s="43" t="s">
        <v>914</v>
      </c>
      <c r="X28" s="43" t="s">
        <v>65</v>
      </c>
    </row>
    <row r="29" spans="2:24" x14ac:dyDescent="0.2">
      <c r="B29" s="43" t="s">
        <v>134</v>
      </c>
      <c r="C29" s="43">
        <v>235</v>
      </c>
      <c r="D29" s="43" t="s">
        <v>418</v>
      </c>
      <c r="E29" s="43" t="s">
        <v>106</v>
      </c>
      <c r="F29" s="43" t="s">
        <v>420</v>
      </c>
      <c r="G29" s="43" t="s">
        <v>386</v>
      </c>
      <c r="H29" s="43">
        <v>60</v>
      </c>
      <c r="I29" s="43">
        <v>-60.119399999999999</v>
      </c>
      <c r="J29" s="28">
        <v>-4.489E-7</v>
      </c>
      <c r="K29" s="43" t="s">
        <v>914</v>
      </c>
      <c r="L29" s="43" t="s">
        <v>65</v>
      </c>
      <c r="N29" s="43" t="s">
        <v>134</v>
      </c>
      <c r="O29" s="43">
        <v>235</v>
      </c>
      <c r="P29" s="43" t="s">
        <v>418</v>
      </c>
      <c r="Q29" s="43" t="s">
        <v>380</v>
      </c>
      <c r="R29" s="43" t="s">
        <v>420</v>
      </c>
      <c r="S29" s="43" t="s">
        <v>386</v>
      </c>
      <c r="T29" s="43">
        <v>10</v>
      </c>
      <c r="U29" s="43">
        <v>-59.043700000000001</v>
      </c>
      <c r="V29" s="28">
        <v>-4.4089999999999998E-7</v>
      </c>
      <c r="W29" s="43" t="s">
        <v>914</v>
      </c>
      <c r="X29" s="43" t="s">
        <v>65</v>
      </c>
    </row>
    <row r="30" spans="2:24" x14ac:dyDescent="0.2">
      <c r="B30" s="43" t="s">
        <v>134</v>
      </c>
      <c r="C30" s="43">
        <v>236</v>
      </c>
      <c r="D30" s="43" t="s">
        <v>418</v>
      </c>
      <c r="E30" s="43" t="s">
        <v>106</v>
      </c>
      <c r="F30" s="43" t="s">
        <v>421</v>
      </c>
      <c r="G30" s="43" t="s">
        <v>384</v>
      </c>
      <c r="H30" s="43">
        <v>60</v>
      </c>
      <c r="I30" s="43">
        <v>8.3805999999999994</v>
      </c>
      <c r="J30" s="28">
        <v>6.6149999999999993E-8</v>
      </c>
      <c r="K30" s="43" t="s">
        <v>914</v>
      </c>
      <c r="L30" s="43" t="s">
        <v>65</v>
      </c>
      <c r="N30" s="43" t="s">
        <v>134</v>
      </c>
      <c r="O30" s="43">
        <v>236</v>
      </c>
      <c r="P30" s="43" t="s">
        <v>418</v>
      </c>
      <c r="Q30" s="43" t="s">
        <v>380</v>
      </c>
      <c r="R30" s="43" t="s">
        <v>421</v>
      </c>
      <c r="S30" s="43" t="s">
        <v>384</v>
      </c>
      <c r="T30" s="43">
        <v>10</v>
      </c>
      <c r="U30" s="43">
        <v>7.5747999999999998</v>
      </c>
      <c r="V30" s="28">
        <v>5.9789999999999995E-8</v>
      </c>
      <c r="W30" s="43" t="s">
        <v>914</v>
      </c>
      <c r="X30" s="43" t="s">
        <v>65</v>
      </c>
    </row>
    <row r="31" spans="2:24" x14ac:dyDescent="0.2">
      <c r="B31" s="43" t="s">
        <v>134</v>
      </c>
      <c r="C31" s="43">
        <v>236</v>
      </c>
      <c r="D31" s="43" t="s">
        <v>418</v>
      </c>
      <c r="E31" s="43" t="s">
        <v>106</v>
      </c>
      <c r="F31" s="43" t="s">
        <v>422</v>
      </c>
      <c r="G31" s="43" t="s">
        <v>386</v>
      </c>
      <c r="H31" s="43">
        <v>60</v>
      </c>
      <c r="I31" s="43">
        <v>-57.581600000000002</v>
      </c>
      <c r="J31" s="28">
        <v>-4.545E-7</v>
      </c>
      <c r="K31" s="43" t="s">
        <v>914</v>
      </c>
      <c r="L31" s="43" t="s">
        <v>65</v>
      </c>
      <c r="N31" s="43" t="s">
        <v>134</v>
      </c>
      <c r="O31" s="43">
        <v>236</v>
      </c>
      <c r="P31" s="43" t="s">
        <v>418</v>
      </c>
      <c r="Q31" s="43" t="s">
        <v>380</v>
      </c>
      <c r="R31" s="43" t="s">
        <v>422</v>
      </c>
      <c r="S31" s="43" t="s">
        <v>386</v>
      </c>
      <c r="T31" s="43">
        <v>10</v>
      </c>
      <c r="U31" s="43">
        <v>-56.742100000000001</v>
      </c>
      <c r="V31" s="28">
        <v>-4.4789999999999998E-7</v>
      </c>
      <c r="W31" s="43" t="s">
        <v>914</v>
      </c>
      <c r="X31" s="43" t="s">
        <v>65</v>
      </c>
    </row>
    <row r="32" spans="2:24" x14ac:dyDescent="0.2">
      <c r="B32" s="43" t="s">
        <v>134</v>
      </c>
      <c r="C32" s="43">
        <v>237</v>
      </c>
      <c r="D32" s="43" t="s">
        <v>418</v>
      </c>
      <c r="E32" s="43" t="s">
        <v>106</v>
      </c>
      <c r="F32" s="43" t="s">
        <v>423</v>
      </c>
      <c r="G32" s="43" t="s">
        <v>384</v>
      </c>
      <c r="H32" s="43">
        <v>60</v>
      </c>
      <c r="I32" s="43">
        <v>14.525600000000001</v>
      </c>
      <c r="J32" s="28">
        <v>1.085E-7</v>
      </c>
      <c r="K32" s="43" t="s">
        <v>914</v>
      </c>
      <c r="L32" s="43" t="s">
        <v>65</v>
      </c>
      <c r="N32" s="43" t="s">
        <v>134</v>
      </c>
      <c r="O32" s="43">
        <v>237</v>
      </c>
      <c r="P32" s="43" t="s">
        <v>418</v>
      </c>
      <c r="Q32" s="43" t="s">
        <v>380</v>
      </c>
      <c r="R32" s="43" t="s">
        <v>423</v>
      </c>
      <c r="S32" s="43" t="s">
        <v>384</v>
      </c>
      <c r="T32" s="43">
        <v>10</v>
      </c>
      <c r="U32" s="43">
        <v>13.6487</v>
      </c>
      <c r="V32" s="28">
        <v>1.0190000000000001E-7</v>
      </c>
      <c r="W32" s="43" t="s">
        <v>914</v>
      </c>
      <c r="X32" s="43" t="s">
        <v>65</v>
      </c>
    </row>
    <row r="33" spans="2:24" x14ac:dyDescent="0.2">
      <c r="B33" s="43" t="s">
        <v>134</v>
      </c>
      <c r="C33" s="43">
        <v>237</v>
      </c>
      <c r="D33" s="43" t="s">
        <v>418</v>
      </c>
      <c r="E33" s="43" t="s">
        <v>106</v>
      </c>
      <c r="F33" s="43" t="s">
        <v>424</v>
      </c>
      <c r="G33" s="43" t="s">
        <v>386</v>
      </c>
      <c r="H33" s="43">
        <v>60</v>
      </c>
      <c r="I33" s="43">
        <v>-58.7667</v>
      </c>
      <c r="J33" s="28">
        <v>-4.3879999999999999E-7</v>
      </c>
      <c r="K33" s="43" t="s">
        <v>914</v>
      </c>
      <c r="L33" s="43" t="s">
        <v>65</v>
      </c>
      <c r="N33" s="43" t="s">
        <v>134</v>
      </c>
      <c r="O33" s="43">
        <v>237</v>
      </c>
      <c r="P33" s="43" t="s">
        <v>418</v>
      </c>
      <c r="Q33" s="43" t="s">
        <v>380</v>
      </c>
      <c r="R33" s="43" t="s">
        <v>424</v>
      </c>
      <c r="S33" s="43" t="s">
        <v>386</v>
      </c>
      <c r="T33" s="43">
        <v>10</v>
      </c>
      <c r="U33" s="43">
        <v>-57.733600000000003</v>
      </c>
      <c r="V33" s="28">
        <v>-4.3109999999999999E-7</v>
      </c>
      <c r="W33" s="43" t="s">
        <v>914</v>
      </c>
      <c r="X33" s="43" t="s">
        <v>65</v>
      </c>
    </row>
    <row r="34" spans="2:24" x14ac:dyDescent="0.2">
      <c r="B34" s="43" t="s">
        <v>134</v>
      </c>
      <c r="C34" s="43">
        <v>238</v>
      </c>
      <c r="D34" s="43" t="s">
        <v>425</v>
      </c>
      <c r="E34" s="43" t="s">
        <v>106</v>
      </c>
      <c r="F34" s="43" t="s">
        <v>426</v>
      </c>
      <c r="G34" s="43" t="s">
        <v>384</v>
      </c>
      <c r="H34" s="43">
        <v>60</v>
      </c>
      <c r="I34" s="43">
        <v>18.765799999999999</v>
      </c>
      <c r="J34" s="28">
        <v>1.5230000000000001E-7</v>
      </c>
      <c r="K34" s="43" t="s">
        <v>914</v>
      </c>
      <c r="L34" s="43" t="s">
        <v>65</v>
      </c>
      <c r="N34" s="43" t="s">
        <v>134</v>
      </c>
      <c r="O34" s="43">
        <v>238</v>
      </c>
      <c r="P34" s="43" t="s">
        <v>425</v>
      </c>
      <c r="Q34" s="43" t="s">
        <v>380</v>
      </c>
      <c r="R34" s="43" t="s">
        <v>426</v>
      </c>
      <c r="S34" s="43" t="s">
        <v>384</v>
      </c>
      <c r="T34" s="43">
        <v>10</v>
      </c>
      <c r="U34" s="43">
        <v>17.597799999999999</v>
      </c>
      <c r="V34" s="28">
        <v>1.4280000000000001E-7</v>
      </c>
      <c r="W34" s="43" t="s">
        <v>914</v>
      </c>
      <c r="X34" s="43" t="s">
        <v>65</v>
      </c>
    </row>
    <row r="35" spans="2:24" x14ac:dyDescent="0.2">
      <c r="B35" s="43" t="s">
        <v>134</v>
      </c>
      <c r="C35" s="43">
        <v>238</v>
      </c>
      <c r="D35" s="43" t="s">
        <v>425</v>
      </c>
      <c r="E35" s="43" t="s">
        <v>106</v>
      </c>
      <c r="F35" s="43" t="s">
        <v>427</v>
      </c>
      <c r="G35" s="43" t="s">
        <v>386</v>
      </c>
      <c r="H35" s="43">
        <v>60</v>
      </c>
      <c r="I35" s="43">
        <v>-53.998199999999997</v>
      </c>
      <c r="J35" s="28">
        <v>-4.3819999999999999E-7</v>
      </c>
      <c r="K35" s="43" t="s">
        <v>914</v>
      </c>
      <c r="L35" s="43" t="s">
        <v>65</v>
      </c>
      <c r="N35" s="43" t="s">
        <v>134</v>
      </c>
      <c r="O35" s="43">
        <v>238</v>
      </c>
      <c r="P35" s="43" t="s">
        <v>425</v>
      </c>
      <c r="Q35" s="43" t="s">
        <v>380</v>
      </c>
      <c r="R35" s="43" t="s">
        <v>427</v>
      </c>
      <c r="S35" s="43" t="s">
        <v>386</v>
      </c>
      <c r="T35" s="43">
        <v>10</v>
      </c>
      <c r="U35" s="43">
        <v>-52.901699999999998</v>
      </c>
      <c r="V35" s="28">
        <v>-4.2930000000000001E-7</v>
      </c>
      <c r="W35" s="43" t="s">
        <v>914</v>
      </c>
      <c r="X35" s="43" t="s">
        <v>65</v>
      </c>
    </row>
    <row r="36" spans="2:24" x14ac:dyDescent="0.2">
      <c r="B36" s="43" t="s">
        <v>134</v>
      </c>
      <c r="C36" s="43">
        <v>212</v>
      </c>
      <c r="D36" s="43" t="s">
        <v>428</v>
      </c>
      <c r="E36" s="43" t="s">
        <v>106</v>
      </c>
      <c r="F36" s="43" t="s">
        <v>429</v>
      </c>
      <c r="G36" s="43" t="s">
        <v>384</v>
      </c>
      <c r="H36" s="43">
        <v>60</v>
      </c>
      <c r="I36" s="43">
        <v>-26.131799999999998</v>
      </c>
      <c r="J36" s="28">
        <v>-2.5470000000000002E-7</v>
      </c>
      <c r="K36" s="43" t="s">
        <v>914</v>
      </c>
      <c r="L36" s="43" t="s">
        <v>65</v>
      </c>
      <c r="N36" s="43" t="s">
        <v>134</v>
      </c>
      <c r="O36" s="43">
        <v>212</v>
      </c>
      <c r="P36" s="43" t="s">
        <v>428</v>
      </c>
      <c r="Q36" s="43" t="s">
        <v>380</v>
      </c>
      <c r="R36" s="43" t="s">
        <v>429</v>
      </c>
      <c r="S36" s="43" t="s">
        <v>384</v>
      </c>
      <c r="T36" s="43">
        <v>10</v>
      </c>
      <c r="U36" s="43">
        <v>-26.242100000000001</v>
      </c>
      <c r="V36" s="28">
        <v>-2.558E-7</v>
      </c>
      <c r="W36" s="43" t="s">
        <v>914</v>
      </c>
      <c r="X36" s="43" t="s">
        <v>65</v>
      </c>
    </row>
    <row r="37" spans="2:24" x14ac:dyDescent="0.2">
      <c r="B37" s="43" t="s">
        <v>134</v>
      </c>
      <c r="C37" s="43">
        <v>212</v>
      </c>
      <c r="D37" s="43" t="s">
        <v>428</v>
      </c>
      <c r="E37" s="43" t="s">
        <v>106</v>
      </c>
      <c r="F37" s="43" t="s">
        <v>430</v>
      </c>
      <c r="G37" s="43" t="s">
        <v>386</v>
      </c>
      <c r="H37" s="43">
        <v>60</v>
      </c>
      <c r="I37" s="43">
        <v>-26.302099999999999</v>
      </c>
      <c r="J37" s="28">
        <v>-2.5639999999999999E-7</v>
      </c>
      <c r="K37" s="43" t="s">
        <v>914</v>
      </c>
      <c r="L37" s="43" t="s">
        <v>65</v>
      </c>
      <c r="N37" s="43" t="s">
        <v>134</v>
      </c>
      <c r="O37" s="43">
        <v>212</v>
      </c>
      <c r="P37" s="43" t="s">
        <v>428</v>
      </c>
      <c r="Q37" s="43" t="s">
        <v>380</v>
      </c>
      <c r="R37" s="43" t="s">
        <v>430</v>
      </c>
      <c r="S37" s="43" t="s">
        <v>386</v>
      </c>
      <c r="T37" s="43">
        <v>10</v>
      </c>
      <c r="U37" s="43">
        <v>-26.3856</v>
      </c>
      <c r="V37" s="28">
        <v>-2.572E-7</v>
      </c>
      <c r="W37" s="43" t="s">
        <v>914</v>
      </c>
      <c r="X37" s="43" t="s">
        <v>65</v>
      </c>
    </row>
    <row r="38" spans="2:24" x14ac:dyDescent="0.2">
      <c r="B38" s="43" t="s">
        <v>134</v>
      </c>
      <c r="C38" s="43">
        <v>215</v>
      </c>
      <c r="D38" s="43" t="s">
        <v>431</v>
      </c>
      <c r="E38" s="43" t="s">
        <v>106</v>
      </c>
      <c r="F38" s="43" t="s">
        <v>432</v>
      </c>
      <c r="G38" s="43" t="s">
        <v>384</v>
      </c>
      <c r="H38" s="43">
        <v>60</v>
      </c>
      <c r="I38" s="43">
        <v>-60.893099999999997</v>
      </c>
      <c r="J38" s="28">
        <v>-4.9699999999999996E-7</v>
      </c>
      <c r="K38" s="43" t="s">
        <v>914</v>
      </c>
      <c r="L38" s="43" t="s">
        <v>65</v>
      </c>
      <c r="N38" s="43" t="s">
        <v>134</v>
      </c>
      <c r="O38" s="43">
        <v>215</v>
      </c>
      <c r="P38" s="43" t="s">
        <v>431</v>
      </c>
      <c r="Q38" s="43" t="s">
        <v>380</v>
      </c>
      <c r="R38" s="43" t="s">
        <v>432</v>
      </c>
      <c r="S38" s="43" t="s">
        <v>384</v>
      </c>
      <c r="T38" s="43">
        <v>10</v>
      </c>
      <c r="U38" s="43">
        <v>-60.911799999999999</v>
      </c>
      <c r="V38" s="28">
        <v>-4.9709999999999997E-7</v>
      </c>
      <c r="W38" s="43" t="s">
        <v>914</v>
      </c>
      <c r="X38" s="43" t="s">
        <v>65</v>
      </c>
    </row>
    <row r="39" spans="2:24" x14ac:dyDescent="0.2">
      <c r="B39" s="43" t="s">
        <v>134</v>
      </c>
      <c r="C39" s="43">
        <v>215</v>
      </c>
      <c r="D39" s="43" t="s">
        <v>431</v>
      </c>
      <c r="E39" s="43" t="s">
        <v>106</v>
      </c>
      <c r="F39" s="43" t="s">
        <v>433</v>
      </c>
      <c r="G39" s="43" t="s">
        <v>386</v>
      </c>
      <c r="H39" s="43">
        <v>60</v>
      </c>
      <c r="I39" s="43">
        <v>-60.990600000000001</v>
      </c>
      <c r="J39" s="28">
        <v>-4.9770000000000002E-7</v>
      </c>
      <c r="K39" s="43" t="s">
        <v>914</v>
      </c>
      <c r="L39" s="43" t="s">
        <v>65</v>
      </c>
      <c r="N39" s="43" t="s">
        <v>134</v>
      </c>
      <c r="O39" s="43">
        <v>215</v>
      </c>
      <c r="P39" s="43" t="s">
        <v>431</v>
      </c>
      <c r="Q39" s="43" t="s">
        <v>380</v>
      </c>
      <c r="R39" s="43" t="s">
        <v>433</v>
      </c>
      <c r="S39" s="43" t="s">
        <v>386</v>
      </c>
      <c r="T39" s="43">
        <v>10</v>
      </c>
      <c r="U39" s="43">
        <v>-60.999200000000002</v>
      </c>
      <c r="V39" s="28">
        <v>-4.9780000000000002E-7</v>
      </c>
      <c r="W39" s="43" t="s">
        <v>914</v>
      </c>
      <c r="X39" s="43" t="s">
        <v>65</v>
      </c>
    </row>
    <row r="40" spans="2:24" x14ac:dyDescent="0.2">
      <c r="B40" s="43" t="s">
        <v>134</v>
      </c>
      <c r="C40" s="43">
        <v>218</v>
      </c>
      <c r="D40" s="43" t="s">
        <v>434</v>
      </c>
      <c r="E40" s="43" t="s">
        <v>106</v>
      </c>
      <c r="F40" s="43" t="s">
        <v>435</v>
      </c>
      <c r="G40" s="43" t="s">
        <v>384</v>
      </c>
      <c r="H40" s="43">
        <v>60</v>
      </c>
      <c r="I40" s="43">
        <v>-48.823500000000003</v>
      </c>
      <c r="J40" s="28">
        <v>-3.7049999999999999E-7</v>
      </c>
      <c r="K40" s="43" t="s">
        <v>914</v>
      </c>
      <c r="L40" s="43" t="s">
        <v>65</v>
      </c>
      <c r="N40" s="43" t="s">
        <v>134</v>
      </c>
      <c r="O40" s="43">
        <v>218</v>
      </c>
      <c r="P40" s="43" t="s">
        <v>434</v>
      </c>
      <c r="Q40" s="43" t="s">
        <v>380</v>
      </c>
      <c r="R40" s="43" t="s">
        <v>435</v>
      </c>
      <c r="S40" s="43" t="s">
        <v>384</v>
      </c>
      <c r="T40" s="43">
        <v>10</v>
      </c>
      <c r="U40" s="43">
        <v>-48.7864</v>
      </c>
      <c r="V40" s="28">
        <v>-3.7020000000000002E-7</v>
      </c>
      <c r="W40" s="43" t="s">
        <v>914</v>
      </c>
      <c r="X40" s="43" t="s">
        <v>65</v>
      </c>
    </row>
    <row r="41" spans="2:24" x14ac:dyDescent="0.2">
      <c r="B41" s="43" t="s">
        <v>134</v>
      </c>
      <c r="C41" s="43">
        <v>218</v>
      </c>
      <c r="D41" s="43" t="s">
        <v>434</v>
      </c>
      <c r="E41" s="43" t="s">
        <v>106</v>
      </c>
      <c r="F41" s="43" t="s">
        <v>436</v>
      </c>
      <c r="G41" s="43" t="s">
        <v>386</v>
      </c>
      <c r="H41" s="43">
        <v>60</v>
      </c>
      <c r="I41" s="43">
        <v>-48.843499999999999</v>
      </c>
      <c r="J41" s="28">
        <v>-3.706E-7</v>
      </c>
      <c r="K41" s="43" t="s">
        <v>914</v>
      </c>
      <c r="L41" s="43" t="s">
        <v>65</v>
      </c>
      <c r="N41" s="43" t="s">
        <v>134</v>
      </c>
      <c r="O41" s="43">
        <v>218</v>
      </c>
      <c r="P41" s="43" t="s">
        <v>434</v>
      </c>
      <c r="Q41" s="43" t="s">
        <v>380</v>
      </c>
      <c r="R41" s="43" t="s">
        <v>436</v>
      </c>
      <c r="S41" s="43" t="s">
        <v>386</v>
      </c>
      <c r="T41" s="43">
        <v>10</v>
      </c>
      <c r="U41" s="43">
        <v>-48.819000000000003</v>
      </c>
      <c r="V41" s="28">
        <v>-3.7049999999999999E-7</v>
      </c>
      <c r="W41" s="43" t="s">
        <v>914</v>
      </c>
      <c r="X41" s="43" t="s">
        <v>65</v>
      </c>
    </row>
    <row r="42" spans="2:24" x14ac:dyDescent="0.2">
      <c r="B42" s="43" t="s">
        <v>134</v>
      </c>
      <c r="C42" s="43">
        <v>221</v>
      </c>
      <c r="D42" s="43" t="s">
        <v>437</v>
      </c>
      <c r="E42" s="43" t="s">
        <v>106</v>
      </c>
      <c r="F42" s="43" t="s">
        <v>438</v>
      </c>
      <c r="G42" s="43" t="s">
        <v>384</v>
      </c>
      <c r="H42" s="43">
        <v>60</v>
      </c>
      <c r="I42" s="43">
        <v>-47.753399999999999</v>
      </c>
      <c r="J42" s="28">
        <v>-3.6240000000000002E-7</v>
      </c>
      <c r="K42" s="43" t="s">
        <v>914</v>
      </c>
      <c r="L42" s="43" t="s">
        <v>65</v>
      </c>
      <c r="N42" s="43" t="s">
        <v>134</v>
      </c>
      <c r="O42" s="43">
        <v>221</v>
      </c>
      <c r="P42" s="43" t="s">
        <v>437</v>
      </c>
      <c r="Q42" s="43" t="s">
        <v>380</v>
      </c>
      <c r="R42" s="43" t="s">
        <v>438</v>
      </c>
      <c r="S42" s="43" t="s">
        <v>384</v>
      </c>
      <c r="T42" s="43">
        <v>10</v>
      </c>
      <c r="U42" s="43">
        <v>-47.747799999999998</v>
      </c>
      <c r="V42" s="28">
        <v>-3.6230000000000001E-7</v>
      </c>
      <c r="W42" s="43" t="s">
        <v>914</v>
      </c>
      <c r="X42" s="43" t="s">
        <v>65</v>
      </c>
    </row>
    <row r="43" spans="2:24" x14ac:dyDescent="0.2">
      <c r="B43" s="43" t="s">
        <v>134</v>
      </c>
      <c r="C43" s="43">
        <v>221</v>
      </c>
      <c r="D43" s="43" t="s">
        <v>437</v>
      </c>
      <c r="E43" s="43" t="s">
        <v>106</v>
      </c>
      <c r="F43" s="43" t="s">
        <v>439</v>
      </c>
      <c r="G43" s="43" t="s">
        <v>386</v>
      </c>
      <c r="H43" s="43">
        <v>60</v>
      </c>
      <c r="I43" s="43">
        <v>-47.7012</v>
      </c>
      <c r="J43" s="28">
        <v>-3.6199999999999999E-7</v>
      </c>
      <c r="K43" s="43" t="s">
        <v>914</v>
      </c>
      <c r="L43" s="43" t="s">
        <v>65</v>
      </c>
      <c r="N43" s="43" t="s">
        <v>134</v>
      </c>
      <c r="O43" s="43">
        <v>221</v>
      </c>
      <c r="P43" s="43" t="s">
        <v>437</v>
      </c>
      <c r="Q43" s="43" t="s">
        <v>380</v>
      </c>
      <c r="R43" s="43" t="s">
        <v>439</v>
      </c>
      <c r="S43" s="43" t="s">
        <v>386</v>
      </c>
      <c r="T43" s="43">
        <v>10</v>
      </c>
      <c r="U43" s="43">
        <v>-47.729199999999999</v>
      </c>
      <c r="V43" s="28">
        <v>-3.622E-7</v>
      </c>
      <c r="W43" s="43" t="s">
        <v>914</v>
      </c>
      <c r="X43" s="43" t="s">
        <v>65</v>
      </c>
    </row>
    <row r="44" spans="2:24" x14ac:dyDescent="0.2">
      <c r="B44" s="43" t="s">
        <v>134</v>
      </c>
      <c r="C44" s="43">
        <v>224</v>
      </c>
      <c r="D44" s="43" t="s">
        <v>440</v>
      </c>
      <c r="E44" s="43" t="s">
        <v>106</v>
      </c>
      <c r="F44" s="43" t="s">
        <v>441</v>
      </c>
      <c r="G44" s="43" t="s">
        <v>384</v>
      </c>
      <c r="H44" s="43">
        <v>60</v>
      </c>
      <c r="I44" s="43">
        <v>-60.765700000000002</v>
      </c>
      <c r="J44" s="28">
        <v>-4.9589999999999999E-7</v>
      </c>
      <c r="K44" s="43" t="s">
        <v>914</v>
      </c>
      <c r="L44" s="43" t="s">
        <v>65</v>
      </c>
      <c r="N44" s="43" t="s">
        <v>134</v>
      </c>
      <c r="O44" s="43">
        <v>224</v>
      </c>
      <c r="P44" s="43" t="s">
        <v>440</v>
      </c>
      <c r="Q44" s="43" t="s">
        <v>380</v>
      </c>
      <c r="R44" s="43" t="s">
        <v>441</v>
      </c>
      <c r="S44" s="43" t="s">
        <v>384</v>
      </c>
      <c r="T44" s="43">
        <v>10</v>
      </c>
      <c r="U44" s="43">
        <v>-60.764000000000003</v>
      </c>
      <c r="V44" s="28">
        <v>-4.9589999999999999E-7</v>
      </c>
      <c r="W44" s="43" t="s">
        <v>914</v>
      </c>
      <c r="X44" s="43" t="s">
        <v>65</v>
      </c>
    </row>
    <row r="45" spans="2:24" x14ac:dyDescent="0.2">
      <c r="B45" s="43" t="s">
        <v>134</v>
      </c>
      <c r="C45" s="43">
        <v>224</v>
      </c>
      <c r="D45" s="43" t="s">
        <v>440</v>
      </c>
      <c r="E45" s="43" t="s">
        <v>106</v>
      </c>
      <c r="F45" s="43" t="s">
        <v>442</v>
      </c>
      <c r="G45" s="43" t="s">
        <v>386</v>
      </c>
      <c r="H45" s="43">
        <v>60</v>
      </c>
      <c r="I45" s="43">
        <v>-61.318300000000001</v>
      </c>
      <c r="J45" s="28">
        <v>-9.9999999999999995E-7</v>
      </c>
      <c r="K45" s="43" t="s">
        <v>914</v>
      </c>
      <c r="L45" s="43" t="s">
        <v>65</v>
      </c>
      <c r="N45" s="43" t="s">
        <v>134</v>
      </c>
      <c r="O45" s="43">
        <v>224</v>
      </c>
      <c r="P45" s="43" t="s">
        <v>440</v>
      </c>
      <c r="Q45" s="43" t="s">
        <v>380</v>
      </c>
      <c r="R45" s="43" t="s">
        <v>442</v>
      </c>
      <c r="S45" s="43" t="s">
        <v>386</v>
      </c>
      <c r="T45" s="43">
        <v>10</v>
      </c>
      <c r="U45" s="43">
        <v>-61.356900000000003</v>
      </c>
      <c r="V45" s="28">
        <v>-9.9999999999999995E-7</v>
      </c>
      <c r="W45" s="43" t="s">
        <v>914</v>
      </c>
      <c r="X45" s="43" t="s">
        <v>65</v>
      </c>
    </row>
    <row r="46" spans="2:24" x14ac:dyDescent="0.2">
      <c r="B46" s="43" t="s">
        <v>134</v>
      </c>
      <c r="C46" s="43">
        <v>227</v>
      </c>
      <c r="D46" s="43" t="s">
        <v>443</v>
      </c>
      <c r="E46" s="43" t="s">
        <v>106</v>
      </c>
      <c r="F46" s="43" t="s">
        <v>444</v>
      </c>
      <c r="G46" s="43" t="s">
        <v>384</v>
      </c>
      <c r="H46" s="43">
        <v>60</v>
      </c>
      <c r="I46" s="43">
        <v>-32.989899999999999</v>
      </c>
      <c r="J46" s="28">
        <v>-3.2160000000000002E-7</v>
      </c>
      <c r="K46" s="43" t="s">
        <v>914</v>
      </c>
      <c r="L46" s="43" t="s">
        <v>65</v>
      </c>
      <c r="N46" s="43" t="s">
        <v>134</v>
      </c>
      <c r="O46" s="43">
        <v>227</v>
      </c>
      <c r="P46" s="43" t="s">
        <v>443</v>
      </c>
      <c r="Q46" s="43" t="s">
        <v>380</v>
      </c>
      <c r="R46" s="43" t="s">
        <v>444</v>
      </c>
      <c r="S46" s="43" t="s">
        <v>384</v>
      </c>
      <c r="T46" s="43">
        <v>10</v>
      </c>
      <c r="U46" s="43">
        <v>-32.855400000000003</v>
      </c>
      <c r="V46" s="28">
        <v>-3.2020000000000002E-7</v>
      </c>
      <c r="W46" s="43" t="s">
        <v>914</v>
      </c>
      <c r="X46" s="43" t="s">
        <v>65</v>
      </c>
    </row>
    <row r="47" spans="2:24" x14ac:dyDescent="0.2">
      <c r="B47" s="43" t="s">
        <v>134</v>
      </c>
      <c r="C47" s="43">
        <v>227</v>
      </c>
      <c r="D47" s="43" t="s">
        <v>443</v>
      </c>
      <c r="E47" s="43" t="s">
        <v>106</v>
      </c>
      <c r="F47" s="43" t="s">
        <v>445</v>
      </c>
      <c r="G47" s="43" t="s">
        <v>386</v>
      </c>
      <c r="H47" s="43">
        <v>60</v>
      </c>
      <c r="I47" s="43">
        <v>-32.9848</v>
      </c>
      <c r="J47" s="28">
        <v>-3.2150000000000001E-7</v>
      </c>
      <c r="K47" s="43" t="s">
        <v>914</v>
      </c>
      <c r="L47" s="43" t="s">
        <v>65</v>
      </c>
      <c r="N47" s="43" t="s">
        <v>134</v>
      </c>
      <c r="O47" s="43">
        <v>227</v>
      </c>
      <c r="P47" s="43" t="s">
        <v>443</v>
      </c>
      <c r="Q47" s="43" t="s">
        <v>380</v>
      </c>
      <c r="R47" s="43" t="s">
        <v>445</v>
      </c>
      <c r="S47" s="43" t="s">
        <v>386</v>
      </c>
      <c r="T47" s="43">
        <v>10</v>
      </c>
      <c r="U47" s="43">
        <v>-32.917499999999997</v>
      </c>
      <c r="V47" s="28">
        <v>-3.2090000000000002E-7</v>
      </c>
      <c r="W47" s="43" t="s">
        <v>914</v>
      </c>
      <c r="X47" s="43" t="s">
        <v>65</v>
      </c>
    </row>
    <row r="48" spans="2:24" x14ac:dyDescent="0.2">
      <c r="B48" s="43" t="s">
        <v>134</v>
      </c>
      <c r="C48" s="43">
        <v>239</v>
      </c>
      <c r="D48" s="43" t="s">
        <v>446</v>
      </c>
      <c r="E48" s="43" t="s">
        <v>106</v>
      </c>
      <c r="F48" s="43" t="s">
        <v>447</v>
      </c>
      <c r="G48" s="43" t="s">
        <v>384</v>
      </c>
      <c r="H48" s="43">
        <v>60</v>
      </c>
      <c r="I48" s="43">
        <v>21.287800000000001</v>
      </c>
      <c r="J48" s="28">
        <v>1.7280000000000001E-7</v>
      </c>
      <c r="K48" s="43" t="s">
        <v>914</v>
      </c>
      <c r="L48" s="43" t="s">
        <v>65</v>
      </c>
      <c r="N48" s="43" t="s">
        <v>134</v>
      </c>
      <c r="O48" s="43">
        <v>239</v>
      </c>
      <c r="P48" s="43" t="s">
        <v>446</v>
      </c>
      <c r="Q48" s="43" t="s">
        <v>380</v>
      </c>
      <c r="R48" s="43" t="s">
        <v>447</v>
      </c>
      <c r="S48" s="43" t="s">
        <v>384</v>
      </c>
      <c r="T48" s="43">
        <v>10</v>
      </c>
      <c r="U48" s="43">
        <v>20.183700000000002</v>
      </c>
      <c r="V48" s="28">
        <v>1.638E-7</v>
      </c>
      <c r="W48" s="43" t="s">
        <v>914</v>
      </c>
      <c r="X48" s="43" t="s">
        <v>65</v>
      </c>
    </row>
    <row r="49" spans="2:24" x14ac:dyDescent="0.2">
      <c r="B49" s="43" t="s">
        <v>134</v>
      </c>
      <c r="C49" s="43">
        <v>239</v>
      </c>
      <c r="D49" s="43" t="s">
        <v>446</v>
      </c>
      <c r="E49" s="43" t="s">
        <v>106</v>
      </c>
      <c r="F49" s="43" t="s">
        <v>448</v>
      </c>
      <c r="G49" s="43" t="s">
        <v>386</v>
      </c>
      <c r="H49" s="43">
        <v>60</v>
      </c>
      <c r="I49" s="43">
        <v>-56.942500000000003</v>
      </c>
      <c r="J49" s="28">
        <v>-4.6209999999999999E-7</v>
      </c>
      <c r="K49" s="43" t="s">
        <v>914</v>
      </c>
      <c r="L49" s="43" t="s">
        <v>65</v>
      </c>
      <c r="N49" s="43" t="s">
        <v>134</v>
      </c>
      <c r="O49" s="43">
        <v>239</v>
      </c>
      <c r="P49" s="43" t="s">
        <v>446</v>
      </c>
      <c r="Q49" s="43" t="s">
        <v>380</v>
      </c>
      <c r="R49" s="43" t="s">
        <v>448</v>
      </c>
      <c r="S49" s="43" t="s">
        <v>386</v>
      </c>
      <c r="T49" s="43">
        <v>10</v>
      </c>
      <c r="U49" s="43">
        <v>-55.872100000000003</v>
      </c>
      <c r="V49" s="28">
        <v>-4.5349999999999998E-7</v>
      </c>
      <c r="W49" s="43" t="s">
        <v>914</v>
      </c>
      <c r="X49" s="43" t="s">
        <v>65</v>
      </c>
    </row>
    <row r="50" spans="2:24" x14ac:dyDescent="0.2">
      <c r="B50" s="43" t="s">
        <v>134</v>
      </c>
      <c r="C50" s="43">
        <v>240</v>
      </c>
      <c r="D50" s="43" t="s">
        <v>449</v>
      </c>
      <c r="E50" s="43" t="s">
        <v>106</v>
      </c>
      <c r="F50" s="43" t="s">
        <v>450</v>
      </c>
      <c r="G50" s="43" t="s">
        <v>384</v>
      </c>
      <c r="H50" s="43">
        <v>60</v>
      </c>
      <c r="I50" s="43">
        <v>21.134399999999999</v>
      </c>
      <c r="J50" s="28">
        <v>1.578E-7</v>
      </c>
      <c r="K50" s="43" t="s">
        <v>914</v>
      </c>
      <c r="L50" s="43" t="s">
        <v>65</v>
      </c>
      <c r="N50" s="43" t="s">
        <v>134</v>
      </c>
      <c r="O50" s="43">
        <v>240</v>
      </c>
      <c r="P50" s="43" t="s">
        <v>449</v>
      </c>
      <c r="Q50" s="43" t="s">
        <v>380</v>
      </c>
      <c r="R50" s="43" t="s">
        <v>450</v>
      </c>
      <c r="S50" s="43" t="s">
        <v>384</v>
      </c>
      <c r="T50" s="43">
        <v>10</v>
      </c>
      <c r="U50" s="43">
        <v>19.881900000000002</v>
      </c>
      <c r="V50" s="28">
        <v>1.4850000000000001E-7</v>
      </c>
      <c r="W50" s="43" t="s">
        <v>914</v>
      </c>
      <c r="X50" s="43" t="s">
        <v>65</v>
      </c>
    </row>
    <row r="51" spans="2:24" x14ac:dyDescent="0.2">
      <c r="B51" s="43" t="s">
        <v>134</v>
      </c>
      <c r="C51" s="43">
        <v>240</v>
      </c>
      <c r="D51" s="43" t="s">
        <v>449</v>
      </c>
      <c r="E51" s="43" t="s">
        <v>106</v>
      </c>
      <c r="F51" s="43" t="s">
        <v>451</v>
      </c>
      <c r="G51" s="43" t="s">
        <v>386</v>
      </c>
      <c r="H51" s="43">
        <v>60</v>
      </c>
      <c r="I51" s="43">
        <v>-60.174100000000003</v>
      </c>
      <c r="J51" s="28">
        <v>-4.4929999999999998E-7</v>
      </c>
      <c r="K51" s="43" t="s">
        <v>914</v>
      </c>
      <c r="L51" s="43" t="s">
        <v>65</v>
      </c>
      <c r="N51" s="43" t="s">
        <v>134</v>
      </c>
      <c r="O51" s="43">
        <v>240</v>
      </c>
      <c r="P51" s="43" t="s">
        <v>449</v>
      </c>
      <c r="Q51" s="43" t="s">
        <v>380</v>
      </c>
      <c r="R51" s="43" t="s">
        <v>451</v>
      </c>
      <c r="S51" s="43" t="s">
        <v>386</v>
      </c>
      <c r="T51" s="43">
        <v>10</v>
      </c>
      <c r="U51" s="43">
        <v>-59.087800000000001</v>
      </c>
      <c r="V51" s="28">
        <v>-4.4120000000000001E-7</v>
      </c>
      <c r="W51" s="43" t="s">
        <v>914</v>
      </c>
      <c r="X51" s="43" t="s">
        <v>65</v>
      </c>
    </row>
    <row r="52" spans="2:24" x14ac:dyDescent="0.2">
      <c r="B52" s="43" t="s">
        <v>134</v>
      </c>
      <c r="C52" s="43">
        <v>241</v>
      </c>
      <c r="D52" s="43" t="s">
        <v>449</v>
      </c>
      <c r="E52" s="43" t="s">
        <v>106</v>
      </c>
      <c r="F52" s="43" t="s">
        <v>452</v>
      </c>
      <c r="G52" s="43" t="s">
        <v>384</v>
      </c>
      <c r="H52" s="43">
        <v>60</v>
      </c>
      <c r="I52" s="43">
        <v>8.4308999999999994</v>
      </c>
      <c r="J52" s="28">
        <v>6.6549999999999997E-8</v>
      </c>
      <c r="K52" s="43" t="s">
        <v>914</v>
      </c>
      <c r="L52" s="43" t="s">
        <v>65</v>
      </c>
      <c r="N52" s="43" t="s">
        <v>134</v>
      </c>
      <c r="O52" s="43">
        <v>241</v>
      </c>
      <c r="P52" s="43" t="s">
        <v>449</v>
      </c>
      <c r="Q52" s="43" t="s">
        <v>380</v>
      </c>
      <c r="R52" s="43" t="s">
        <v>452</v>
      </c>
      <c r="S52" s="43" t="s">
        <v>384</v>
      </c>
      <c r="T52" s="43">
        <v>10</v>
      </c>
      <c r="U52" s="43">
        <v>7.6147</v>
      </c>
      <c r="V52" s="28">
        <v>6.011E-8</v>
      </c>
      <c r="W52" s="43" t="s">
        <v>914</v>
      </c>
      <c r="X52" s="43" t="s">
        <v>65</v>
      </c>
    </row>
    <row r="53" spans="2:24" x14ac:dyDescent="0.2">
      <c r="B53" s="43" t="s">
        <v>134</v>
      </c>
      <c r="C53" s="43">
        <v>241</v>
      </c>
      <c r="D53" s="43" t="s">
        <v>449</v>
      </c>
      <c r="E53" s="43" t="s">
        <v>106</v>
      </c>
      <c r="F53" s="43" t="s">
        <v>453</v>
      </c>
      <c r="G53" s="43" t="s">
        <v>386</v>
      </c>
      <c r="H53" s="43">
        <v>60</v>
      </c>
      <c r="I53" s="43">
        <v>-57.634999999999998</v>
      </c>
      <c r="J53" s="28">
        <v>-4.5489999999999998E-7</v>
      </c>
      <c r="K53" s="43" t="s">
        <v>914</v>
      </c>
      <c r="L53" s="43" t="s">
        <v>65</v>
      </c>
      <c r="N53" s="43" t="s">
        <v>134</v>
      </c>
      <c r="O53" s="43">
        <v>241</v>
      </c>
      <c r="P53" s="43" t="s">
        <v>449</v>
      </c>
      <c r="Q53" s="43" t="s">
        <v>380</v>
      </c>
      <c r="R53" s="43" t="s">
        <v>453</v>
      </c>
      <c r="S53" s="43" t="s">
        <v>386</v>
      </c>
      <c r="T53" s="43">
        <v>10</v>
      </c>
      <c r="U53" s="43">
        <v>-56.7849</v>
      </c>
      <c r="V53" s="28">
        <v>-4.482E-7</v>
      </c>
      <c r="W53" s="43" t="s">
        <v>914</v>
      </c>
      <c r="X53" s="43" t="s">
        <v>65</v>
      </c>
    </row>
    <row r="54" spans="2:24" x14ac:dyDescent="0.2">
      <c r="B54" s="43" t="s">
        <v>134</v>
      </c>
      <c r="C54" s="43">
        <v>242</v>
      </c>
      <c r="D54" s="43" t="s">
        <v>449</v>
      </c>
      <c r="E54" s="43" t="s">
        <v>106</v>
      </c>
      <c r="F54" s="43" t="s">
        <v>454</v>
      </c>
      <c r="G54" s="43" t="s">
        <v>384</v>
      </c>
      <c r="H54" s="43">
        <v>60</v>
      </c>
      <c r="I54" s="43">
        <v>14.632400000000001</v>
      </c>
      <c r="J54" s="28">
        <v>1.0930000000000001E-7</v>
      </c>
      <c r="K54" s="43" t="s">
        <v>914</v>
      </c>
      <c r="L54" s="43" t="s">
        <v>65</v>
      </c>
      <c r="N54" s="43" t="s">
        <v>134</v>
      </c>
      <c r="O54" s="43">
        <v>242</v>
      </c>
      <c r="P54" s="43" t="s">
        <v>449</v>
      </c>
      <c r="Q54" s="43" t="s">
        <v>380</v>
      </c>
      <c r="R54" s="43" t="s">
        <v>454</v>
      </c>
      <c r="S54" s="43" t="s">
        <v>384</v>
      </c>
      <c r="T54" s="43">
        <v>10</v>
      </c>
      <c r="U54" s="43">
        <v>13.739599999999999</v>
      </c>
      <c r="V54" s="28">
        <v>1.0260000000000001E-7</v>
      </c>
      <c r="W54" s="43" t="s">
        <v>914</v>
      </c>
      <c r="X54" s="43" t="s">
        <v>65</v>
      </c>
    </row>
    <row r="55" spans="2:24" x14ac:dyDescent="0.2">
      <c r="B55" s="43" t="s">
        <v>134</v>
      </c>
      <c r="C55" s="43">
        <v>242</v>
      </c>
      <c r="D55" s="43" t="s">
        <v>449</v>
      </c>
      <c r="E55" s="43" t="s">
        <v>106</v>
      </c>
      <c r="F55" s="43" t="s">
        <v>455</v>
      </c>
      <c r="G55" s="43" t="s">
        <v>386</v>
      </c>
      <c r="H55" s="43">
        <v>60</v>
      </c>
      <c r="I55" s="43">
        <v>-58.950400000000002</v>
      </c>
      <c r="J55" s="28">
        <v>-4.4019999999999998E-7</v>
      </c>
      <c r="K55" s="43" t="s">
        <v>914</v>
      </c>
      <c r="L55" s="43" t="s">
        <v>65</v>
      </c>
      <c r="N55" s="43" t="s">
        <v>134</v>
      </c>
      <c r="O55" s="43">
        <v>242</v>
      </c>
      <c r="P55" s="43" t="s">
        <v>449</v>
      </c>
      <c r="Q55" s="43" t="s">
        <v>380</v>
      </c>
      <c r="R55" s="43" t="s">
        <v>455</v>
      </c>
      <c r="S55" s="43" t="s">
        <v>386</v>
      </c>
      <c r="T55" s="43">
        <v>10</v>
      </c>
      <c r="U55" s="43">
        <v>-57.895899999999997</v>
      </c>
      <c r="V55" s="28">
        <v>-4.3230000000000003E-7</v>
      </c>
      <c r="W55" s="43" t="s">
        <v>914</v>
      </c>
      <c r="X55" s="43" t="s">
        <v>65</v>
      </c>
    </row>
    <row r="56" spans="2:24" x14ac:dyDescent="0.2">
      <c r="B56" s="43" t="s">
        <v>134</v>
      </c>
      <c r="C56" s="43">
        <v>243</v>
      </c>
      <c r="D56" s="43" t="s">
        <v>456</v>
      </c>
      <c r="E56" s="43" t="s">
        <v>106</v>
      </c>
      <c r="F56" s="43" t="s">
        <v>457</v>
      </c>
      <c r="G56" s="43" t="s">
        <v>384</v>
      </c>
      <c r="H56" s="43">
        <v>60</v>
      </c>
      <c r="I56" s="43">
        <v>18.1038</v>
      </c>
      <c r="J56" s="28">
        <v>1.469E-7</v>
      </c>
      <c r="K56" s="43" t="s">
        <v>914</v>
      </c>
      <c r="L56" s="43" t="s">
        <v>65</v>
      </c>
      <c r="N56" s="43" t="s">
        <v>134</v>
      </c>
      <c r="O56" s="43">
        <v>243</v>
      </c>
      <c r="P56" s="43" t="s">
        <v>456</v>
      </c>
      <c r="Q56" s="43" t="s">
        <v>380</v>
      </c>
      <c r="R56" s="43" t="s">
        <v>457</v>
      </c>
      <c r="S56" s="43" t="s">
        <v>384</v>
      </c>
      <c r="T56" s="43">
        <v>10</v>
      </c>
      <c r="U56" s="43">
        <v>16.923500000000001</v>
      </c>
      <c r="V56" s="28">
        <v>1.374E-7</v>
      </c>
      <c r="W56" s="43" t="s">
        <v>914</v>
      </c>
      <c r="X56" s="43" t="s">
        <v>65</v>
      </c>
    </row>
    <row r="57" spans="2:24" x14ac:dyDescent="0.2">
      <c r="B57" s="43" t="s">
        <v>134</v>
      </c>
      <c r="C57" s="43">
        <v>243</v>
      </c>
      <c r="D57" s="43" t="s">
        <v>456</v>
      </c>
      <c r="E57" s="43" t="s">
        <v>106</v>
      </c>
      <c r="F57" s="43" t="s">
        <v>458</v>
      </c>
      <c r="G57" s="43" t="s">
        <v>386</v>
      </c>
      <c r="H57" s="43">
        <v>60</v>
      </c>
      <c r="I57" s="43">
        <v>-54.586100000000002</v>
      </c>
      <c r="J57" s="28">
        <v>-4.4299999999999998E-7</v>
      </c>
      <c r="K57" s="43" t="s">
        <v>914</v>
      </c>
      <c r="L57" s="43" t="s">
        <v>65</v>
      </c>
      <c r="N57" s="43" t="s">
        <v>134</v>
      </c>
      <c r="O57" s="43">
        <v>243</v>
      </c>
      <c r="P57" s="43" t="s">
        <v>456</v>
      </c>
      <c r="Q57" s="43" t="s">
        <v>380</v>
      </c>
      <c r="R57" s="43" t="s">
        <v>458</v>
      </c>
      <c r="S57" s="43" t="s">
        <v>386</v>
      </c>
      <c r="T57" s="43">
        <v>10</v>
      </c>
      <c r="U57" s="43">
        <v>-53.4878</v>
      </c>
      <c r="V57" s="28">
        <v>-4.341E-7</v>
      </c>
      <c r="W57" s="43" t="s">
        <v>914</v>
      </c>
      <c r="X57" s="43" t="s">
        <v>65</v>
      </c>
    </row>
    <row r="58" spans="2:24" x14ac:dyDescent="0.2">
      <c r="B58" s="43" t="s">
        <v>134</v>
      </c>
      <c r="C58" s="43">
        <v>213</v>
      </c>
      <c r="D58" s="43" t="s">
        <v>459</v>
      </c>
      <c r="E58" s="43" t="s">
        <v>106</v>
      </c>
      <c r="F58" s="43" t="s">
        <v>460</v>
      </c>
      <c r="G58" s="43" t="s">
        <v>384</v>
      </c>
      <c r="H58" s="43">
        <v>60</v>
      </c>
      <c r="I58" s="43">
        <v>-28.694099999999999</v>
      </c>
      <c r="J58" s="28">
        <v>-3.1469999999999998E-7</v>
      </c>
      <c r="K58" s="43" t="s">
        <v>914</v>
      </c>
      <c r="L58" s="43" t="s">
        <v>65</v>
      </c>
      <c r="N58" s="43" t="s">
        <v>134</v>
      </c>
      <c r="O58" s="43">
        <v>213</v>
      </c>
      <c r="P58" s="43" t="s">
        <v>459</v>
      </c>
      <c r="Q58" s="43" t="s">
        <v>380</v>
      </c>
      <c r="R58" s="43" t="s">
        <v>460</v>
      </c>
      <c r="S58" s="43" t="s">
        <v>384</v>
      </c>
      <c r="T58" s="43">
        <v>10</v>
      </c>
      <c r="U58" s="43">
        <v>-28.819700000000001</v>
      </c>
      <c r="V58" s="28">
        <v>-3.1600000000000002E-7</v>
      </c>
      <c r="W58" s="43" t="s">
        <v>914</v>
      </c>
      <c r="X58" s="43" t="s">
        <v>65</v>
      </c>
    </row>
    <row r="59" spans="2:24" x14ac:dyDescent="0.2">
      <c r="B59" s="43" t="s">
        <v>134</v>
      </c>
      <c r="C59" s="43">
        <v>213</v>
      </c>
      <c r="D59" s="43" t="s">
        <v>459</v>
      </c>
      <c r="E59" s="43" t="s">
        <v>106</v>
      </c>
      <c r="F59" s="43" t="s">
        <v>461</v>
      </c>
      <c r="G59" s="43" t="s">
        <v>386</v>
      </c>
      <c r="H59" s="43">
        <v>60</v>
      </c>
      <c r="I59" s="43">
        <v>-26.838699999999999</v>
      </c>
      <c r="J59" s="28">
        <v>-2.9429999999999998E-7</v>
      </c>
      <c r="K59" s="43" t="s">
        <v>914</v>
      </c>
      <c r="L59" s="43" t="s">
        <v>65</v>
      </c>
      <c r="N59" s="43" t="s">
        <v>134</v>
      </c>
      <c r="O59" s="43">
        <v>213</v>
      </c>
      <c r="P59" s="43" t="s">
        <v>459</v>
      </c>
      <c r="Q59" s="43" t="s">
        <v>380</v>
      </c>
      <c r="R59" s="43" t="s">
        <v>461</v>
      </c>
      <c r="S59" s="43" t="s">
        <v>386</v>
      </c>
      <c r="T59" s="43">
        <v>10</v>
      </c>
      <c r="U59" s="43">
        <v>-26.906700000000001</v>
      </c>
      <c r="V59" s="28">
        <v>-2.9509999999999999E-7</v>
      </c>
      <c r="W59" s="43" t="s">
        <v>914</v>
      </c>
      <c r="X59" s="43" t="s">
        <v>65</v>
      </c>
    </row>
    <row r="60" spans="2:24" x14ac:dyDescent="0.2">
      <c r="B60" s="43" t="s">
        <v>134</v>
      </c>
      <c r="C60" s="43">
        <v>216</v>
      </c>
      <c r="D60" s="43" t="s">
        <v>462</v>
      </c>
      <c r="E60" s="43" t="s">
        <v>106</v>
      </c>
      <c r="F60" s="43" t="s">
        <v>463</v>
      </c>
      <c r="G60" s="43" t="s">
        <v>384</v>
      </c>
      <c r="H60" s="43">
        <v>60</v>
      </c>
      <c r="I60" s="43">
        <v>-61.539400000000001</v>
      </c>
      <c r="J60" s="28">
        <v>-9.9999999999999995E-7</v>
      </c>
      <c r="K60" s="43" t="s">
        <v>914</v>
      </c>
      <c r="L60" s="43" t="s">
        <v>65</v>
      </c>
      <c r="N60" s="43" t="s">
        <v>134</v>
      </c>
      <c r="O60" s="43">
        <v>216</v>
      </c>
      <c r="P60" s="43" t="s">
        <v>462</v>
      </c>
      <c r="Q60" s="43" t="s">
        <v>380</v>
      </c>
      <c r="R60" s="43" t="s">
        <v>463</v>
      </c>
      <c r="S60" s="43" t="s">
        <v>384</v>
      </c>
      <c r="T60" s="43">
        <v>10</v>
      </c>
      <c r="U60" s="43">
        <v>-61.6145</v>
      </c>
      <c r="V60" s="28">
        <v>-9.9999999999999995E-7</v>
      </c>
      <c r="W60" s="43" t="s">
        <v>914</v>
      </c>
      <c r="X60" s="43" t="s">
        <v>65</v>
      </c>
    </row>
    <row r="61" spans="2:24" x14ac:dyDescent="0.2">
      <c r="B61" s="43" t="s">
        <v>134</v>
      </c>
      <c r="C61" s="43">
        <v>216</v>
      </c>
      <c r="D61" s="43" t="s">
        <v>462</v>
      </c>
      <c r="E61" s="43" t="s">
        <v>106</v>
      </c>
      <c r="F61" s="43" t="s">
        <v>464</v>
      </c>
      <c r="G61" s="43" t="s">
        <v>386</v>
      </c>
      <c r="H61" s="43">
        <v>60</v>
      </c>
      <c r="I61" s="43">
        <v>-45.404200000000003</v>
      </c>
      <c r="J61" s="28">
        <v>-3.805E-7</v>
      </c>
      <c r="K61" s="43" t="s">
        <v>914</v>
      </c>
      <c r="L61" s="43" t="s">
        <v>65</v>
      </c>
      <c r="N61" s="43" t="s">
        <v>134</v>
      </c>
      <c r="O61" s="43">
        <v>216</v>
      </c>
      <c r="P61" s="43" t="s">
        <v>462</v>
      </c>
      <c r="Q61" s="43" t="s">
        <v>380</v>
      </c>
      <c r="R61" s="43" t="s">
        <v>464</v>
      </c>
      <c r="S61" s="43" t="s">
        <v>386</v>
      </c>
      <c r="T61" s="43">
        <v>10</v>
      </c>
      <c r="U61" s="43">
        <v>-45.3613</v>
      </c>
      <c r="V61" s="28">
        <v>-3.8019999999999998E-7</v>
      </c>
      <c r="W61" s="43" t="s">
        <v>914</v>
      </c>
      <c r="X61" s="43" t="s">
        <v>65</v>
      </c>
    </row>
    <row r="62" spans="2:24" x14ac:dyDescent="0.2">
      <c r="B62" s="43" t="s">
        <v>134</v>
      </c>
      <c r="C62" s="43">
        <v>219</v>
      </c>
      <c r="D62" s="43" t="s">
        <v>465</v>
      </c>
      <c r="E62" s="43" t="s">
        <v>106</v>
      </c>
      <c r="F62" s="43" t="s">
        <v>466</v>
      </c>
      <c r="G62" s="43" t="s">
        <v>384</v>
      </c>
      <c r="H62" s="43">
        <v>60</v>
      </c>
      <c r="I62" s="43">
        <v>-48.562899999999999</v>
      </c>
      <c r="J62" s="28">
        <v>-4.0410000000000003E-7</v>
      </c>
      <c r="K62" s="43" t="s">
        <v>914</v>
      </c>
      <c r="L62" s="43" t="s">
        <v>65</v>
      </c>
      <c r="N62" s="43" t="s">
        <v>134</v>
      </c>
      <c r="O62" s="43">
        <v>219</v>
      </c>
      <c r="P62" s="43" t="s">
        <v>465</v>
      </c>
      <c r="Q62" s="43" t="s">
        <v>380</v>
      </c>
      <c r="R62" s="43" t="s">
        <v>466</v>
      </c>
      <c r="S62" s="43" t="s">
        <v>384</v>
      </c>
      <c r="T62" s="43">
        <v>10</v>
      </c>
      <c r="U62" s="43">
        <v>-48.472999999999999</v>
      </c>
      <c r="V62" s="28">
        <v>-4.0340000000000003E-7</v>
      </c>
      <c r="W62" s="43" t="s">
        <v>914</v>
      </c>
      <c r="X62" s="43" t="s">
        <v>65</v>
      </c>
    </row>
    <row r="63" spans="2:24" x14ac:dyDescent="0.2">
      <c r="B63" s="43" t="s">
        <v>134</v>
      </c>
      <c r="C63" s="43">
        <v>219</v>
      </c>
      <c r="D63" s="43" t="s">
        <v>465</v>
      </c>
      <c r="E63" s="43" t="s">
        <v>106</v>
      </c>
      <c r="F63" s="43" t="s">
        <v>467</v>
      </c>
      <c r="G63" s="43" t="s">
        <v>386</v>
      </c>
      <c r="H63" s="43">
        <v>60</v>
      </c>
      <c r="I63" s="43">
        <v>-53.450099999999999</v>
      </c>
      <c r="J63" s="28">
        <v>-4.4480000000000001E-7</v>
      </c>
      <c r="K63" s="43" t="s">
        <v>914</v>
      </c>
      <c r="L63" s="43" t="s">
        <v>65</v>
      </c>
      <c r="N63" s="43" t="s">
        <v>134</v>
      </c>
      <c r="O63" s="43">
        <v>219</v>
      </c>
      <c r="P63" s="43" t="s">
        <v>465</v>
      </c>
      <c r="Q63" s="43" t="s">
        <v>380</v>
      </c>
      <c r="R63" s="43" t="s">
        <v>467</v>
      </c>
      <c r="S63" s="43" t="s">
        <v>386</v>
      </c>
      <c r="T63" s="43">
        <v>10</v>
      </c>
      <c r="U63" s="43">
        <v>-53.561599999999999</v>
      </c>
      <c r="V63" s="28">
        <v>-4.4569999999999997E-7</v>
      </c>
      <c r="W63" s="43" t="s">
        <v>914</v>
      </c>
      <c r="X63" s="43" t="s">
        <v>65</v>
      </c>
    </row>
    <row r="64" spans="2:24" x14ac:dyDescent="0.2">
      <c r="B64" s="43" t="s">
        <v>134</v>
      </c>
      <c r="C64" s="43">
        <v>222</v>
      </c>
      <c r="D64" s="43" t="s">
        <v>468</v>
      </c>
      <c r="E64" s="43" t="s">
        <v>106</v>
      </c>
      <c r="F64" s="43" t="s">
        <v>469</v>
      </c>
      <c r="G64" s="43" t="s">
        <v>384</v>
      </c>
      <c r="H64" s="43">
        <v>60</v>
      </c>
      <c r="I64" s="43">
        <v>-48.539200000000001</v>
      </c>
      <c r="J64" s="28">
        <v>-4.0390000000000001E-7</v>
      </c>
      <c r="K64" s="43" t="s">
        <v>914</v>
      </c>
      <c r="L64" s="43" t="s">
        <v>65</v>
      </c>
      <c r="N64" s="43" t="s">
        <v>134</v>
      </c>
      <c r="O64" s="43">
        <v>222</v>
      </c>
      <c r="P64" s="43" t="s">
        <v>468</v>
      </c>
      <c r="Q64" s="43" t="s">
        <v>380</v>
      </c>
      <c r="R64" s="43" t="s">
        <v>469</v>
      </c>
      <c r="S64" s="43" t="s">
        <v>384</v>
      </c>
      <c r="T64" s="43">
        <v>10</v>
      </c>
      <c r="U64" s="43">
        <v>-48.432699999999997</v>
      </c>
      <c r="V64" s="28">
        <v>-4.03E-7</v>
      </c>
      <c r="W64" s="43" t="s">
        <v>914</v>
      </c>
      <c r="X64" s="43" t="s">
        <v>65</v>
      </c>
    </row>
    <row r="65" spans="2:24" x14ac:dyDescent="0.2">
      <c r="B65" s="43" t="s">
        <v>134</v>
      </c>
      <c r="C65" s="43">
        <v>222</v>
      </c>
      <c r="D65" s="43" t="s">
        <v>468</v>
      </c>
      <c r="E65" s="43" t="s">
        <v>106</v>
      </c>
      <c r="F65" s="43" t="s">
        <v>470</v>
      </c>
      <c r="G65" s="43" t="s">
        <v>386</v>
      </c>
      <c r="H65" s="43">
        <v>60</v>
      </c>
      <c r="I65" s="43">
        <v>-53.5503</v>
      </c>
      <c r="J65" s="28">
        <v>-4.4560000000000002E-7</v>
      </c>
      <c r="K65" s="43" t="s">
        <v>914</v>
      </c>
      <c r="L65" s="43" t="s">
        <v>65</v>
      </c>
      <c r="N65" s="43" t="s">
        <v>134</v>
      </c>
      <c r="O65" s="43">
        <v>222</v>
      </c>
      <c r="P65" s="43" t="s">
        <v>468</v>
      </c>
      <c r="Q65" s="43" t="s">
        <v>380</v>
      </c>
      <c r="R65" s="43" t="s">
        <v>470</v>
      </c>
      <c r="S65" s="43" t="s">
        <v>386</v>
      </c>
      <c r="T65" s="43">
        <v>10</v>
      </c>
      <c r="U65" s="43">
        <v>-53.682299999999998</v>
      </c>
      <c r="V65" s="28">
        <v>-4.467E-7</v>
      </c>
      <c r="W65" s="43" t="s">
        <v>914</v>
      </c>
      <c r="X65" s="43" t="s">
        <v>65</v>
      </c>
    </row>
    <row r="66" spans="2:24" x14ac:dyDescent="0.2">
      <c r="B66" s="43" t="s">
        <v>134</v>
      </c>
      <c r="C66" s="43">
        <v>225</v>
      </c>
      <c r="D66" s="43" t="s">
        <v>471</v>
      </c>
      <c r="E66" s="43" t="s">
        <v>106</v>
      </c>
      <c r="F66" s="43" t="s">
        <v>472</v>
      </c>
      <c r="G66" s="43" t="s">
        <v>384</v>
      </c>
      <c r="H66" s="43">
        <v>60</v>
      </c>
      <c r="I66" s="43">
        <v>-62.636699999999998</v>
      </c>
      <c r="J66" s="28">
        <v>-9.9999999999999995E-7</v>
      </c>
      <c r="K66" s="43" t="s">
        <v>914</v>
      </c>
      <c r="L66" s="43" t="s">
        <v>65</v>
      </c>
      <c r="N66" s="43" t="s">
        <v>134</v>
      </c>
      <c r="O66" s="43">
        <v>225</v>
      </c>
      <c r="P66" s="43" t="s">
        <v>471</v>
      </c>
      <c r="Q66" s="43" t="s">
        <v>380</v>
      </c>
      <c r="R66" s="43" t="s">
        <v>472</v>
      </c>
      <c r="S66" s="43" t="s">
        <v>384</v>
      </c>
      <c r="T66" s="43">
        <v>10</v>
      </c>
      <c r="U66" s="43">
        <v>-62.6738</v>
      </c>
      <c r="V66" s="28">
        <v>-9.9999999999999995E-7</v>
      </c>
      <c r="W66" s="43" t="s">
        <v>914</v>
      </c>
      <c r="X66" s="43" t="s">
        <v>65</v>
      </c>
    </row>
    <row r="67" spans="2:24" x14ac:dyDescent="0.2">
      <c r="B67" s="43" t="s">
        <v>134</v>
      </c>
      <c r="C67" s="43">
        <v>225</v>
      </c>
      <c r="D67" s="43" t="s">
        <v>471</v>
      </c>
      <c r="E67" s="43" t="s">
        <v>106</v>
      </c>
      <c r="F67" s="43" t="s">
        <v>473</v>
      </c>
      <c r="G67" s="43" t="s">
        <v>386</v>
      </c>
      <c r="H67" s="43">
        <v>60</v>
      </c>
      <c r="I67" s="43">
        <v>-46.090200000000003</v>
      </c>
      <c r="J67" s="28">
        <v>-3.8630000000000001E-7</v>
      </c>
      <c r="K67" s="43" t="s">
        <v>914</v>
      </c>
      <c r="L67" s="43" t="s">
        <v>65</v>
      </c>
      <c r="N67" s="43" t="s">
        <v>134</v>
      </c>
      <c r="O67" s="43">
        <v>225</v>
      </c>
      <c r="P67" s="43" t="s">
        <v>471</v>
      </c>
      <c r="Q67" s="43" t="s">
        <v>380</v>
      </c>
      <c r="R67" s="43" t="s">
        <v>473</v>
      </c>
      <c r="S67" s="43" t="s">
        <v>386</v>
      </c>
      <c r="T67" s="43">
        <v>10</v>
      </c>
      <c r="U67" s="43">
        <v>-46.047800000000002</v>
      </c>
      <c r="V67" s="28">
        <v>-3.8589999999999998E-7</v>
      </c>
      <c r="W67" s="43" t="s">
        <v>914</v>
      </c>
      <c r="X67" s="43" t="s">
        <v>65</v>
      </c>
    </row>
    <row r="68" spans="2:24" x14ac:dyDescent="0.2">
      <c r="B68" s="43" t="s">
        <v>134</v>
      </c>
      <c r="C68" s="43">
        <v>228</v>
      </c>
      <c r="D68" s="43" t="s">
        <v>474</v>
      </c>
      <c r="E68" s="43" t="s">
        <v>106</v>
      </c>
      <c r="F68" s="43" t="s">
        <v>475</v>
      </c>
      <c r="G68" s="43" t="s">
        <v>384</v>
      </c>
      <c r="H68" s="43">
        <v>60</v>
      </c>
      <c r="I68" s="43">
        <v>-36.3459</v>
      </c>
      <c r="J68" s="28">
        <v>-3.9859999999999998E-7</v>
      </c>
      <c r="K68" s="43" t="s">
        <v>914</v>
      </c>
      <c r="L68" s="43" t="s">
        <v>65</v>
      </c>
      <c r="N68" s="43" t="s">
        <v>134</v>
      </c>
      <c r="O68" s="43">
        <v>228</v>
      </c>
      <c r="P68" s="43" t="s">
        <v>474</v>
      </c>
      <c r="Q68" s="43" t="s">
        <v>380</v>
      </c>
      <c r="R68" s="43" t="s">
        <v>475</v>
      </c>
      <c r="S68" s="43" t="s">
        <v>384</v>
      </c>
      <c r="T68" s="43">
        <v>10</v>
      </c>
      <c r="U68" s="43">
        <v>-36.216900000000003</v>
      </c>
      <c r="V68" s="28">
        <v>-3.9709999999999998E-7</v>
      </c>
      <c r="W68" s="43" t="s">
        <v>914</v>
      </c>
      <c r="X68" s="43" t="s">
        <v>65</v>
      </c>
    </row>
    <row r="69" spans="2:24" x14ac:dyDescent="0.2">
      <c r="B69" s="43" t="s">
        <v>134</v>
      </c>
      <c r="C69" s="43">
        <v>228</v>
      </c>
      <c r="D69" s="43" t="s">
        <v>474</v>
      </c>
      <c r="E69" s="43" t="s">
        <v>106</v>
      </c>
      <c r="F69" s="43" t="s">
        <v>476</v>
      </c>
      <c r="G69" s="43" t="s">
        <v>386</v>
      </c>
      <c r="H69" s="43">
        <v>60</v>
      </c>
      <c r="I69" s="43">
        <v>-31.413599999999999</v>
      </c>
      <c r="J69" s="28">
        <v>-3.4449999999999999E-7</v>
      </c>
      <c r="K69" s="43" t="s">
        <v>914</v>
      </c>
      <c r="L69" s="43" t="s">
        <v>65</v>
      </c>
      <c r="N69" s="43" t="s">
        <v>134</v>
      </c>
      <c r="O69" s="43">
        <v>228</v>
      </c>
      <c r="P69" s="43" t="s">
        <v>474</v>
      </c>
      <c r="Q69" s="43" t="s">
        <v>380</v>
      </c>
      <c r="R69" s="43" t="s">
        <v>476</v>
      </c>
      <c r="S69" s="43" t="s">
        <v>386</v>
      </c>
      <c r="T69" s="43">
        <v>10</v>
      </c>
      <c r="U69" s="43">
        <v>-31.378699999999998</v>
      </c>
      <c r="V69" s="28">
        <v>-3.4410000000000002E-7</v>
      </c>
      <c r="W69" s="43" t="s">
        <v>914</v>
      </c>
      <c r="X69" s="43" t="s">
        <v>65</v>
      </c>
    </row>
    <row r="70" spans="2:24" x14ac:dyDescent="0.2">
      <c r="B70" s="43" t="s">
        <v>134</v>
      </c>
      <c r="C70" s="43">
        <v>244</v>
      </c>
      <c r="D70" s="43" t="s">
        <v>477</v>
      </c>
      <c r="E70" s="43" t="s">
        <v>106</v>
      </c>
      <c r="F70" s="43" t="s">
        <v>478</v>
      </c>
      <c r="G70" s="43" t="s">
        <v>384</v>
      </c>
      <c r="H70" s="43">
        <v>60</v>
      </c>
      <c r="I70" s="43">
        <v>16.021899999999999</v>
      </c>
      <c r="J70" s="28">
        <v>1.8330000000000001E-7</v>
      </c>
      <c r="K70" s="43" t="s">
        <v>914</v>
      </c>
      <c r="L70" s="43" t="s">
        <v>65</v>
      </c>
      <c r="N70" s="43" t="s">
        <v>134</v>
      </c>
      <c r="O70" s="43">
        <v>244</v>
      </c>
      <c r="P70" s="43" t="s">
        <v>477</v>
      </c>
      <c r="Q70" s="43" t="s">
        <v>380</v>
      </c>
      <c r="R70" s="43" t="s">
        <v>478</v>
      </c>
      <c r="S70" s="43" t="s">
        <v>384</v>
      </c>
      <c r="T70" s="43">
        <v>10</v>
      </c>
      <c r="U70" s="43">
        <v>15.242100000000001</v>
      </c>
      <c r="V70" s="28">
        <v>1.744E-7</v>
      </c>
      <c r="W70" s="43" t="s">
        <v>914</v>
      </c>
      <c r="X70" s="43" t="s">
        <v>65</v>
      </c>
    </row>
    <row r="71" spans="2:24" x14ac:dyDescent="0.2">
      <c r="B71" s="43" t="s">
        <v>134</v>
      </c>
      <c r="C71" s="43">
        <v>244</v>
      </c>
      <c r="D71" s="43" t="s">
        <v>477</v>
      </c>
      <c r="E71" s="43" t="s">
        <v>106</v>
      </c>
      <c r="F71" s="43" t="s">
        <v>479</v>
      </c>
      <c r="G71" s="43" t="s">
        <v>386</v>
      </c>
      <c r="H71" s="43">
        <v>60</v>
      </c>
      <c r="I71" s="43">
        <v>-44.056899999999999</v>
      </c>
      <c r="J71" s="28">
        <v>-9.9999999999999995E-7</v>
      </c>
      <c r="K71" s="43" t="s">
        <v>914</v>
      </c>
      <c r="L71" s="43" t="s">
        <v>65</v>
      </c>
      <c r="N71" s="43" t="s">
        <v>134</v>
      </c>
      <c r="O71" s="43">
        <v>244</v>
      </c>
      <c r="P71" s="43" t="s">
        <v>477</v>
      </c>
      <c r="Q71" s="43" t="s">
        <v>380</v>
      </c>
      <c r="R71" s="43" t="s">
        <v>479</v>
      </c>
      <c r="S71" s="43" t="s">
        <v>386</v>
      </c>
      <c r="T71" s="43">
        <v>10</v>
      </c>
      <c r="U71" s="43">
        <v>-43.280900000000003</v>
      </c>
      <c r="V71" s="28">
        <v>-4.9510000000000003E-7</v>
      </c>
      <c r="W71" s="43" t="s">
        <v>914</v>
      </c>
      <c r="X71" s="43" t="s">
        <v>65</v>
      </c>
    </row>
    <row r="72" spans="2:24" x14ac:dyDescent="0.2">
      <c r="B72" s="43" t="s">
        <v>134</v>
      </c>
      <c r="C72" s="43">
        <v>245</v>
      </c>
      <c r="D72" s="43" t="s">
        <v>480</v>
      </c>
      <c r="E72" s="43" t="s">
        <v>106</v>
      </c>
      <c r="F72" s="43" t="s">
        <v>481</v>
      </c>
      <c r="G72" s="43" t="s">
        <v>384</v>
      </c>
      <c r="H72" s="43">
        <v>60</v>
      </c>
      <c r="I72" s="43">
        <v>16.174099999999999</v>
      </c>
      <c r="J72" s="28">
        <v>1.7499999999999999E-7</v>
      </c>
      <c r="K72" s="43" t="s">
        <v>914</v>
      </c>
      <c r="L72" s="43" t="s">
        <v>65</v>
      </c>
      <c r="N72" s="43" t="s">
        <v>134</v>
      </c>
      <c r="O72" s="43">
        <v>245</v>
      </c>
      <c r="P72" s="43" t="s">
        <v>480</v>
      </c>
      <c r="Q72" s="43" t="s">
        <v>380</v>
      </c>
      <c r="R72" s="43" t="s">
        <v>481</v>
      </c>
      <c r="S72" s="43" t="s">
        <v>384</v>
      </c>
      <c r="T72" s="43">
        <v>10</v>
      </c>
      <c r="U72" s="43">
        <v>15.3811</v>
      </c>
      <c r="V72" s="28">
        <v>1.6640000000000001E-7</v>
      </c>
      <c r="W72" s="43" t="s">
        <v>914</v>
      </c>
      <c r="X72" s="43" t="s">
        <v>65</v>
      </c>
    </row>
    <row r="73" spans="2:24" x14ac:dyDescent="0.2">
      <c r="B73" s="43" t="s">
        <v>134</v>
      </c>
      <c r="C73" s="43">
        <v>245</v>
      </c>
      <c r="D73" s="43" t="s">
        <v>480</v>
      </c>
      <c r="E73" s="43" t="s">
        <v>106</v>
      </c>
      <c r="F73" s="43" t="s">
        <v>482</v>
      </c>
      <c r="G73" s="43" t="s">
        <v>386</v>
      </c>
      <c r="H73" s="43">
        <v>60</v>
      </c>
      <c r="I73" s="43">
        <v>-41.7453</v>
      </c>
      <c r="J73" s="28">
        <v>-4.517E-7</v>
      </c>
      <c r="K73" s="43" t="s">
        <v>914</v>
      </c>
      <c r="L73" s="43" t="s">
        <v>65</v>
      </c>
      <c r="N73" s="43" t="s">
        <v>134</v>
      </c>
      <c r="O73" s="43">
        <v>245</v>
      </c>
      <c r="P73" s="43" t="s">
        <v>480</v>
      </c>
      <c r="Q73" s="43" t="s">
        <v>380</v>
      </c>
      <c r="R73" s="43" t="s">
        <v>482</v>
      </c>
      <c r="S73" s="43" t="s">
        <v>386</v>
      </c>
      <c r="T73" s="43">
        <v>10</v>
      </c>
      <c r="U73" s="43">
        <v>-40.928899999999999</v>
      </c>
      <c r="V73" s="28">
        <v>-4.4289999999999998E-7</v>
      </c>
      <c r="W73" s="43" t="s">
        <v>914</v>
      </c>
      <c r="X73" s="43" t="s">
        <v>65</v>
      </c>
    </row>
    <row r="74" spans="2:24" x14ac:dyDescent="0.2">
      <c r="B74" s="43" t="s">
        <v>134</v>
      </c>
      <c r="C74" s="43">
        <v>246</v>
      </c>
      <c r="D74" s="43" t="s">
        <v>480</v>
      </c>
      <c r="E74" s="43" t="s">
        <v>106</v>
      </c>
      <c r="F74" s="43" t="s">
        <v>483</v>
      </c>
      <c r="G74" s="43" t="s">
        <v>384</v>
      </c>
      <c r="H74" s="43">
        <v>60</v>
      </c>
      <c r="I74" s="43">
        <v>21.517900000000001</v>
      </c>
      <c r="J74" s="28">
        <v>2.195E-7</v>
      </c>
      <c r="K74" s="43" t="s">
        <v>914</v>
      </c>
      <c r="L74" s="43" t="s">
        <v>65</v>
      </c>
      <c r="N74" s="43" t="s">
        <v>134</v>
      </c>
      <c r="O74" s="43">
        <v>246</v>
      </c>
      <c r="P74" s="43" t="s">
        <v>480</v>
      </c>
      <c r="Q74" s="43" t="s">
        <v>380</v>
      </c>
      <c r="R74" s="43" t="s">
        <v>483</v>
      </c>
      <c r="S74" s="43" t="s">
        <v>384</v>
      </c>
      <c r="T74" s="43">
        <v>10</v>
      </c>
      <c r="U74" s="43">
        <v>20.573399999999999</v>
      </c>
      <c r="V74" s="28">
        <v>2.0989999999999999E-7</v>
      </c>
      <c r="W74" s="43" t="s">
        <v>914</v>
      </c>
      <c r="X74" s="43" t="s">
        <v>65</v>
      </c>
    </row>
    <row r="75" spans="2:24" x14ac:dyDescent="0.2">
      <c r="B75" s="43" t="s">
        <v>134</v>
      </c>
      <c r="C75" s="43">
        <v>246</v>
      </c>
      <c r="D75" s="43" t="s">
        <v>480</v>
      </c>
      <c r="E75" s="43" t="s">
        <v>106</v>
      </c>
      <c r="F75" s="43" t="s">
        <v>484</v>
      </c>
      <c r="G75" s="43" t="s">
        <v>386</v>
      </c>
      <c r="H75" s="43">
        <v>60</v>
      </c>
      <c r="I75" s="43">
        <v>-41.686300000000003</v>
      </c>
      <c r="J75" s="28">
        <v>-4.2529999999999998E-7</v>
      </c>
      <c r="K75" s="43" t="s">
        <v>914</v>
      </c>
      <c r="L75" s="43" t="s">
        <v>65</v>
      </c>
      <c r="N75" s="43" t="s">
        <v>134</v>
      </c>
      <c r="O75" s="43">
        <v>246</v>
      </c>
      <c r="P75" s="43" t="s">
        <v>480</v>
      </c>
      <c r="Q75" s="43" t="s">
        <v>380</v>
      </c>
      <c r="R75" s="43" t="s">
        <v>484</v>
      </c>
      <c r="S75" s="43" t="s">
        <v>386</v>
      </c>
      <c r="T75" s="43">
        <v>10</v>
      </c>
      <c r="U75" s="43">
        <v>-40.748600000000003</v>
      </c>
      <c r="V75" s="28">
        <v>-4.158E-7</v>
      </c>
      <c r="W75" s="43" t="s">
        <v>914</v>
      </c>
      <c r="X75" s="43" t="s">
        <v>65</v>
      </c>
    </row>
    <row r="76" spans="2:24" x14ac:dyDescent="0.2">
      <c r="B76" s="43" t="s">
        <v>134</v>
      </c>
      <c r="C76" s="43">
        <v>247</v>
      </c>
      <c r="D76" s="43" t="s">
        <v>480</v>
      </c>
      <c r="E76" s="43" t="s">
        <v>106</v>
      </c>
      <c r="F76" s="43" t="s">
        <v>485</v>
      </c>
      <c r="G76" s="43" t="s">
        <v>384</v>
      </c>
      <c r="H76" s="43">
        <v>60</v>
      </c>
      <c r="I76" s="43">
        <v>17.747399999999999</v>
      </c>
      <c r="J76" s="28">
        <v>1.92E-7</v>
      </c>
      <c r="K76" s="43" t="s">
        <v>914</v>
      </c>
      <c r="L76" s="43" t="s">
        <v>65</v>
      </c>
      <c r="N76" s="43" t="s">
        <v>134</v>
      </c>
      <c r="O76" s="43">
        <v>247</v>
      </c>
      <c r="P76" s="43" t="s">
        <v>480</v>
      </c>
      <c r="Q76" s="43" t="s">
        <v>380</v>
      </c>
      <c r="R76" s="43" t="s">
        <v>485</v>
      </c>
      <c r="S76" s="43" t="s">
        <v>384</v>
      </c>
      <c r="T76" s="43">
        <v>10</v>
      </c>
      <c r="U76" s="43">
        <v>16.7849</v>
      </c>
      <c r="V76" s="28">
        <v>1.8160000000000001E-7</v>
      </c>
      <c r="W76" s="43" t="s">
        <v>914</v>
      </c>
      <c r="X76" s="43" t="s">
        <v>65</v>
      </c>
    </row>
    <row r="77" spans="2:24" x14ac:dyDescent="0.2">
      <c r="B77" s="43" t="s">
        <v>134</v>
      </c>
      <c r="C77" s="43">
        <v>247</v>
      </c>
      <c r="D77" s="43" t="s">
        <v>480</v>
      </c>
      <c r="E77" s="43" t="s">
        <v>106</v>
      </c>
      <c r="F77" s="43" t="s">
        <v>486</v>
      </c>
      <c r="G77" s="43" t="s">
        <v>386</v>
      </c>
      <c r="H77" s="43">
        <v>60</v>
      </c>
      <c r="I77" s="43">
        <v>-43.168100000000003</v>
      </c>
      <c r="J77" s="28">
        <v>-4.6709999999999999E-7</v>
      </c>
      <c r="K77" s="43" t="s">
        <v>914</v>
      </c>
      <c r="L77" s="43" t="s">
        <v>65</v>
      </c>
      <c r="N77" s="43" t="s">
        <v>134</v>
      </c>
      <c r="O77" s="43">
        <v>247</v>
      </c>
      <c r="P77" s="43" t="s">
        <v>480</v>
      </c>
      <c r="Q77" s="43" t="s">
        <v>380</v>
      </c>
      <c r="R77" s="43" t="s">
        <v>486</v>
      </c>
      <c r="S77" s="43" t="s">
        <v>386</v>
      </c>
      <c r="T77" s="43">
        <v>10</v>
      </c>
      <c r="U77" s="43">
        <v>-42.2149</v>
      </c>
      <c r="V77" s="28">
        <v>-4.5680000000000001E-7</v>
      </c>
      <c r="W77" s="43" t="s">
        <v>914</v>
      </c>
      <c r="X77" s="43" t="s">
        <v>65</v>
      </c>
    </row>
    <row r="78" spans="2:24" x14ac:dyDescent="0.2">
      <c r="B78" s="43" t="s">
        <v>134</v>
      </c>
      <c r="C78" s="43">
        <v>248</v>
      </c>
      <c r="D78" s="43" t="s">
        <v>487</v>
      </c>
      <c r="E78" s="43" t="s">
        <v>106</v>
      </c>
      <c r="F78" s="43" t="s">
        <v>488</v>
      </c>
      <c r="G78" s="43" t="s">
        <v>384</v>
      </c>
      <c r="H78" s="43">
        <v>60</v>
      </c>
      <c r="I78" s="43">
        <v>7.7057000000000002</v>
      </c>
      <c r="J78" s="28">
        <v>8.8150000000000005E-8</v>
      </c>
      <c r="K78" s="43" t="s">
        <v>914</v>
      </c>
      <c r="L78" s="43" t="s">
        <v>65</v>
      </c>
      <c r="N78" s="43" t="s">
        <v>134</v>
      </c>
      <c r="O78" s="43">
        <v>248</v>
      </c>
      <c r="P78" s="43" t="s">
        <v>487</v>
      </c>
      <c r="Q78" s="43" t="s">
        <v>380</v>
      </c>
      <c r="R78" s="43" t="s">
        <v>488</v>
      </c>
      <c r="S78" s="43" t="s">
        <v>384</v>
      </c>
      <c r="T78" s="43">
        <v>10</v>
      </c>
      <c r="U78" s="43">
        <v>6.9527000000000001</v>
      </c>
      <c r="V78" s="28">
        <v>7.9539999999999996E-8</v>
      </c>
      <c r="W78" s="43" t="s">
        <v>914</v>
      </c>
      <c r="X78" s="43" t="s">
        <v>65</v>
      </c>
    </row>
    <row r="79" spans="2:24" x14ac:dyDescent="0.2">
      <c r="B79" s="43" t="s">
        <v>134</v>
      </c>
      <c r="C79" s="43">
        <v>248</v>
      </c>
      <c r="D79" s="43" t="s">
        <v>487</v>
      </c>
      <c r="E79" s="43" t="s">
        <v>106</v>
      </c>
      <c r="F79" s="43" t="s">
        <v>489</v>
      </c>
      <c r="G79" s="43" t="s">
        <v>386</v>
      </c>
      <c r="H79" s="43">
        <v>60</v>
      </c>
      <c r="I79" s="43">
        <v>-34.188000000000002</v>
      </c>
      <c r="J79" s="28">
        <v>-3.911E-7</v>
      </c>
      <c r="K79" s="43" t="s">
        <v>914</v>
      </c>
      <c r="L79" s="43" t="s">
        <v>65</v>
      </c>
      <c r="N79" s="43" t="s">
        <v>134</v>
      </c>
      <c r="O79" s="43">
        <v>248</v>
      </c>
      <c r="P79" s="43" t="s">
        <v>487</v>
      </c>
      <c r="Q79" s="43" t="s">
        <v>380</v>
      </c>
      <c r="R79" s="43" t="s">
        <v>489</v>
      </c>
      <c r="S79" s="43" t="s">
        <v>386</v>
      </c>
      <c r="T79" s="43">
        <v>10</v>
      </c>
      <c r="U79" s="43">
        <v>-33.496299999999998</v>
      </c>
      <c r="V79" s="28">
        <v>-3.8319999999999999E-7</v>
      </c>
      <c r="W79" s="43" t="s">
        <v>914</v>
      </c>
      <c r="X79" s="43" t="s">
        <v>65</v>
      </c>
    </row>
    <row r="80" spans="2:24" x14ac:dyDescent="0.2">
      <c r="B80" s="43" t="s">
        <v>183</v>
      </c>
      <c r="C80" s="43">
        <v>291</v>
      </c>
      <c r="D80" s="43" t="s">
        <v>490</v>
      </c>
      <c r="E80" s="43" t="s">
        <v>106</v>
      </c>
      <c r="F80" s="43" t="s">
        <v>491</v>
      </c>
      <c r="G80" s="43" t="s">
        <v>384</v>
      </c>
      <c r="H80" s="43">
        <v>60</v>
      </c>
      <c r="I80" s="43">
        <v>27.6661</v>
      </c>
      <c r="J80" s="28">
        <v>2.8360000000000002E-7</v>
      </c>
      <c r="K80" s="43" t="s">
        <v>914</v>
      </c>
      <c r="L80" s="43" t="s">
        <v>65</v>
      </c>
      <c r="N80" s="43" t="s">
        <v>183</v>
      </c>
      <c r="O80" s="43">
        <v>291</v>
      </c>
      <c r="P80" s="43" t="s">
        <v>490</v>
      </c>
      <c r="Q80" s="43" t="s">
        <v>380</v>
      </c>
      <c r="R80" s="43" t="s">
        <v>491</v>
      </c>
      <c r="S80" s="43" t="s">
        <v>384</v>
      </c>
      <c r="T80" s="43">
        <v>10</v>
      </c>
      <c r="U80" s="43">
        <v>26.525099999999998</v>
      </c>
      <c r="V80" s="28">
        <v>2.7189999999999999E-7</v>
      </c>
      <c r="W80" s="43" t="s">
        <v>914</v>
      </c>
      <c r="X80" s="43" t="s">
        <v>65</v>
      </c>
    </row>
    <row r="81" spans="2:24" x14ac:dyDescent="0.2">
      <c r="B81" s="43" t="s">
        <v>183</v>
      </c>
      <c r="C81" s="43">
        <v>291</v>
      </c>
      <c r="D81" s="43" t="s">
        <v>490</v>
      </c>
      <c r="E81" s="43" t="s">
        <v>106</v>
      </c>
      <c r="F81" s="43" t="s">
        <v>492</v>
      </c>
      <c r="G81" s="43" t="s">
        <v>386</v>
      </c>
      <c r="H81" s="43">
        <v>60</v>
      </c>
      <c r="I81" s="43">
        <v>-70.010900000000007</v>
      </c>
      <c r="J81" s="28">
        <v>-9.9999999999999995E-7</v>
      </c>
      <c r="K81" s="43" t="s">
        <v>914</v>
      </c>
      <c r="L81" s="43" t="s">
        <v>65</v>
      </c>
      <c r="N81" s="43" t="s">
        <v>183</v>
      </c>
      <c r="O81" s="43">
        <v>291</v>
      </c>
      <c r="P81" s="43" t="s">
        <v>490</v>
      </c>
      <c r="Q81" s="43" t="s">
        <v>380</v>
      </c>
      <c r="R81" s="43" t="s">
        <v>492</v>
      </c>
      <c r="S81" s="43" t="s">
        <v>386</v>
      </c>
      <c r="T81" s="43">
        <v>10</v>
      </c>
      <c r="U81" s="43">
        <v>-68.892099999999999</v>
      </c>
      <c r="V81" s="28">
        <v>-9.9999999999999995E-7</v>
      </c>
      <c r="W81" s="43" t="s">
        <v>914</v>
      </c>
      <c r="X81" s="43" t="s">
        <v>65</v>
      </c>
    </row>
    <row r="82" spans="2:24" x14ac:dyDescent="0.2">
      <c r="B82" s="43" t="s">
        <v>183</v>
      </c>
      <c r="C82" s="43">
        <v>292</v>
      </c>
      <c r="D82" s="43" t="s">
        <v>493</v>
      </c>
      <c r="E82" s="43" t="s">
        <v>106</v>
      </c>
      <c r="F82" s="43" t="s">
        <v>494</v>
      </c>
      <c r="G82" s="43" t="s">
        <v>384</v>
      </c>
      <c r="H82" s="43">
        <v>60</v>
      </c>
      <c r="I82" s="43">
        <v>33.326500000000003</v>
      </c>
      <c r="J82" s="28">
        <v>2.9620000000000002E-7</v>
      </c>
      <c r="K82" s="43" t="s">
        <v>914</v>
      </c>
      <c r="L82" s="43" t="s">
        <v>65</v>
      </c>
      <c r="N82" s="43" t="s">
        <v>183</v>
      </c>
      <c r="O82" s="43">
        <v>292</v>
      </c>
      <c r="P82" s="43" t="s">
        <v>493</v>
      </c>
      <c r="Q82" s="43" t="s">
        <v>380</v>
      </c>
      <c r="R82" s="43" t="s">
        <v>494</v>
      </c>
      <c r="S82" s="43" t="s">
        <v>384</v>
      </c>
      <c r="T82" s="43">
        <v>10</v>
      </c>
      <c r="U82" s="43">
        <v>32.1434</v>
      </c>
      <c r="V82" s="28">
        <v>2.8570000000000002E-7</v>
      </c>
      <c r="W82" s="43" t="s">
        <v>914</v>
      </c>
      <c r="X82" s="43" t="s">
        <v>65</v>
      </c>
    </row>
    <row r="83" spans="2:24" x14ac:dyDescent="0.2">
      <c r="B83" s="43" t="s">
        <v>183</v>
      </c>
      <c r="C83" s="43">
        <v>292</v>
      </c>
      <c r="D83" s="43" t="s">
        <v>493</v>
      </c>
      <c r="E83" s="43" t="s">
        <v>106</v>
      </c>
      <c r="F83" s="43" t="s">
        <v>495</v>
      </c>
      <c r="G83" s="43" t="s">
        <v>386</v>
      </c>
      <c r="H83" s="43">
        <v>60</v>
      </c>
      <c r="I83" s="43">
        <v>-67.039199999999994</v>
      </c>
      <c r="J83" s="28">
        <v>-9.9999999999999995E-7</v>
      </c>
      <c r="K83" s="43" t="s">
        <v>914</v>
      </c>
      <c r="L83" s="43" t="s">
        <v>65</v>
      </c>
      <c r="N83" s="43" t="s">
        <v>183</v>
      </c>
      <c r="O83" s="43">
        <v>292</v>
      </c>
      <c r="P83" s="43" t="s">
        <v>493</v>
      </c>
      <c r="Q83" s="43" t="s">
        <v>380</v>
      </c>
      <c r="R83" s="43" t="s">
        <v>495</v>
      </c>
      <c r="S83" s="43" t="s">
        <v>386</v>
      </c>
      <c r="T83" s="43">
        <v>10</v>
      </c>
      <c r="U83" s="43">
        <v>-65.906999999999996</v>
      </c>
      <c r="V83" s="28">
        <v>-9.9999999999999995E-7</v>
      </c>
      <c r="W83" s="43" t="s">
        <v>914</v>
      </c>
      <c r="X83" s="43" t="s">
        <v>65</v>
      </c>
    </row>
    <row r="84" spans="2:24" x14ac:dyDescent="0.2">
      <c r="B84" s="43" t="s">
        <v>183</v>
      </c>
      <c r="C84" s="43">
        <v>293</v>
      </c>
      <c r="D84" s="43" t="s">
        <v>493</v>
      </c>
      <c r="E84" s="43" t="s">
        <v>106</v>
      </c>
      <c r="F84" s="43" t="s">
        <v>496</v>
      </c>
      <c r="G84" s="43" t="s">
        <v>384</v>
      </c>
      <c r="H84" s="43">
        <v>60</v>
      </c>
      <c r="I84" s="43">
        <v>36.155099999999997</v>
      </c>
      <c r="J84" s="28">
        <v>3.03E-7</v>
      </c>
      <c r="K84" s="43" t="s">
        <v>914</v>
      </c>
      <c r="L84" s="43" t="s">
        <v>65</v>
      </c>
      <c r="N84" s="43" t="s">
        <v>183</v>
      </c>
      <c r="O84" s="43">
        <v>293</v>
      </c>
      <c r="P84" s="43" t="s">
        <v>493</v>
      </c>
      <c r="Q84" s="43" t="s">
        <v>380</v>
      </c>
      <c r="R84" s="43" t="s">
        <v>496</v>
      </c>
      <c r="S84" s="43" t="s">
        <v>384</v>
      </c>
      <c r="T84" s="43">
        <v>10</v>
      </c>
      <c r="U84" s="43">
        <v>34.883600000000001</v>
      </c>
      <c r="V84" s="28">
        <v>2.924E-7</v>
      </c>
      <c r="W84" s="43" t="s">
        <v>914</v>
      </c>
      <c r="X84" s="43" t="s">
        <v>65</v>
      </c>
    </row>
    <row r="85" spans="2:24" x14ac:dyDescent="0.2">
      <c r="B85" s="43" t="s">
        <v>183</v>
      </c>
      <c r="C85" s="43">
        <v>293</v>
      </c>
      <c r="D85" s="43" t="s">
        <v>493</v>
      </c>
      <c r="E85" s="43" t="s">
        <v>106</v>
      </c>
      <c r="F85" s="43" t="s">
        <v>497</v>
      </c>
      <c r="G85" s="43" t="s">
        <v>386</v>
      </c>
      <c r="H85" s="43">
        <v>60</v>
      </c>
      <c r="I85" s="43">
        <v>-65.986099999999993</v>
      </c>
      <c r="J85" s="28">
        <v>-9.9999999999999995E-7</v>
      </c>
      <c r="K85" s="43" t="s">
        <v>914</v>
      </c>
      <c r="L85" s="43" t="s">
        <v>65</v>
      </c>
      <c r="N85" s="43" t="s">
        <v>183</v>
      </c>
      <c r="O85" s="43">
        <v>293</v>
      </c>
      <c r="P85" s="43" t="s">
        <v>493</v>
      </c>
      <c r="Q85" s="43" t="s">
        <v>380</v>
      </c>
      <c r="R85" s="43" t="s">
        <v>497</v>
      </c>
      <c r="S85" s="43" t="s">
        <v>386</v>
      </c>
      <c r="T85" s="43">
        <v>10</v>
      </c>
      <c r="U85" s="43">
        <v>-64.717600000000004</v>
      </c>
      <c r="V85" s="28">
        <v>-9.9999999999999995E-7</v>
      </c>
      <c r="W85" s="43" t="s">
        <v>914</v>
      </c>
      <c r="X85" s="43" t="s">
        <v>65</v>
      </c>
    </row>
    <row r="86" spans="2:24" x14ac:dyDescent="0.2">
      <c r="B86" s="43" t="s">
        <v>183</v>
      </c>
      <c r="C86" s="43">
        <v>294</v>
      </c>
      <c r="D86" s="43" t="s">
        <v>493</v>
      </c>
      <c r="E86" s="43" t="s">
        <v>106</v>
      </c>
      <c r="F86" s="43" t="s">
        <v>498</v>
      </c>
      <c r="G86" s="43" t="s">
        <v>384</v>
      </c>
      <c r="H86" s="43">
        <v>60</v>
      </c>
      <c r="I86" s="43">
        <v>32.394799999999996</v>
      </c>
      <c r="J86" s="28">
        <v>2.8799999999999998E-7</v>
      </c>
      <c r="K86" s="43" t="s">
        <v>914</v>
      </c>
      <c r="L86" s="43" t="s">
        <v>65</v>
      </c>
      <c r="N86" s="43" t="s">
        <v>183</v>
      </c>
      <c r="O86" s="43">
        <v>294</v>
      </c>
      <c r="P86" s="43" t="s">
        <v>493</v>
      </c>
      <c r="Q86" s="43" t="s">
        <v>380</v>
      </c>
      <c r="R86" s="43" t="s">
        <v>498</v>
      </c>
      <c r="S86" s="43" t="s">
        <v>384</v>
      </c>
      <c r="T86" s="43">
        <v>10</v>
      </c>
      <c r="U86" s="43">
        <v>31.069400000000002</v>
      </c>
      <c r="V86" s="28">
        <v>2.762E-7</v>
      </c>
      <c r="W86" s="43" t="s">
        <v>914</v>
      </c>
      <c r="X86" s="43" t="s">
        <v>65</v>
      </c>
    </row>
    <row r="87" spans="2:24" x14ac:dyDescent="0.2">
      <c r="B87" s="43" t="s">
        <v>183</v>
      </c>
      <c r="C87" s="43">
        <v>294</v>
      </c>
      <c r="D87" s="43" t="s">
        <v>493</v>
      </c>
      <c r="E87" s="43" t="s">
        <v>106</v>
      </c>
      <c r="F87" s="43" t="s">
        <v>499</v>
      </c>
      <c r="G87" s="43" t="s">
        <v>386</v>
      </c>
      <c r="H87" s="43">
        <v>60</v>
      </c>
      <c r="I87" s="43">
        <v>-72.873999999999995</v>
      </c>
      <c r="J87" s="28">
        <v>-9.9999999999999995E-7</v>
      </c>
      <c r="K87" s="43" t="s">
        <v>914</v>
      </c>
      <c r="L87" s="43" t="s">
        <v>65</v>
      </c>
      <c r="N87" s="43" t="s">
        <v>183</v>
      </c>
      <c r="O87" s="43">
        <v>294</v>
      </c>
      <c r="P87" s="43" t="s">
        <v>493</v>
      </c>
      <c r="Q87" s="43" t="s">
        <v>380</v>
      </c>
      <c r="R87" s="43" t="s">
        <v>499</v>
      </c>
      <c r="S87" s="43" t="s">
        <v>386</v>
      </c>
      <c r="T87" s="43">
        <v>10</v>
      </c>
      <c r="U87" s="43">
        <v>-71.465999999999994</v>
      </c>
      <c r="V87" s="28">
        <v>-9.9999999999999995E-7</v>
      </c>
      <c r="W87" s="43" t="s">
        <v>914</v>
      </c>
      <c r="X87" s="43" t="s">
        <v>65</v>
      </c>
    </row>
    <row r="88" spans="2:24" x14ac:dyDescent="0.2">
      <c r="B88" s="43" t="s">
        <v>183</v>
      </c>
      <c r="C88" s="43">
        <v>295</v>
      </c>
      <c r="D88" s="43" t="s">
        <v>500</v>
      </c>
      <c r="E88" s="43" t="s">
        <v>106</v>
      </c>
      <c r="F88" s="43" t="s">
        <v>501</v>
      </c>
      <c r="G88" s="43" t="s">
        <v>384</v>
      </c>
      <c r="H88" s="43">
        <v>60</v>
      </c>
      <c r="I88" s="43">
        <v>20.547799999999999</v>
      </c>
      <c r="J88" s="28">
        <v>2.1059999999999999E-7</v>
      </c>
      <c r="K88" s="43" t="s">
        <v>914</v>
      </c>
      <c r="L88" s="43" t="s">
        <v>65</v>
      </c>
      <c r="N88" s="43" t="s">
        <v>183</v>
      </c>
      <c r="O88" s="43">
        <v>295</v>
      </c>
      <c r="P88" s="43" t="s">
        <v>500</v>
      </c>
      <c r="Q88" s="43" t="s">
        <v>380</v>
      </c>
      <c r="R88" s="43" t="s">
        <v>501</v>
      </c>
      <c r="S88" s="43" t="s">
        <v>384</v>
      </c>
      <c r="T88" s="43">
        <v>10</v>
      </c>
      <c r="U88" s="43">
        <v>19.3977</v>
      </c>
      <c r="V88" s="28">
        <v>1.9880000000000001E-7</v>
      </c>
      <c r="W88" s="43" t="s">
        <v>914</v>
      </c>
      <c r="X88" s="43" t="s">
        <v>65</v>
      </c>
    </row>
    <row r="89" spans="2:24" x14ac:dyDescent="0.2">
      <c r="B89" s="43" t="s">
        <v>183</v>
      </c>
      <c r="C89" s="43">
        <v>295</v>
      </c>
      <c r="D89" s="43" t="s">
        <v>500</v>
      </c>
      <c r="E89" s="43" t="s">
        <v>106</v>
      </c>
      <c r="F89" s="43" t="s">
        <v>502</v>
      </c>
      <c r="G89" s="43" t="s">
        <v>386</v>
      </c>
      <c r="H89" s="43">
        <v>60</v>
      </c>
      <c r="I89" s="43">
        <v>-64.020899999999997</v>
      </c>
      <c r="J89" s="28">
        <v>-9.9999999999999995E-7</v>
      </c>
      <c r="K89" s="43" t="s">
        <v>914</v>
      </c>
      <c r="L89" s="43" t="s">
        <v>65</v>
      </c>
      <c r="N89" s="43" t="s">
        <v>183</v>
      </c>
      <c r="O89" s="43">
        <v>295</v>
      </c>
      <c r="P89" s="43" t="s">
        <v>500</v>
      </c>
      <c r="Q89" s="43" t="s">
        <v>380</v>
      </c>
      <c r="R89" s="43" t="s">
        <v>502</v>
      </c>
      <c r="S89" s="43" t="s">
        <v>386</v>
      </c>
      <c r="T89" s="43">
        <v>10</v>
      </c>
      <c r="U89" s="43">
        <v>-62.883099999999999</v>
      </c>
      <c r="V89" s="28">
        <v>-9.9999999999999995E-7</v>
      </c>
      <c r="W89" s="43" t="s">
        <v>914</v>
      </c>
      <c r="X89" s="43" t="s">
        <v>65</v>
      </c>
    </row>
    <row r="90" spans="2:24" x14ac:dyDescent="0.2">
      <c r="B90" s="43" t="s">
        <v>183</v>
      </c>
      <c r="C90" s="43">
        <v>273</v>
      </c>
      <c r="D90" s="43" t="s">
        <v>503</v>
      </c>
      <c r="E90" s="43" t="s">
        <v>106</v>
      </c>
      <c r="F90" s="43" t="s">
        <v>504</v>
      </c>
      <c r="G90" s="43" t="s">
        <v>384</v>
      </c>
      <c r="H90" s="43">
        <v>60</v>
      </c>
      <c r="I90" s="43">
        <v>-42.246400000000001</v>
      </c>
      <c r="J90" s="28">
        <v>-3.9980000000000002E-7</v>
      </c>
      <c r="K90" s="43" t="s">
        <v>914</v>
      </c>
      <c r="L90" s="43" t="s">
        <v>65</v>
      </c>
      <c r="N90" s="43" t="s">
        <v>183</v>
      </c>
      <c r="O90" s="43">
        <v>273</v>
      </c>
      <c r="P90" s="43" t="s">
        <v>503</v>
      </c>
      <c r="Q90" s="43" t="s">
        <v>380</v>
      </c>
      <c r="R90" s="43" t="s">
        <v>504</v>
      </c>
      <c r="S90" s="43" t="s">
        <v>384</v>
      </c>
      <c r="T90" s="43">
        <v>10</v>
      </c>
      <c r="U90" s="43">
        <v>-42.378799999999998</v>
      </c>
      <c r="V90" s="28">
        <v>-4.01E-7</v>
      </c>
      <c r="W90" s="43" t="s">
        <v>914</v>
      </c>
      <c r="X90" s="43" t="s">
        <v>65</v>
      </c>
    </row>
    <row r="91" spans="2:24" x14ac:dyDescent="0.2">
      <c r="B91" s="43" t="s">
        <v>183</v>
      </c>
      <c r="C91" s="43">
        <v>273</v>
      </c>
      <c r="D91" s="43" t="s">
        <v>503</v>
      </c>
      <c r="E91" s="43" t="s">
        <v>106</v>
      </c>
      <c r="F91" s="43" t="s">
        <v>505</v>
      </c>
      <c r="G91" s="43" t="s">
        <v>386</v>
      </c>
      <c r="H91" s="43">
        <v>60</v>
      </c>
      <c r="I91" s="43">
        <v>-39.999200000000002</v>
      </c>
      <c r="J91" s="28">
        <v>-3.7850000000000001E-7</v>
      </c>
      <c r="K91" s="43" t="s">
        <v>914</v>
      </c>
      <c r="L91" s="43" t="s">
        <v>65</v>
      </c>
      <c r="N91" s="43" t="s">
        <v>183</v>
      </c>
      <c r="O91" s="43">
        <v>273</v>
      </c>
      <c r="P91" s="43" t="s">
        <v>503</v>
      </c>
      <c r="Q91" s="43" t="s">
        <v>380</v>
      </c>
      <c r="R91" s="43" t="s">
        <v>505</v>
      </c>
      <c r="S91" s="43" t="s">
        <v>386</v>
      </c>
      <c r="T91" s="43">
        <v>10</v>
      </c>
      <c r="U91" s="43">
        <v>-40.125</v>
      </c>
      <c r="V91" s="28">
        <v>-3.7969999999999999E-7</v>
      </c>
      <c r="W91" s="43" t="s">
        <v>914</v>
      </c>
      <c r="X91" s="43" t="s">
        <v>65</v>
      </c>
    </row>
    <row r="92" spans="2:24" x14ac:dyDescent="0.2">
      <c r="B92" s="43" t="s">
        <v>183</v>
      </c>
      <c r="C92" s="43">
        <v>276</v>
      </c>
      <c r="D92" s="43" t="s">
        <v>506</v>
      </c>
      <c r="E92" s="43" t="s">
        <v>106</v>
      </c>
      <c r="F92" s="43" t="s">
        <v>507</v>
      </c>
      <c r="G92" s="43" t="s">
        <v>384</v>
      </c>
      <c r="H92" s="43">
        <v>60</v>
      </c>
      <c r="I92" s="43">
        <v>-56.2256</v>
      </c>
      <c r="J92" s="28">
        <v>-3.791E-7</v>
      </c>
      <c r="K92" s="43" t="s">
        <v>914</v>
      </c>
      <c r="L92" s="43" t="s">
        <v>65</v>
      </c>
      <c r="N92" s="43" t="s">
        <v>183</v>
      </c>
      <c r="O92" s="43">
        <v>276</v>
      </c>
      <c r="P92" s="43" t="s">
        <v>506</v>
      </c>
      <c r="Q92" s="43" t="s">
        <v>380</v>
      </c>
      <c r="R92" s="43" t="s">
        <v>507</v>
      </c>
      <c r="S92" s="43" t="s">
        <v>384</v>
      </c>
      <c r="T92" s="43">
        <v>10</v>
      </c>
      <c r="U92" s="43">
        <v>-56.1539</v>
      </c>
      <c r="V92" s="28">
        <v>-3.7870000000000002E-7</v>
      </c>
      <c r="W92" s="43" t="s">
        <v>914</v>
      </c>
      <c r="X92" s="43" t="s">
        <v>65</v>
      </c>
    </row>
    <row r="93" spans="2:24" x14ac:dyDescent="0.2">
      <c r="B93" s="43" t="s">
        <v>183</v>
      </c>
      <c r="C93" s="43">
        <v>276</v>
      </c>
      <c r="D93" s="43" t="s">
        <v>506</v>
      </c>
      <c r="E93" s="43" t="s">
        <v>106</v>
      </c>
      <c r="F93" s="43" t="s">
        <v>508</v>
      </c>
      <c r="G93" s="43" t="s">
        <v>386</v>
      </c>
      <c r="H93" s="43">
        <v>60</v>
      </c>
      <c r="I93" s="43">
        <v>-73.280199999999994</v>
      </c>
      <c r="J93" s="28">
        <v>-4.9419999999999997E-7</v>
      </c>
      <c r="K93" s="43" t="s">
        <v>914</v>
      </c>
      <c r="L93" s="43" t="s">
        <v>65</v>
      </c>
      <c r="N93" s="43" t="s">
        <v>183</v>
      </c>
      <c r="O93" s="43">
        <v>276</v>
      </c>
      <c r="P93" s="43" t="s">
        <v>506</v>
      </c>
      <c r="Q93" s="43" t="s">
        <v>380</v>
      </c>
      <c r="R93" s="43" t="s">
        <v>508</v>
      </c>
      <c r="S93" s="43" t="s">
        <v>386</v>
      </c>
      <c r="T93" s="43">
        <v>10</v>
      </c>
      <c r="U93" s="43">
        <v>-73.379000000000005</v>
      </c>
      <c r="V93" s="28">
        <v>-4.9480000000000001E-7</v>
      </c>
      <c r="W93" s="43" t="s">
        <v>914</v>
      </c>
      <c r="X93" s="43" t="s">
        <v>65</v>
      </c>
    </row>
    <row r="94" spans="2:24" x14ac:dyDescent="0.2">
      <c r="B94" s="43" t="s">
        <v>183</v>
      </c>
      <c r="C94" s="43">
        <v>279</v>
      </c>
      <c r="D94" s="43" t="s">
        <v>509</v>
      </c>
      <c r="E94" s="43" t="s">
        <v>106</v>
      </c>
      <c r="F94" s="43" t="s">
        <v>510</v>
      </c>
      <c r="G94" s="43" t="s">
        <v>384</v>
      </c>
      <c r="H94" s="43">
        <v>60</v>
      </c>
      <c r="I94" s="43">
        <v>-69.632499999999993</v>
      </c>
      <c r="J94" s="28">
        <v>-4.9220000000000003E-7</v>
      </c>
      <c r="K94" s="43" t="s">
        <v>914</v>
      </c>
      <c r="L94" s="43" t="s">
        <v>65</v>
      </c>
      <c r="N94" s="43" t="s">
        <v>183</v>
      </c>
      <c r="O94" s="43">
        <v>279</v>
      </c>
      <c r="P94" s="43" t="s">
        <v>509</v>
      </c>
      <c r="Q94" s="43" t="s">
        <v>380</v>
      </c>
      <c r="R94" s="43" t="s">
        <v>510</v>
      </c>
      <c r="S94" s="43" t="s">
        <v>384</v>
      </c>
      <c r="T94" s="43">
        <v>10</v>
      </c>
      <c r="U94" s="43">
        <v>-69.713700000000003</v>
      </c>
      <c r="V94" s="28">
        <v>-4.9279999999999997E-7</v>
      </c>
      <c r="W94" s="43" t="s">
        <v>914</v>
      </c>
      <c r="X94" s="43" t="s">
        <v>65</v>
      </c>
    </row>
    <row r="95" spans="2:24" x14ac:dyDescent="0.2">
      <c r="B95" s="43" t="s">
        <v>183</v>
      </c>
      <c r="C95" s="43">
        <v>279</v>
      </c>
      <c r="D95" s="43" t="s">
        <v>509</v>
      </c>
      <c r="E95" s="43" t="s">
        <v>106</v>
      </c>
      <c r="F95" s="43" t="s">
        <v>511</v>
      </c>
      <c r="G95" s="43" t="s">
        <v>386</v>
      </c>
      <c r="H95" s="43">
        <v>60</v>
      </c>
      <c r="I95" s="43">
        <v>-54.150700000000001</v>
      </c>
      <c r="J95" s="28">
        <v>-3.8280000000000001E-7</v>
      </c>
      <c r="K95" s="43" t="s">
        <v>914</v>
      </c>
      <c r="L95" s="43" t="s">
        <v>65</v>
      </c>
      <c r="N95" s="43" t="s">
        <v>183</v>
      </c>
      <c r="O95" s="43">
        <v>279</v>
      </c>
      <c r="P95" s="43" t="s">
        <v>509</v>
      </c>
      <c r="Q95" s="43" t="s">
        <v>380</v>
      </c>
      <c r="R95" s="43" t="s">
        <v>511</v>
      </c>
      <c r="S95" s="43" t="s">
        <v>386</v>
      </c>
      <c r="T95" s="43">
        <v>10</v>
      </c>
      <c r="U95" s="43">
        <v>-54.077300000000001</v>
      </c>
      <c r="V95" s="28">
        <v>-3.8220000000000002E-7</v>
      </c>
      <c r="W95" s="43" t="s">
        <v>914</v>
      </c>
      <c r="X95" s="43" t="s">
        <v>65</v>
      </c>
    </row>
    <row r="96" spans="2:24" x14ac:dyDescent="0.2">
      <c r="B96" s="43" t="s">
        <v>183</v>
      </c>
      <c r="C96" s="43">
        <v>282</v>
      </c>
      <c r="D96" s="43" t="s">
        <v>512</v>
      </c>
      <c r="E96" s="43" t="s">
        <v>106</v>
      </c>
      <c r="F96" s="43" t="s">
        <v>513</v>
      </c>
      <c r="G96" s="43" t="s">
        <v>384</v>
      </c>
      <c r="H96" s="43">
        <v>60</v>
      </c>
      <c r="I96" s="43">
        <v>-69.777699999999996</v>
      </c>
      <c r="J96" s="28">
        <v>-4.932E-7</v>
      </c>
      <c r="K96" s="43" t="s">
        <v>914</v>
      </c>
      <c r="L96" s="43" t="s">
        <v>65</v>
      </c>
      <c r="N96" s="43" t="s">
        <v>183</v>
      </c>
      <c r="O96" s="43">
        <v>282</v>
      </c>
      <c r="P96" s="43" t="s">
        <v>512</v>
      </c>
      <c r="Q96" s="43" t="s">
        <v>380</v>
      </c>
      <c r="R96" s="43" t="s">
        <v>513</v>
      </c>
      <c r="S96" s="43" t="s">
        <v>384</v>
      </c>
      <c r="T96" s="43">
        <v>10</v>
      </c>
      <c r="U96" s="43">
        <v>-69.852000000000004</v>
      </c>
      <c r="V96" s="28">
        <v>-4.9370000000000003E-7</v>
      </c>
      <c r="W96" s="43" t="s">
        <v>914</v>
      </c>
      <c r="X96" s="43" t="s">
        <v>65</v>
      </c>
    </row>
    <row r="97" spans="2:24" x14ac:dyDescent="0.2">
      <c r="B97" s="43" t="s">
        <v>183</v>
      </c>
      <c r="C97" s="43">
        <v>282</v>
      </c>
      <c r="D97" s="43" t="s">
        <v>512</v>
      </c>
      <c r="E97" s="43" t="s">
        <v>106</v>
      </c>
      <c r="F97" s="43" t="s">
        <v>514</v>
      </c>
      <c r="G97" s="43" t="s">
        <v>386</v>
      </c>
      <c r="H97" s="43">
        <v>60</v>
      </c>
      <c r="I97" s="43">
        <v>-54.497500000000002</v>
      </c>
      <c r="J97" s="28">
        <v>-3.8519999999999998E-7</v>
      </c>
      <c r="K97" s="43" t="s">
        <v>914</v>
      </c>
      <c r="L97" s="43" t="s">
        <v>65</v>
      </c>
      <c r="N97" s="43" t="s">
        <v>183</v>
      </c>
      <c r="O97" s="43">
        <v>282</v>
      </c>
      <c r="P97" s="43" t="s">
        <v>512</v>
      </c>
      <c r="Q97" s="43" t="s">
        <v>380</v>
      </c>
      <c r="R97" s="43" t="s">
        <v>514</v>
      </c>
      <c r="S97" s="43" t="s">
        <v>386</v>
      </c>
      <c r="T97" s="43">
        <v>10</v>
      </c>
      <c r="U97" s="43">
        <v>-54.4251</v>
      </c>
      <c r="V97" s="28">
        <v>-3.847E-7</v>
      </c>
      <c r="W97" s="43" t="s">
        <v>914</v>
      </c>
      <c r="X97" s="43" t="s">
        <v>65</v>
      </c>
    </row>
    <row r="98" spans="2:24" x14ac:dyDescent="0.2">
      <c r="B98" s="43" t="s">
        <v>183</v>
      </c>
      <c r="C98" s="43">
        <v>285</v>
      </c>
      <c r="D98" s="43" t="s">
        <v>515</v>
      </c>
      <c r="E98" s="43" t="s">
        <v>106</v>
      </c>
      <c r="F98" s="43" t="s">
        <v>516</v>
      </c>
      <c r="G98" s="43" t="s">
        <v>384</v>
      </c>
      <c r="H98" s="43">
        <v>60</v>
      </c>
      <c r="I98" s="43">
        <v>-59.0715</v>
      </c>
      <c r="J98" s="28">
        <v>-3.9830000000000001E-7</v>
      </c>
      <c r="K98" s="43" t="s">
        <v>914</v>
      </c>
      <c r="L98" s="43" t="s">
        <v>65</v>
      </c>
      <c r="N98" s="43" t="s">
        <v>183</v>
      </c>
      <c r="O98" s="43">
        <v>285</v>
      </c>
      <c r="P98" s="43" t="s">
        <v>515</v>
      </c>
      <c r="Q98" s="43" t="s">
        <v>380</v>
      </c>
      <c r="R98" s="43" t="s">
        <v>516</v>
      </c>
      <c r="S98" s="43" t="s">
        <v>384</v>
      </c>
      <c r="T98" s="43">
        <v>10</v>
      </c>
      <c r="U98" s="43">
        <v>-58.945700000000002</v>
      </c>
      <c r="V98" s="28">
        <v>-3.9750000000000001E-7</v>
      </c>
      <c r="W98" s="43" t="s">
        <v>914</v>
      </c>
      <c r="X98" s="43" t="s">
        <v>65</v>
      </c>
    </row>
    <row r="99" spans="2:24" x14ac:dyDescent="0.2">
      <c r="B99" s="43" t="s">
        <v>183</v>
      </c>
      <c r="C99" s="43">
        <v>285</v>
      </c>
      <c r="D99" s="43" t="s">
        <v>515</v>
      </c>
      <c r="E99" s="43" t="s">
        <v>106</v>
      </c>
      <c r="F99" s="43" t="s">
        <v>517</v>
      </c>
      <c r="G99" s="43" t="s">
        <v>386</v>
      </c>
      <c r="H99" s="43">
        <v>60</v>
      </c>
      <c r="I99" s="43">
        <v>-76.688699999999997</v>
      </c>
      <c r="J99" s="28">
        <v>-9.9999999999999995E-7</v>
      </c>
      <c r="K99" s="43" t="s">
        <v>914</v>
      </c>
      <c r="L99" s="43" t="s">
        <v>65</v>
      </c>
      <c r="N99" s="43" t="s">
        <v>183</v>
      </c>
      <c r="O99" s="43">
        <v>285</v>
      </c>
      <c r="P99" s="43" t="s">
        <v>515</v>
      </c>
      <c r="Q99" s="43" t="s">
        <v>380</v>
      </c>
      <c r="R99" s="43" t="s">
        <v>517</v>
      </c>
      <c r="S99" s="43" t="s">
        <v>386</v>
      </c>
      <c r="T99" s="43">
        <v>10</v>
      </c>
      <c r="U99" s="43">
        <v>-76.819500000000005</v>
      </c>
      <c r="V99" s="28">
        <v>-9.9999999999999995E-7</v>
      </c>
      <c r="W99" s="43" t="s">
        <v>914</v>
      </c>
      <c r="X99" s="43" t="s">
        <v>65</v>
      </c>
    </row>
    <row r="100" spans="2:24" x14ac:dyDescent="0.2">
      <c r="B100" s="43" t="s">
        <v>183</v>
      </c>
      <c r="C100" s="43">
        <v>288</v>
      </c>
      <c r="D100" s="43" t="s">
        <v>518</v>
      </c>
      <c r="E100" s="43" t="s">
        <v>106</v>
      </c>
      <c r="F100" s="43" t="s">
        <v>519</v>
      </c>
      <c r="G100" s="43" t="s">
        <v>384</v>
      </c>
      <c r="H100" s="43">
        <v>60</v>
      </c>
      <c r="I100" s="43">
        <v>-53.843600000000002</v>
      </c>
      <c r="J100" s="28">
        <v>-9.9999999999999995E-7</v>
      </c>
      <c r="K100" s="43" t="s">
        <v>914</v>
      </c>
      <c r="L100" s="43" t="s">
        <v>65</v>
      </c>
      <c r="N100" s="43" t="s">
        <v>183</v>
      </c>
      <c r="O100" s="43">
        <v>288</v>
      </c>
      <c r="P100" s="43" t="s">
        <v>518</v>
      </c>
      <c r="Q100" s="43" t="s">
        <v>380</v>
      </c>
      <c r="R100" s="43" t="s">
        <v>519</v>
      </c>
      <c r="S100" s="43" t="s">
        <v>384</v>
      </c>
      <c r="T100" s="43">
        <v>10</v>
      </c>
      <c r="U100" s="43">
        <v>-53.685499999999998</v>
      </c>
      <c r="V100" s="28">
        <v>-9.9999999999999995E-7</v>
      </c>
      <c r="W100" s="43" t="s">
        <v>914</v>
      </c>
      <c r="X100" s="43" t="s">
        <v>65</v>
      </c>
    </row>
    <row r="101" spans="2:24" x14ac:dyDescent="0.2">
      <c r="B101" s="43" t="s">
        <v>183</v>
      </c>
      <c r="C101" s="43">
        <v>288</v>
      </c>
      <c r="D101" s="43" t="s">
        <v>518</v>
      </c>
      <c r="E101" s="43" t="s">
        <v>106</v>
      </c>
      <c r="F101" s="43" t="s">
        <v>520</v>
      </c>
      <c r="G101" s="43" t="s">
        <v>386</v>
      </c>
      <c r="H101" s="43">
        <v>60</v>
      </c>
      <c r="I101" s="43">
        <v>-53.191000000000003</v>
      </c>
      <c r="J101" s="28">
        <v>-9.9999999999999995E-7</v>
      </c>
      <c r="K101" s="43" t="s">
        <v>914</v>
      </c>
      <c r="L101" s="43" t="s">
        <v>65</v>
      </c>
      <c r="N101" s="43" t="s">
        <v>183</v>
      </c>
      <c r="O101" s="43">
        <v>288</v>
      </c>
      <c r="P101" s="43" t="s">
        <v>518</v>
      </c>
      <c r="Q101" s="43" t="s">
        <v>380</v>
      </c>
      <c r="R101" s="43" t="s">
        <v>520</v>
      </c>
      <c r="S101" s="43" t="s">
        <v>386</v>
      </c>
      <c r="T101" s="43">
        <v>10</v>
      </c>
      <c r="U101" s="43">
        <v>-53.102200000000003</v>
      </c>
      <c r="V101" s="28">
        <v>-9.9999999999999995E-7</v>
      </c>
      <c r="W101" s="43" t="s">
        <v>914</v>
      </c>
      <c r="X101" s="43" t="s">
        <v>65</v>
      </c>
    </row>
    <row r="102" spans="2:24" x14ac:dyDescent="0.2">
      <c r="B102" s="43" t="s">
        <v>183</v>
      </c>
      <c r="C102" s="43">
        <v>296</v>
      </c>
      <c r="D102" s="43" t="s">
        <v>521</v>
      </c>
      <c r="E102" s="43" t="s">
        <v>106</v>
      </c>
      <c r="F102" s="43" t="s">
        <v>522</v>
      </c>
      <c r="G102" s="43" t="s">
        <v>384</v>
      </c>
      <c r="H102" s="43">
        <v>60</v>
      </c>
      <c r="I102" s="43">
        <v>38.267200000000003</v>
      </c>
      <c r="J102" s="28">
        <v>2.8570000000000002E-7</v>
      </c>
      <c r="K102" s="43" t="s">
        <v>914</v>
      </c>
      <c r="L102" s="43" t="s">
        <v>65</v>
      </c>
      <c r="N102" s="43" t="s">
        <v>183</v>
      </c>
      <c r="O102" s="43">
        <v>296</v>
      </c>
      <c r="P102" s="43" t="s">
        <v>521</v>
      </c>
      <c r="Q102" s="43" t="s">
        <v>380</v>
      </c>
      <c r="R102" s="43" t="s">
        <v>522</v>
      </c>
      <c r="S102" s="43" t="s">
        <v>384</v>
      </c>
      <c r="T102" s="43">
        <v>10</v>
      </c>
      <c r="U102" s="43">
        <v>36.737400000000001</v>
      </c>
      <c r="V102" s="28">
        <v>2.7430000000000001E-7</v>
      </c>
      <c r="W102" s="43" t="s">
        <v>914</v>
      </c>
      <c r="X102" s="43" t="s">
        <v>65</v>
      </c>
    </row>
    <row r="103" spans="2:24" x14ac:dyDescent="0.2">
      <c r="B103" s="43" t="s">
        <v>183</v>
      </c>
      <c r="C103" s="43">
        <v>296</v>
      </c>
      <c r="D103" s="43" t="s">
        <v>521</v>
      </c>
      <c r="E103" s="43" t="s">
        <v>106</v>
      </c>
      <c r="F103" s="43" t="s">
        <v>523</v>
      </c>
      <c r="G103" s="43" t="s">
        <v>386</v>
      </c>
      <c r="H103" s="43">
        <v>60</v>
      </c>
      <c r="I103" s="43">
        <v>-78.6999</v>
      </c>
      <c r="J103" s="28">
        <v>-9.9999999999999995E-7</v>
      </c>
      <c r="K103" s="43" t="s">
        <v>914</v>
      </c>
      <c r="L103" s="43" t="s">
        <v>65</v>
      </c>
      <c r="N103" s="43" t="s">
        <v>183</v>
      </c>
      <c r="O103" s="43">
        <v>296</v>
      </c>
      <c r="P103" s="43" t="s">
        <v>521</v>
      </c>
      <c r="Q103" s="43" t="s">
        <v>380</v>
      </c>
      <c r="R103" s="43" t="s">
        <v>523</v>
      </c>
      <c r="S103" s="43" t="s">
        <v>386</v>
      </c>
      <c r="T103" s="43">
        <v>10</v>
      </c>
      <c r="U103" s="43">
        <v>-77.312799999999996</v>
      </c>
      <c r="V103" s="28">
        <v>-9.9999999999999995E-7</v>
      </c>
      <c r="W103" s="43" t="s">
        <v>914</v>
      </c>
      <c r="X103" s="43" t="s">
        <v>65</v>
      </c>
    </row>
    <row r="104" spans="2:24" x14ac:dyDescent="0.2">
      <c r="B104" s="43" t="s">
        <v>183</v>
      </c>
      <c r="C104" s="43">
        <v>297</v>
      </c>
      <c r="D104" s="43" t="s">
        <v>524</v>
      </c>
      <c r="E104" s="43" t="s">
        <v>106</v>
      </c>
      <c r="F104" s="43" t="s">
        <v>525</v>
      </c>
      <c r="G104" s="43" t="s">
        <v>384</v>
      </c>
      <c r="H104" s="43">
        <v>60</v>
      </c>
      <c r="I104" s="43">
        <v>36.546999999999997</v>
      </c>
      <c r="J104" s="28">
        <v>2.7290000000000002E-7</v>
      </c>
      <c r="K104" s="43" t="s">
        <v>914</v>
      </c>
      <c r="L104" s="43" t="s">
        <v>65</v>
      </c>
      <c r="N104" s="43" t="s">
        <v>183</v>
      </c>
      <c r="O104" s="43">
        <v>297</v>
      </c>
      <c r="P104" s="43" t="s">
        <v>524</v>
      </c>
      <c r="Q104" s="43" t="s">
        <v>380</v>
      </c>
      <c r="R104" s="43" t="s">
        <v>525</v>
      </c>
      <c r="S104" s="43" t="s">
        <v>384</v>
      </c>
      <c r="T104" s="43">
        <v>10</v>
      </c>
      <c r="U104" s="43">
        <v>35.018999999999998</v>
      </c>
      <c r="V104" s="28">
        <v>2.6150000000000001E-7</v>
      </c>
      <c r="W104" s="43" t="s">
        <v>914</v>
      </c>
      <c r="X104" s="43" t="s">
        <v>65</v>
      </c>
    </row>
    <row r="105" spans="2:24" x14ac:dyDescent="0.2">
      <c r="B105" s="43" t="s">
        <v>183</v>
      </c>
      <c r="C105" s="43">
        <v>297</v>
      </c>
      <c r="D105" s="43" t="s">
        <v>524</v>
      </c>
      <c r="E105" s="43" t="s">
        <v>106</v>
      </c>
      <c r="F105" s="43" t="s">
        <v>526</v>
      </c>
      <c r="G105" s="43" t="s">
        <v>386</v>
      </c>
      <c r="H105" s="43">
        <v>60</v>
      </c>
      <c r="I105" s="43">
        <v>-85.600300000000004</v>
      </c>
      <c r="J105" s="28">
        <v>-9.9999999999999995E-7</v>
      </c>
      <c r="K105" s="43" t="s">
        <v>914</v>
      </c>
      <c r="L105" s="43" t="s">
        <v>65</v>
      </c>
      <c r="N105" s="43" t="s">
        <v>183</v>
      </c>
      <c r="O105" s="43">
        <v>297</v>
      </c>
      <c r="P105" s="43" t="s">
        <v>524</v>
      </c>
      <c r="Q105" s="43" t="s">
        <v>380</v>
      </c>
      <c r="R105" s="43" t="s">
        <v>526</v>
      </c>
      <c r="S105" s="43" t="s">
        <v>386</v>
      </c>
      <c r="T105" s="43">
        <v>10</v>
      </c>
      <c r="U105" s="43">
        <v>-84.029700000000005</v>
      </c>
      <c r="V105" s="28">
        <v>-9.9999999999999995E-7</v>
      </c>
      <c r="W105" s="43" t="s">
        <v>914</v>
      </c>
      <c r="X105" s="43" t="s">
        <v>65</v>
      </c>
    </row>
    <row r="106" spans="2:24" x14ac:dyDescent="0.2">
      <c r="B106" s="43" t="s">
        <v>183</v>
      </c>
      <c r="C106" s="43">
        <v>298</v>
      </c>
      <c r="D106" s="43" t="s">
        <v>524</v>
      </c>
      <c r="E106" s="43" t="s">
        <v>106</v>
      </c>
      <c r="F106" s="43" t="s">
        <v>527</v>
      </c>
      <c r="G106" s="43" t="s">
        <v>384</v>
      </c>
      <c r="H106" s="43">
        <v>60</v>
      </c>
      <c r="I106" s="43">
        <v>29.708100000000002</v>
      </c>
      <c r="J106" s="28">
        <v>2.3449999999999999E-7</v>
      </c>
      <c r="K106" s="43" t="s">
        <v>914</v>
      </c>
      <c r="L106" s="43" t="s">
        <v>65</v>
      </c>
      <c r="N106" s="43" t="s">
        <v>183</v>
      </c>
      <c r="O106" s="43">
        <v>298</v>
      </c>
      <c r="P106" s="43" t="s">
        <v>524</v>
      </c>
      <c r="Q106" s="43" t="s">
        <v>380</v>
      </c>
      <c r="R106" s="43" t="s">
        <v>527</v>
      </c>
      <c r="S106" s="43" t="s">
        <v>384</v>
      </c>
      <c r="T106" s="43">
        <v>10</v>
      </c>
      <c r="U106" s="43">
        <v>28.327300000000001</v>
      </c>
      <c r="V106" s="28">
        <v>2.2359999999999999E-7</v>
      </c>
      <c r="W106" s="43" t="s">
        <v>914</v>
      </c>
      <c r="X106" s="43" t="s">
        <v>65</v>
      </c>
    </row>
    <row r="107" spans="2:24" x14ac:dyDescent="0.2">
      <c r="B107" s="43" t="s">
        <v>183</v>
      </c>
      <c r="C107" s="43">
        <v>298</v>
      </c>
      <c r="D107" s="43" t="s">
        <v>524</v>
      </c>
      <c r="E107" s="43" t="s">
        <v>106</v>
      </c>
      <c r="F107" s="43" t="s">
        <v>528</v>
      </c>
      <c r="G107" s="43" t="s">
        <v>386</v>
      </c>
      <c r="H107" s="43">
        <v>60</v>
      </c>
      <c r="I107" s="43">
        <v>-86.253699999999995</v>
      </c>
      <c r="J107" s="28">
        <v>-9.9999999999999995E-7</v>
      </c>
      <c r="K107" s="43" t="s">
        <v>914</v>
      </c>
      <c r="L107" s="43" t="s">
        <v>65</v>
      </c>
      <c r="N107" s="43" t="s">
        <v>183</v>
      </c>
      <c r="O107" s="43">
        <v>298</v>
      </c>
      <c r="P107" s="43" t="s">
        <v>524</v>
      </c>
      <c r="Q107" s="43" t="s">
        <v>380</v>
      </c>
      <c r="R107" s="43" t="s">
        <v>528</v>
      </c>
      <c r="S107" s="43" t="s">
        <v>386</v>
      </c>
      <c r="T107" s="43">
        <v>10</v>
      </c>
      <c r="U107" s="43">
        <v>-84.908699999999996</v>
      </c>
      <c r="V107" s="28">
        <v>-9.9999999999999995E-7</v>
      </c>
      <c r="W107" s="43" t="s">
        <v>914</v>
      </c>
      <c r="X107" s="43" t="s">
        <v>65</v>
      </c>
    </row>
    <row r="108" spans="2:24" x14ac:dyDescent="0.2">
      <c r="B108" s="43" t="s">
        <v>183</v>
      </c>
      <c r="C108" s="43">
        <v>299</v>
      </c>
      <c r="D108" s="43" t="s">
        <v>524</v>
      </c>
      <c r="E108" s="43" t="s">
        <v>106</v>
      </c>
      <c r="F108" s="43" t="s">
        <v>529</v>
      </c>
      <c r="G108" s="43" t="s">
        <v>384</v>
      </c>
      <c r="H108" s="43">
        <v>60</v>
      </c>
      <c r="I108" s="43">
        <v>34.755200000000002</v>
      </c>
      <c r="J108" s="28">
        <v>2.5950000000000001E-7</v>
      </c>
      <c r="K108" s="43" t="s">
        <v>914</v>
      </c>
      <c r="L108" s="43" t="s">
        <v>65</v>
      </c>
      <c r="N108" s="43" t="s">
        <v>183</v>
      </c>
      <c r="O108" s="43">
        <v>299</v>
      </c>
      <c r="P108" s="43" t="s">
        <v>524</v>
      </c>
      <c r="Q108" s="43" t="s">
        <v>380</v>
      </c>
      <c r="R108" s="43" t="s">
        <v>529</v>
      </c>
      <c r="S108" s="43" t="s">
        <v>384</v>
      </c>
      <c r="T108" s="43">
        <v>10</v>
      </c>
      <c r="U108" s="43">
        <v>33.487299999999998</v>
      </c>
      <c r="V108" s="28">
        <v>2.4999999999999999E-7</v>
      </c>
      <c r="W108" s="43" t="s">
        <v>914</v>
      </c>
      <c r="X108" s="43" t="s">
        <v>65</v>
      </c>
    </row>
    <row r="109" spans="2:24" x14ac:dyDescent="0.2">
      <c r="B109" s="43" t="s">
        <v>183</v>
      </c>
      <c r="C109" s="43">
        <v>299</v>
      </c>
      <c r="D109" s="43" t="s">
        <v>524</v>
      </c>
      <c r="E109" s="43" t="s">
        <v>106</v>
      </c>
      <c r="F109" s="43" t="s">
        <v>530</v>
      </c>
      <c r="G109" s="43" t="s">
        <v>386</v>
      </c>
      <c r="H109" s="43">
        <v>60</v>
      </c>
      <c r="I109" s="43">
        <v>-78.587599999999995</v>
      </c>
      <c r="J109" s="28">
        <v>-9.9999999999999995E-7</v>
      </c>
      <c r="K109" s="43" t="s">
        <v>914</v>
      </c>
      <c r="L109" s="43" t="s">
        <v>65</v>
      </c>
      <c r="N109" s="43" t="s">
        <v>183</v>
      </c>
      <c r="O109" s="43">
        <v>299</v>
      </c>
      <c r="P109" s="43" t="s">
        <v>524</v>
      </c>
      <c r="Q109" s="43" t="s">
        <v>380</v>
      </c>
      <c r="R109" s="43" t="s">
        <v>530</v>
      </c>
      <c r="S109" s="43" t="s">
        <v>386</v>
      </c>
      <c r="T109" s="43">
        <v>10</v>
      </c>
      <c r="U109" s="43">
        <v>-77.298599999999993</v>
      </c>
      <c r="V109" s="28">
        <v>-9.9999999999999995E-7</v>
      </c>
      <c r="W109" s="43" t="s">
        <v>914</v>
      </c>
      <c r="X109" s="43" t="s">
        <v>65</v>
      </c>
    </row>
    <row r="110" spans="2:24" x14ac:dyDescent="0.2">
      <c r="B110" s="43" t="s">
        <v>183</v>
      </c>
      <c r="C110" s="43">
        <v>300</v>
      </c>
      <c r="D110" s="43" t="s">
        <v>531</v>
      </c>
      <c r="E110" s="43" t="s">
        <v>106</v>
      </c>
      <c r="F110" s="43" t="s">
        <v>532</v>
      </c>
      <c r="G110" s="43" t="s">
        <v>384</v>
      </c>
      <c r="H110" s="43">
        <v>60</v>
      </c>
      <c r="I110" s="43">
        <v>36.7089</v>
      </c>
      <c r="J110" s="28">
        <v>2.741E-7</v>
      </c>
      <c r="K110" s="43" t="s">
        <v>914</v>
      </c>
      <c r="L110" s="43" t="s">
        <v>65</v>
      </c>
      <c r="N110" s="43" t="s">
        <v>183</v>
      </c>
      <c r="O110" s="43">
        <v>300</v>
      </c>
      <c r="P110" s="43" t="s">
        <v>531</v>
      </c>
      <c r="Q110" s="43" t="s">
        <v>380</v>
      </c>
      <c r="R110" s="43" t="s">
        <v>532</v>
      </c>
      <c r="S110" s="43" t="s">
        <v>384</v>
      </c>
      <c r="T110" s="43">
        <v>10</v>
      </c>
      <c r="U110" s="43">
        <v>35.139600000000002</v>
      </c>
      <c r="V110" s="28">
        <v>2.6240000000000002E-7</v>
      </c>
      <c r="W110" s="43" t="s">
        <v>914</v>
      </c>
      <c r="X110" s="43" t="s">
        <v>65</v>
      </c>
    </row>
    <row r="111" spans="2:24" x14ac:dyDescent="0.2">
      <c r="B111" s="43" t="s">
        <v>183</v>
      </c>
      <c r="C111" s="43">
        <v>300</v>
      </c>
      <c r="D111" s="43" t="s">
        <v>531</v>
      </c>
      <c r="E111" s="43" t="s">
        <v>106</v>
      </c>
      <c r="F111" s="43" t="s">
        <v>533</v>
      </c>
      <c r="G111" s="43" t="s">
        <v>386</v>
      </c>
      <c r="H111" s="43">
        <v>60</v>
      </c>
      <c r="I111" s="43">
        <v>-89.043999999999997</v>
      </c>
      <c r="J111" s="28">
        <v>-9.9999999999999995E-7</v>
      </c>
      <c r="K111" s="43" t="s">
        <v>914</v>
      </c>
      <c r="L111" s="43" t="s">
        <v>65</v>
      </c>
      <c r="N111" s="43" t="s">
        <v>183</v>
      </c>
      <c r="O111" s="43">
        <v>300</v>
      </c>
      <c r="P111" s="43" t="s">
        <v>531</v>
      </c>
      <c r="Q111" s="43" t="s">
        <v>380</v>
      </c>
      <c r="R111" s="43" t="s">
        <v>533</v>
      </c>
      <c r="S111" s="43" t="s">
        <v>386</v>
      </c>
      <c r="T111" s="43">
        <v>10</v>
      </c>
      <c r="U111" s="43">
        <v>-87.328800000000001</v>
      </c>
      <c r="V111" s="28">
        <v>-9.9999999999999995E-7</v>
      </c>
      <c r="W111" s="43" t="s">
        <v>914</v>
      </c>
      <c r="X111" s="43" t="s">
        <v>65</v>
      </c>
    </row>
    <row r="112" spans="2:24" x14ac:dyDescent="0.2">
      <c r="B112" s="43" t="s">
        <v>183</v>
      </c>
      <c r="C112" s="43">
        <v>274</v>
      </c>
      <c r="D112" s="43" t="s">
        <v>534</v>
      </c>
      <c r="E112" s="43" t="s">
        <v>106</v>
      </c>
      <c r="F112" s="43" t="s">
        <v>535</v>
      </c>
      <c r="G112" s="43" t="s">
        <v>384</v>
      </c>
      <c r="H112" s="43">
        <v>60</v>
      </c>
      <c r="I112" s="43">
        <v>-37.7012</v>
      </c>
      <c r="J112" s="28">
        <v>-3.2290000000000001E-7</v>
      </c>
      <c r="K112" s="43" t="s">
        <v>914</v>
      </c>
      <c r="L112" s="43" t="s">
        <v>65</v>
      </c>
      <c r="N112" s="43" t="s">
        <v>183</v>
      </c>
      <c r="O112" s="43">
        <v>274</v>
      </c>
      <c r="P112" s="43" t="s">
        <v>534</v>
      </c>
      <c r="Q112" s="43" t="s">
        <v>380</v>
      </c>
      <c r="R112" s="43" t="s">
        <v>535</v>
      </c>
      <c r="S112" s="43" t="s">
        <v>384</v>
      </c>
      <c r="T112" s="43">
        <v>10</v>
      </c>
      <c r="U112" s="43">
        <v>-37.845399999999998</v>
      </c>
      <c r="V112" s="28">
        <v>-3.242E-7</v>
      </c>
      <c r="W112" s="43" t="s">
        <v>914</v>
      </c>
      <c r="X112" s="43" t="s">
        <v>65</v>
      </c>
    </row>
    <row r="113" spans="2:24" x14ac:dyDescent="0.2">
      <c r="B113" s="43" t="s">
        <v>183</v>
      </c>
      <c r="C113" s="43">
        <v>274</v>
      </c>
      <c r="D113" s="43" t="s">
        <v>534</v>
      </c>
      <c r="E113" s="43" t="s">
        <v>106</v>
      </c>
      <c r="F113" s="43" t="s">
        <v>536</v>
      </c>
      <c r="G113" s="43" t="s">
        <v>386</v>
      </c>
      <c r="H113" s="43">
        <v>60</v>
      </c>
      <c r="I113" s="43">
        <v>-37.904200000000003</v>
      </c>
      <c r="J113" s="28">
        <v>-3.2469999999999999E-7</v>
      </c>
      <c r="K113" s="43" t="s">
        <v>914</v>
      </c>
      <c r="L113" s="43" t="s">
        <v>65</v>
      </c>
      <c r="N113" s="43" t="s">
        <v>183</v>
      </c>
      <c r="O113" s="43">
        <v>274</v>
      </c>
      <c r="P113" s="43" t="s">
        <v>534</v>
      </c>
      <c r="Q113" s="43" t="s">
        <v>380</v>
      </c>
      <c r="R113" s="43" t="s">
        <v>536</v>
      </c>
      <c r="S113" s="43" t="s">
        <v>386</v>
      </c>
      <c r="T113" s="43">
        <v>10</v>
      </c>
      <c r="U113" s="43">
        <v>-38.007300000000001</v>
      </c>
      <c r="V113" s="28">
        <v>-3.256E-7</v>
      </c>
      <c r="W113" s="43" t="s">
        <v>914</v>
      </c>
      <c r="X113" s="43" t="s">
        <v>65</v>
      </c>
    </row>
    <row r="114" spans="2:24" x14ac:dyDescent="0.2">
      <c r="B114" s="43" t="s">
        <v>183</v>
      </c>
      <c r="C114" s="43">
        <v>277</v>
      </c>
      <c r="D114" s="43" t="s">
        <v>537</v>
      </c>
      <c r="E114" s="43" t="s">
        <v>106</v>
      </c>
      <c r="F114" s="43" t="s">
        <v>538</v>
      </c>
      <c r="G114" s="43" t="s">
        <v>384</v>
      </c>
      <c r="H114" s="43">
        <v>60</v>
      </c>
      <c r="I114" s="43">
        <v>-72.969899999999996</v>
      </c>
      <c r="J114" s="28">
        <v>-4.8749999999999999E-7</v>
      </c>
      <c r="K114" s="43" t="s">
        <v>914</v>
      </c>
      <c r="L114" s="43" t="s">
        <v>65</v>
      </c>
      <c r="N114" s="43" t="s">
        <v>183</v>
      </c>
      <c r="O114" s="43">
        <v>277</v>
      </c>
      <c r="P114" s="43" t="s">
        <v>537</v>
      </c>
      <c r="Q114" s="43" t="s">
        <v>380</v>
      </c>
      <c r="R114" s="43" t="s">
        <v>538</v>
      </c>
      <c r="S114" s="43" t="s">
        <v>384</v>
      </c>
      <c r="T114" s="43">
        <v>10</v>
      </c>
      <c r="U114" s="43">
        <v>-73.003200000000007</v>
      </c>
      <c r="V114" s="28">
        <v>-4.8780000000000001E-7</v>
      </c>
      <c r="W114" s="43" t="s">
        <v>914</v>
      </c>
      <c r="X114" s="43" t="s">
        <v>65</v>
      </c>
    </row>
    <row r="115" spans="2:24" x14ac:dyDescent="0.2">
      <c r="B115" s="43" t="s">
        <v>183</v>
      </c>
      <c r="C115" s="43">
        <v>277</v>
      </c>
      <c r="D115" s="43" t="s">
        <v>537</v>
      </c>
      <c r="E115" s="43" t="s">
        <v>106</v>
      </c>
      <c r="F115" s="43" t="s">
        <v>539</v>
      </c>
      <c r="G115" s="43" t="s">
        <v>386</v>
      </c>
      <c r="H115" s="43">
        <v>60</v>
      </c>
      <c r="I115" s="43">
        <v>-73.108400000000003</v>
      </c>
      <c r="J115" s="28">
        <v>-4.8849999999999996E-7</v>
      </c>
      <c r="K115" s="43" t="s">
        <v>914</v>
      </c>
      <c r="L115" s="43" t="s">
        <v>65</v>
      </c>
      <c r="N115" s="43" t="s">
        <v>183</v>
      </c>
      <c r="O115" s="43">
        <v>277</v>
      </c>
      <c r="P115" s="43" t="s">
        <v>537</v>
      </c>
      <c r="Q115" s="43" t="s">
        <v>380</v>
      </c>
      <c r="R115" s="43" t="s">
        <v>539</v>
      </c>
      <c r="S115" s="43" t="s">
        <v>386</v>
      </c>
      <c r="T115" s="43">
        <v>10</v>
      </c>
      <c r="U115" s="43">
        <v>-73.122699999999995</v>
      </c>
      <c r="V115" s="28">
        <v>-4.8859999999999997E-7</v>
      </c>
      <c r="W115" s="43" t="s">
        <v>914</v>
      </c>
      <c r="X115" s="43" t="s">
        <v>65</v>
      </c>
    </row>
    <row r="116" spans="2:24" x14ac:dyDescent="0.2">
      <c r="B116" s="43" t="s">
        <v>183</v>
      </c>
      <c r="C116" s="43">
        <v>280</v>
      </c>
      <c r="D116" s="43" t="s">
        <v>540</v>
      </c>
      <c r="E116" s="43" t="s">
        <v>106</v>
      </c>
      <c r="F116" s="43" t="s">
        <v>541</v>
      </c>
      <c r="G116" s="43" t="s">
        <v>384</v>
      </c>
      <c r="H116" s="43">
        <v>60</v>
      </c>
      <c r="I116" s="43">
        <v>-57.1312</v>
      </c>
      <c r="J116" s="28">
        <v>-3.8910000000000001E-7</v>
      </c>
      <c r="K116" s="43" t="s">
        <v>914</v>
      </c>
      <c r="L116" s="43" t="s">
        <v>65</v>
      </c>
      <c r="N116" s="43" t="s">
        <v>183</v>
      </c>
      <c r="O116" s="43">
        <v>280</v>
      </c>
      <c r="P116" s="43" t="s">
        <v>540</v>
      </c>
      <c r="Q116" s="43" t="s">
        <v>380</v>
      </c>
      <c r="R116" s="43" t="s">
        <v>541</v>
      </c>
      <c r="S116" s="43" t="s">
        <v>384</v>
      </c>
      <c r="T116" s="43">
        <v>10</v>
      </c>
      <c r="U116" s="43">
        <v>-57.103200000000001</v>
      </c>
      <c r="V116" s="28">
        <v>-3.889E-7</v>
      </c>
      <c r="W116" s="43" t="s">
        <v>914</v>
      </c>
      <c r="X116" s="43" t="s">
        <v>65</v>
      </c>
    </row>
    <row r="117" spans="2:24" x14ac:dyDescent="0.2">
      <c r="B117" s="43" t="s">
        <v>183</v>
      </c>
      <c r="C117" s="43">
        <v>280</v>
      </c>
      <c r="D117" s="43" t="s">
        <v>540</v>
      </c>
      <c r="E117" s="43" t="s">
        <v>106</v>
      </c>
      <c r="F117" s="43" t="s">
        <v>542</v>
      </c>
      <c r="G117" s="43" t="s">
        <v>386</v>
      </c>
      <c r="H117" s="43">
        <v>60</v>
      </c>
      <c r="I117" s="43">
        <v>-57.151400000000002</v>
      </c>
      <c r="J117" s="28">
        <v>-3.8930000000000003E-7</v>
      </c>
      <c r="K117" s="43" t="s">
        <v>914</v>
      </c>
      <c r="L117" s="43" t="s">
        <v>65</v>
      </c>
      <c r="N117" s="43" t="s">
        <v>183</v>
      </c>
      <c r="O117" s="43">
        <v>280</v>
      </c>
      <c r="P117" s="43" t="s">
        <v>540</v>
      </c>
      <c r="Q117" s="43" t="s">
        <v>380</v>
      </c>
      <c r="R117" s="43" t="s">
        <v>542</v>
      </c>
      <c r="S117" s="43" t="s">
        <v>386</v>
      </c>
      <c r="T117" s="43">
        <v>10</v>
      </c>
      <c r="U117" s="43">
        <v>-57.138399999999997</v>
      </c>
      <c r="V117" s="28">
        <v>-3.8920000000000002E-7</v>
      </c>
      <c r="W117" s="43" t="s">
        <v>914</v>
      </c>
      <c r="X117" s="43" t="s">
        <v>65</v>
      </c>
    </row>
    <row r="118" spans="2:24" x14ac:dyDescent="0.2">
      <c r="B118" s="43" t="s">
        <v>183</v>
      </c>
      <c r="C118" s="43">
        <v>283</v>
      </c>
      <c r="D118" s="43" t="s">
        <v>543</v>
      </c>
      <c r="E118" s="43" t="s">
        <v>106</v>
      </c>
      <c r="F118" s="43" t="s">
        <v>544</v>
      </c>
      <c r="G118" s="43" t="s">
        <v>384</v>
      </c>
      <c r="H118" s="43">
        <v>60</v>
      </c>
      <c r="I118" s="43">
        <v>-56.591299999999997</v>
      </c>
      <c r="J118" s="28">
        <v>-3.855E-7</v>
      </c>
      <c r="K118" s="43" t="s">
        <v>914</v>
      </c>
      <c r="L118" s="43" t="s">
        <v>65</v>
      </c>
      <c r="N118" s="43" t="s">
        <v>183</v>
      </c>
      <c r="O118" s="43">
        <v>283</v>
      </c>
      <c r="P118" s="43" t="s">
        <v>543</v>
      </c>
      <c r="Q118" s="43" t="s">
        <v>380</v>
      </c>
      <c r="R118" s="43" t="s">
        <v>544</v>
      </c>
      <c r="S118" s="43" t="s">
        <v>384</v>
      </c>
      <c r="T118" s="43">
        <v>10</v>
      </c>
      <c r="U118" s="43">
        <v>-56.563000000000002</v>
      </c>
      <c r="V118" s="28">
        <v>-3.8529999999999999E-7</v>
      </c>
      <c r="W118" s="43" t="s">
        <v>914</v>
      </c>
      <c r="X118" s="43" t="s">
        <v>65</v>
      </c>
    </row>
    <row r="119" spans="2:24" x14ac:dyDescent="0.2">
      <c r="B119" s="43" t="s">
        <v>183</v>
      </c>
      <c r="C119" s="43">
        <v>283</v>
      </c>
      <c r="D119" s="43" t="s">
        <v>543</v>
      </c>
      <c r="E119" s="43" t="s">
        <v>106</v>
      </c>
      <c r="F119" s="43" t="s">
        <v>545</v>
      </c>
      <c r="G119" s="43" t="s">
        <v>386</v>
      </c>
      <c r="H119" s="43">
        <v>60</v>
      </c>
      <c r="I119" s="43">
        <v>-56.483199999999997</v>
      </c>
      <c r="J119" s="28">
        <v>-3.847E-7</v>
      </c>
      <c r="K119" s="43" t="s">
        <v>914</v>
      </c>
      <c r="L119" s="43" t="s">
        <v>65</v>
      </c>
      <c r="N119" s="43" t="s">
        <v>183</v>
      </c>
      <c r="O119" s="43">
        <v>283</v>
      </c>
      <c r="P119" s="43" t="s">
        <v>543</v>
      </c>
      <c r="Q119" s="43" t="s">
        <v>380</v>
      </c>
      <c r="R119" s="43" t="s">
        <v>545</v>
      </c>
      <c r="S119" s="43" t="s">
        <v>386</v>
      </c>
      <c r="T119" s="43">
        <v>10</v>
      </c>
      <c r="U119" s="43">
        <v>-56.501199999999997</v>
      </c>
      <c r="V119" s="28">
        <v>-3.848E-7</v>
      </c>
      <c r="W119" s="43" t="s">
        <v>914</v>
      </c>
      <c r="X119" s="43" t="s">
        <v>65</v>
      </c>
    </row>
    <row r="120" spans="2:24" x14ac:dyDescent="0.2">
      <c r="B120" s="43" t="s">
        <v>183</v>
      </c>
      <c r="C120" s="43">
        <v>286</v>
      </c>
      <c r="D120" s="43" t="s">
        <v>546</v>
      </c>
      <c r="E120" s="43" t="s">
        <v>106</v>
      </c>
      <c r="F120" s="43" t="s">
        <v>547</v>
      </c>
      <c r="G120" s="43" t="s">
        <v>384</v>
      </c>
      <c r="H120" s="43">
        <v>60</v>
      </c>
      <c r="I120" s="43">
        <v>-74.102000000000004</v>
      </c>
      <c r="J120" s="28">
        <v>-4.9510000000000003E-7</v>
      </c>
      <c r="K120" s="43" t="s">
        <v>914</v>
      </c>
      <c r="L120" s="43" t="s">
        <v>65</v>
      </c>
      <c r="N120" s="43" t="s">
        <v>183</v>
      </c>
      <c r="O120" s="43">
        <v>286</v>
      </c>
      <c r="P120" s="43" t="s">
        <v>546</v>
      </c>
      <c r="Q120" s="43" t="s">
        <v>380</v>
      </c>
      <c r="R120" s="43" t="s">
        <v>547</v>
      </c>
      <c r="S120" s="43" t="s">
        <v>384</v>
      </c>
      <c r="T120" s="43">
        <v>10</v>
      </c>
      <c r="U120" s="43">
        <v>-74.092299999999994</v>
      </c>
      <c r="V120" s="28">
        <v>-4.9500000000000003E-7</v>
      </c>
      <c r="W120" s="43" t="s">
        <v>914</v>
      </c>
      <c r="X120" s="43" t="s">
        <v>65</v>
      </c>
    </row>
    <row r="121" spans="2:24" x14ac:dyDescent="0.2">
      <c r="B121" s="43" t="s">
        <v>183</v>
      </c>
      <c r="C121" s="43">
        <v>286</v>
      </c>
      <c r="D121" s="43" t="s">
        <v>546</v>
      </c>
      <c r="E121" s="43" t="s">
        <v>106</v>
      </c>
      <c r="F121" s="43" t="s">
        <v>548</v>
      </c>
      <c r="G121" s="43" t="s">
        <v>386</v>
      </c>
      <c r="H121" s="43">
        <v>60</v>
      </c>
      <c r="I121" s="43">
        <v>-73.3018</v>
      </c>
      <c r="J121" s="28">
        <v>-4.8979999999999995E-7</v>
      </c>
      <c r="K121" s="43" t="s">
        <v>914</v>
      </c>
      <c r="L121" s="43" t="s">
        <v>65</v>
      </c>
      <c r="N121" s="43" t="s">
        <v>183</v>
      </c>
      <c r="O121" s="43">
        <v>286</v>
      </c>
      <c r="P121" s="43" t="s">
        <v>546</v>
      </c>
      <c r="Q121" s="43" t="s">
        <v>380</v>
      </c>
      <c r="R121" s="43" t="s">
        <v>548</v>
      </c>
      <c r="S121" s="43" t="s">
        <v>386</v>
      </c>
      <c r="T121" s="43">
        <v>10</v>
      </c>
      <c r="U121" s="43">
        <v>-73.37</v>
      </c>
      <c r="V121" s="28">
        <v>-4.9019999999999998E-7</v>
      </c>
      <c r="W121" s="43" t="s">
        <v>914</v>
      </c>
      <c r="X121" s="43" t="s">
        <v>65</v>
      </c>
    </row>
    <row r="122" spans="2:24" x14ac:dyDescent="0.2">
      <c r="B122" s="43" t="s">
        <v>183</v>
      </c>
      <c r="C122" s="43">
        <v>289</v>
      </c>
      <c r="D122" s="43" t="s">
        <v>549</v>
      </c>
      <c r="E122" s="43" t="s">
        <v>106</v>
      </c>
      <c r="F122" s="43" t="s">
        <v>550</v>
      </c>
      <c r="G122" s="43" t="s">
        <v>384</v>
      </c>
      <c r="H122" s="43">
        <v>60</v>
      </c>
      <c r="I122" s="43">
        <v>-48.355600000000003</v>
      </c>
      <c r="J122" s="28">
        <v>-4.1419999999999999E-7</v>
      </c>
      <c r="K122" s="43" t="s">
        <v>914</v>
      </c>
      <c r="L122" s="43" t="s">
        <v>65</v>
      </c>
      <c r="N122" s="43" t="s">
        <v>183</v>
      </c>
      <c r="O122" s="43">
        <v>289</v>
      </c>
      <c r="P122" s="43" t="s">
        <v>549</v>
      </c>
      <c r="Q122" s="43" t="s">
        <v>380</v>
      </c>
      <c r="R122" s="43" t="s">
        <v>550</v>
      </c>
      <c r="S122" s="43" t="s">
        <v>384</v>
      </c>
      <c r="T122" s="43">
        <v>10</v>
      </c>
      <c r="U122" s="43">
        <v>-48.1648</v>
      </c>
      <c r="V122" s="28">
        <v>-4.1259999999999998E-7</v>
      </c>
      <c r="W122" s="43" t="s">
        <v>914</v>
      </c>
      <c r="X122" s="43" t="s">
        <v>65</v>
      </c>
    </row>
    <row r="123" spans="2:24" x14ac:dyDescent="0.2">
      <c r="B123" s="43" t="s">
        <v>183</v>
      </c>
      <c r="C123" s="43">
        <v>289</v>
      </c>
      <c r="D123" s="43" t="s">
        <v>549</v>
      </c>
      <c r="E123" s="43" t="s">
        <v>106</v>
      </c>
      <c r="F123" s="43" t="s">
        <v>551</v>
      </c>
      <c r="G123" s="43" t="s">
        <v>386</v>
      </c>
      <c r="H123" s="43">
        <v>60</v>
      </c>
      <c r="I123" s="43">
        <v>-47.936700000000002</v>
      </c>
      <c r="J123" s="28">
        <v>-4.1059999999999998E-7</v>
      </c>
      <c r="K123" s="43" t="s">
        <v>914</v>
      </c>
      <c r="L123" s="43" t="s">
        <v>65</v>
      </c>
      <c r="N123" s="43" t="s">
        <v>183</v>
      </c>
      <c r="O123" s="43">
        <v>289</v>
      </c>
      <c r="P123" s="43" t="s">
        <v>549</v>
      </c>
      <c r="Q123" s="43" t="s">
        <v>380</v>
      </c>
      <c r="R123" s="43" t="s">
        <v>551</v>
      </c>
      <c r="S123" s="43" t="s">
        <v>386</v>
      </c>
      <c r="T123" s="43">
        <v>10</v>
      </c>
      <c r="U123" s="43">
        <v>-47.8444</v>
      </c>
      <c r="V123" s="28">
        <v>-4.0979999999999998E-7</v>
      </c>
      <c r="W123" s="43" t="s">
        <v>914</v>
      </c>
      <c r="X123" s="43" t="s">
        <v>65</v>
      </c>
    </row>
    <row r="124" spans="2:24" x14ac:dyDescent="0.2">
      <c r="B124" s="43" t="s">
        <v>183</v>
      </c>
      <c r="C124" s="43">
        <v>301</v>
      </c>
      <c r="D124" s="43" t="s">
        <v>552</v>
      </c>
      <c r="E124" s="43" t="s">
        <v>106</v>
      </c>
      <c r="F124" s="43" t="s">
        <v>553</v>
      </c>
      <c r="G124" s="43" t="s">
        <v>384</v>
      </c>
      <c r="H124" s="43">
        <v>60</v>
      </c>
      <c r="I124" s="43">
        <v>38.345700000000001</v>
      </c>
      <c r="J124" s="28">
        <v>2.8630000000000002E-7</v>
      </c>
      <c r="K124" s="43" t="s">
        <v>914</v>
      </c>
      <c r="L124" s="43" t="s">
        <v>65</v>
      </c>
      <c r="N124" s="43" t="s">
        <v>183</v>
      </c>
      <c r="O124" s="43">
        <v>301</v>
      </c>
      <c r="P124" s="43" t="s">
        <v>552</v>
      </c>
      <c r="Q124" s="43" t="s">
        <v>380</v>
      </c>
      <c r="R124" s="43" t="s">
        <v>553</v>
      </c>
      <c r="S124" s="43" t="s">
        <v>384</v>
      </c>
      <c r="T124" s="43">
        <v>10</v>
      </c>
      <c r="U124" s="43">
        <v>36.792900000000003</v>
      </c>
      <c r="V124" s="28">
        <v>2.7469999999999999E-7</v>
      </c>
      <c r="W124" s="43" t="s">
        <v>914</v>
      </c>
      <c r="X124" s="43" t="s">
        <v>65</v>
      </c>
    </row>
    <row r="125" spans="2:24" x14ac:dyDescent="0.2">
      <c r="B125" s="43" t="s">
        <v>183</v>
      </c>
      <c r="C125" s="43">
        <v>301</v>
      </c>
      <c r="D125" s="43" t="s">
        <v>552</v>
      </c>
      <c r="E125" s="43" t="s">
        <v>106</v>
      </c>
      <c r="F125" s="43" t="s">
        <v>554</v>
      </c>
      <c r="G125" s="43" t="s">
        <v>386</v>
      </c>
      <c r="H125" s="43">
        <v>60</v>
      </c>
      <c r="I125" s="43">
        <v>-78.773200000000003</v>
      </c>
      <c r="J125" s="28">
        <v>-9.9999999999999995E-7</v>
      </c>
      <c r="K125" s="43" t="s">
        <v>914</v>
      </c>
      <c r="L125" s="43" t="s">
        <v>65</v>
      </c>
      <c r="N125" s="43" t="s">
        <v>183</v>
      </c>
      <c r="O125" s="43">
        <v>301</v>
      </c>
      <c r="P125" s="43" t="s">
        <v>552</v>
      </c>
      <c r="Q125" s="43" t="s">
        <v>380</v>
      </c>
      <c r="R125" s="43" t="s">
        <v>554</v>
      </c>
      <c r="S125" s="43" t="s">
        <v>386</v>
      </c>
      <c r="T125" s="43">
        <v>10</v>
      </c>
      <c r="U125" s="43">
        <v>-77.365099999999998</v>
      </c>
      <c r="V125" s="28">
        <v>-9.9999999999999995E-7</v>
      </c>
      <c r="W125" s="43" t="s">
        <v>914</v>
      </c>
      <c r="X125" s="43" t="s">
        <v>65</v>
      </c>
    </row>
    <row r="126" spans="2:24" x14ac:dyDescent="0.2">
      <c r="B126" s="43" t="s">
        <v>183</v>
      </c>
      <c r="C126" s="43">
        <v>302</v>
      </c>
      <c r="D126" s="43" t="s">
        <v>555</v>
      </c>
      <c r="E126" s="43" t="s">
        <v>106</v>
      </c>
      <c r="F126" s="43" t="s">
        <v>556</v>
      </c>
      <c r="G126" s="43" t="s">
        <v>384</v>
      </c>
      <c r="H126" s="43">
        <v>60</v>
      </c>
      <c r="I126" s="43">
        <v>36.616300000000003</v>
      </c>
      <c r="J126" s="28">
        <v>2.734E-7</v>
      </c>
      <c r="K126" s="43" t="s">
        <v>914</v>
      </c>
      <c r="L126" s="43" t="s">
        <v>65</v>
      </c>
      <c r="N126" s="43" t="s">
        <v>183</v>
      </c>
      <c r="O126" s="43">
        <v>302</v>
      </c>
      <c r="P126" s="43" t="s">
        <v>555</v>
      </c>
      <c r="Q126" s="43" t="s">
        <v>380</v>
      </c>
      <c r="R126" s="43" t="s">
        <v>556</v>
      </c>
      <c r="S126" s="43" t="s">
        <v>384</v>
      </c>
      <c r="T126" s="43">
        <v>10</v>
      </c>
      <c r="U126" s="43">
        <v>35.07</v>
      </c>
      <c r="V126" s="28">
        <v>2.6189999999999998E-7</v>
      </c>
      <c r="W126" s="43" t="s">
        <v>914</v>
      </c>
      <c r="X126" s="43" t="s">
        <v>65</v>
      </c>
    </row>
    <row r="127" spans="2:24" x14ac:dyDescent="0.2">
      <c r="B127" s="43" t="s">
        <v>183</v>
      </c>
      <c r="C127" s="43">
        <v>302</v>
      </c>
      <c r="D127" s="43" t="s">
        <v>555</v>
      </c>
      <c r="E127" s="43" t="s">
        <v>106</v>
      </c>
      <c r="F127" s="43" t="s">
        <v>557</v>
      </c>
      <c r="G127" s="43" t="s">
        <v>386</v>
      </c>
      <c r="H127" s="43">
        <v>60</v>
      </c>
      <c r="I127" s="43">
        <v>-85.6691</v>
      </c>
      <c r="J127" s="28">
        <v>-9.9999999999999995E-7</v>
      </c>
      <c r="K127" s="43" t="s">
        <v>914</v>
      </c>
      <c r="L127" s="43" t="s">
        <v>65</v>
      </c>
      <c r="N127" s="43" t="s">
        <v>183</v>
      </c>
      <c r="O127" s="43">
        <v>302</v>
      </c>
      <c r="P127" s="43" t="s">
        <v>555</v>
      </c>
      <c r="Q127" s="43" t="s">
        <v>380</v>
      </c>
      <c r="R127" s="43" t="s">
        <v>557</v>
      </c>
      <c r="S127" s="43" t="s">
        <v>386</v>
      </c>
      <c r="T127" s="43">
        <v>10</v>
      </c>
      <c r="U127" s="43">
        <v>-84.080100000000002</v>
      </c>
      <c r="V127" s="28">
        <v>-9.9999999999999995E-7</v>
      </c>
      <c r="W127" s="43" t="s">
        <v>914</v>
      </c>
      <c r="X127" s="43" t="s">
        <v>65</v>
      </c>
    </row>
    <row r="128" spans="2:24" x14ac:dyDescent="0.2">
      <c r="B128" s="43" t="s">
        <v>183</v>
      </c>
      <c r="C128" s="43">
        <v>303</v>
      </c>
      <c r="D128" s="43" t="s">
        <v>555</v>
      </c>
      <c r="E128" s="43" t="s">
        <v>106</v>
      </c>
      <c r="F128" s="43" t="s">
        <v>558</v>
      </c>
      <c r="G128" s="43" t="s">
        <v>384</v>
      </c>
      <c r="H128" s="43">
        <v>60</v>
      </c>
      <c r="I128" s="43">
        <v>29.771999999999998</v>
      </c>
      <c r="J128" s="28">
        <v>2.35E-7</v>
      </c>
      <c r="K128" s="43" t="s">
        <v>914</v>
      </c>
      <c r="L128" s="43" t="s">
        <v>65</v>
      </c>
      <c r="N128" s="43" t="s">
        <v>183</v>
      </c>
      <c r="O128" s="43">
        <v>303</v>
      </c>
      <c r="P128" s="43" t="s">
        <v>555</v>
      </c>
      <c r="Q128" s="43" t="s">
        <v>380</v>
      </c>
      <c r="R128" s="43" t="s">
        <v>558</v>
      </c>
      <c r="S128" s="43" t="s">
        <v>384</v>
      </c>
      <c r="T128" s="43">
        <v>10</v>
      </c>
      <c r="U128" s="43">
        <v>28.372</v>
      </c>
      <c r="V128" s="28">
        <v>2.2390000000000001E-7</v>
      </c>
      <c r="W128" s="43" t="s">
        <v>914</v>
      </c>
      <c r="X128" s="43" t="s">
        <v>65</v>
      </c>
    </row>
    <row r="129" spans="2:24" x14ac:dyDescent="0.2">
      <c r="B129" s="43" t="s">
        <v>183</v>
      </c>
      <c r="C129" s="43">
        <v>303</v>
      </c>
      <c r="D129" s="43" t="s">
        <v>555</v>
      </c>
      <c r="E129" s="43" t="s">
        <v>106</v>
      </c>
      <c r="F129" s="43" t="s">
        <v>559</v>
      </c>
      <c r="G129" s="43" t="s">
        <v>386</v>
      </c>
      <c r="H129" s="43">
        <v>60</v>
      </c>
      <c r="I129" s="43">
        <v>-86.313699999999997</v>
      </c>
      <c r="J129" s="28">
        <v>-9.9999999999999995E-7</v>
      </c>
      <c r="K129" s="43" t="s">
        <v>914</v>
      </c>
      <c r="L129" s="43" t="s">
        <v>65</v>
      </c>
      <c r="N129" s="43" t="s">
        <v>183</v>
      </c>
      <c r="O129" s="43">
        <v>303</v>
      </c>
      <c r="P129" s="43" t="s">
        <v>555</v>
      </c>
      <c r="Q129" s="43" t="s">
        <v>380</v>
      </c>
      <c r="R129" s="43" t="s">
        <v>559</v>
      </c>
      <c r="S129" s="43" t="s">
        <v>386</v>
      </c>
      <c r="T129" s="43">
        <v>10</v>
      </c>
      <c r="U129" s="43">
        <v>-84.949799999999996</v>
      </c>
      <c r="V129" s="28">
        <v>-9.9999999999999995E-7</v>
      </c>
      <c r="W129" s="43" t="s">
        <v>914</v>
      </c>
      <c r="X129" s="43" t="s">
        <v>65</v>
      </c>
    </row>
    <row r="130" spans="2:24" x14ac:dyDescent="0.2">
      <c r="B130" s="43" t="s">
        <v>183</v>
      </c>
      <c r="C130" s="43">
        <v>304</v>
      </c>
      <c r="D130" s="43" t="s">
        <v>555</v>
      </c>
      <c r="E130" s="43" t="s">
        <v>106</v>
      </c>
      <c r="F130" s="43" t="s">
        <v>560</v>
      </c>
      <c r="G130" s="43" t="s">
        <v>384</v>
      </c>
      <c r="H130" s="43">
        <v>60</v>
      </c>
      <c r="I130" s="43">
        <v>34.779600000000002</v>
      </c>
      <c r="J130" s="28">
        <v>2.5969999999999998E-7</v>
      </c>
      <c r="K130" s="43" t="s">
        <v>914</v>
      </c>
      <c r="L130" s="43" t="s">
        <v>65</v>
      </c>
      <c r="N130" s="43" t="s">
        <v>183</v>
      </c>
      <c r="O130" s="43">
        <v>304</v>
      </c>
      <c r="P130" s="43" t="s">
        <v>555</v>
      </c>
      <c r="Q130" s="43" t="s">
        <v>380</v>
      </c>
      <c r="R130" s="43" t="s">
        <v>560</v>
      </c>
      <c r="S130" s="43" t="s">
        <v>384</v>
      </c>
      <c r="T130" s="43">
        <v>10</v>
      </c>
      <c r="U130" s="43">
        <v>33.494300000000003</v>
      </c>
      <c r="V130" s="28">
        <v>2.501E-7</v>
      </c>
      <c r="W130" s="43" t="s">
        <v>914</v>
      </c>
      <c r="X130" s="43" t="s">
        <v>65</v>
      </c>
    </row>
    <row r="131" spans="2:24" x14ac:dyDescent="0.2">
      <c r="B131" s="43" t="s">
        <v>183</v>
      </c>
      <c r="C131" s="43">
        <v>304</v>
      </c>
      <c r="D131" s="43" t="s">
        <v>555</v>
      </c>
      <c r="E131" s="43" t="s">
        <v>106</v>
      </c>
      <c r="F131" s="43" t="s">
        <v>561</v>
      </c>
      <c r="G131" s="43" t="s">
        <v>386</v>
      </c>
      <c r="H131" s="43">
        <v>60</v>
      </c>
      <c r="I131" s="43">
        <v>-78.572500000000005</v>
      </c>
      <c r="J131" s="28">
        <v>-9.9999999999999995E-7</v>
      </c>
      <c r="K131" s="43" t="s">
        <v>914</v>
      </c>
      <c r="L131" s="43" t="s">
        <v>65</v>
      </c>
      <c r="N131" s="43" t="s">
        <v>183</v>
      </c>
      <c r="O131" s="43">
        <v>304</v>
      </c>
      <c r="P131" s="43" t="s">
        <v>555</v>
      </c>
      <c r="Q131" s="43" t="s">
        <v>380</v>
      </c>
      <c r="R131" s="43" t="s">
        <v>561</v>
      </c>
      <c r="S131" s="43" t="s">
        <v>386</v>
      </c>
      <c r="T131" s="43">
        <v>10</v>
      </c>
      <c r="U131" s="43">
        <v>-77.270200000000003</v>
      </c>
      <c r="V131" s="28">
        <v>-9.9999999999999995E-7</v>
      </c>
      <c r="W131" s="43" t="s">
        <v>914</v>
      </c>
      <c r="X131" s="43" t="s">
        <v>65</v>
      </c>
    </row>
    <row r="132" spans="2:24" x14ac:dyDescent="0.2">
      <c r="B132" s="43" t="s">
        <v>183</v>
      </c>
      <c r="C132" s="43">
        <v>305</v>
      </c>
      <c r="D132" s="43" t="s">
        <v>562</v>
      </c>
      <c r="E132" s="43" t="s">
        <v>106</v>
      </c>
      <c r="F132" s="43" t="s">
        <v>563</v>
      </c>
      <c r="G132" s="43" t="s">
        <v>384</v>
      </c>
      <c r="H132" s="43">
        <v>60</v>
      </c>
      <c r="I132" s="43">
        <v>37.460799999999999</v>
      </c>
      <c r="J132" s="28">
        <v>2.797E-7</v>
      </c>
      <c r="K132" s="43" t="s">
        <v>914</v>
      </c>
      <c r="L132" s="43" t="s">
        <v>65</v>
      </c>
      <c r="N132" s="43" t="s">
        <v>183</v>
      </c>
      <c r="O132" s="43">
        <v>305</v>
      </c>
      <c r="P132" s="43" t="s">
        <v>562</v>
      </c>
      <c r="Q132" s="43" t="s">
        <v>380</v>
      </c>
      <c r="R132" s="43" t="s">
        <v>563</v>
      </c>
      <c r="S132" s="43" t="s">
        <v>384</v>
      </c>
      <c r="T132" s="43">
        <v>10</v>
      </c>
      <c r="U132" s="43">
        <v>35.877000000000002</v>
      </c>
      <c r="V132" s="28">
        <v>2.6790000000000001E-7</v>
      </c>
      <c r="W132" s="43" t="s">
        <v>914</v>
      </c>
      <c r="X132" s="43" t="s">
        <v>65</v>
      </c>
    </row>
    <row r="133" spans="2:24" x14ac:dyDescent="0.2">
      <c r="B133" s="43" t="s">
        <v>183</v>
      </c>
      <c r="C133" s="43">
        <v>305</v>
      </c>
      <c r="D133" s="43" t="s">
        <v>562</v>
      </c>
      <c r="E133" s="43" t="s">
        <v>106</v>
      </c>
      <c r="F133" s="43" t="s">
        <v>564</v>
      </c>
      <c r="G133" s="43" t="s">
        <v>386</v>
      </c>
      <c r="H133" s="43">
        <v>60</v>
      </c>
      <c r="I133" s="43">
        <v>-88.400700000000001</v>
      </c>
      <c r="J133" s="28">
        <v>-9.9999999999999995E-7</v>
      </c>
      <c r="K133" s="43" t="s">
        <v>914</v>
      </c>
      <c r="L133" s="43" t="s">
        <v>65</v>
      </c>
      <c r="N133" s="43" t="s">
        <v>183</v>
      </c>
      <c r="O133" s="43">
        <v>305</v>
      </c>
      <c r="P133" s="43" t="s">
        <v>562</v>
      </c>
      <c r="Q133" s="43" t="s">
        <v>380</v>
      </c>
      <c r="R133" s="43" t="s">
        <v>564</v>
      </c>
      <c r="S133" s="43" t="s">
        <v>386</v>
      </c>
      <c r="T133" s="43">
        <v>10</v>
      </c>
      <c r="U133" s="43">
        <v>-86.655199999999994</v>
      </c>
      <c r="V133" s="28">
        <v>-9.9999999999999995E-7</v>
      </c>
      <c r="W133" s="43" t="s">
        <v>914</v>
      </c>
      <c r="X133" s="43" t="s">
        <v>65</v>
      </c>
    </row>
    <row r="134" spans="2:24" x14ac:dyDescent="0.2">
      <c r="B134" s="43" t="s">
        <v>183</v>
      </c>
      <c r="C134" s="43">
        <v>275</v>
      </c>
      <c r="D134" s="43" t="s">
        <v>565</v>
      </c>
      <c r="E134" s="43" t="s">
        <v>106</v>
      </c>
      <c r="F134" s="43" t="s">
        <v>566</v>
      </c>
      <c r="G134" s="43" t="s">
        <v>384</v>
      </c>
      <c r="H134" s="43">
        <v>60</v>
      </c>
      <c r="I134" s="43">
        <v>-39.801299999999998</v>
      </c>
      <c r="J134" s="28">
        <v>-3.7660000000000002E-7</v>
      </c>
      <c r="K134" s="43" t="s">
        <v>914</v>
      </c>
      <c r="L134" s="43" t="s">
        <v>65</v>
      </c>
      <c r="N134" s="43" t="s">
        <v>183</v>
      </c>
      <c r="O134" s="43">
        <v>275</v>
      </c>
      <c r="P134" s="43" t="s">
        <v>565</v>
      </c>
      <c r="Q134" s="43" t="s">
        <v>380</v>
      </c>
      <c r="R134" s="43" t="s">
        <v>566</v>
      </c>
      <c r="S134" s="43" t="s">
        <v>384</v>
      </c>
      <c r="T134" s="43">
        <v>10</v>
      </c>
      <c r="U134" s="43">
        <v>-39.970500000000001</v>
      </c>
      <c r="V134" s="28">
        <v>-3.7819999999999999E-7</v>
      </c>
      <c r="W134" s="43" t="s">
        <v>914</v>
      </c>
      <c r="X134" s="43" t="s">
        <v>65</v>
      </c>
    </row>
    <row r="135" spans="2:24" x14ac:dyDescent="0.2">
      <c r="B135" s="43" t="s">
        <v>183</v>
      </c>
      <c r="C135" s="43">
        <v>275</v>
      </c>
      <c r="D135" s="43" t="s">
        <v>565</v>
      </c>
      <c r="E135" s="43" t="s">
        <v>106</v>
      </c>
      <c r="F135" s="43" t="s">
        <v>567</v>
      </c>
      <c r="G135" s="43" t="s">
        <v>386</v>
      </c>
      <c r="H135" s="43">
        <v>60</v>
      </c>
      <c r="I135" s="43">
        <v>-42.413200000000003</v>
      </c>
      <c r="J135" s="28">
        <v>-4.0129999999999997E-7</v>
      </c>
      <c r="K135" s="43" t="s">
        <v>914</v>
      </c>
      <c r="L135" s="43" t="s">
        <v>65</v>
      </c>
      <c r="N135" s="43" t="s">
        <v>183</v>
      </c>
      <c r="O135" s="43">
        <v>275</v>
      </c>
      <c r="P135" s="43" t="s">
        <v>565</v>
      </c>
      <c r="Q135" s="43" t="s">
        <v>380</v>
      </c>
      <c r="R135" s="43" t="s">
        <v>567</v>
      </c>
      <c r="S135" s="43" t="s">
        <v>386</v>
      </c>
      <c r="T135" s="43">
        <v>10</v>
      </c>
      <c r="U135" s="43">
        <v>-42.510300000000001</v>
      </c>
      <c r="V135" s="28">
        <v>-4.0219999999999999E-7</v>
      </c>
      <c r="W135" s="43" t="s">
        <v>914</v>
      </c>
      <c r="X135" s="43" t="s">
        <v>65</v>
      </c>
    </row>
    <row r="136" spans="2:24" x14ac:dyDescent="0.2">
      <c r="B136" s="43" t="s">
        <v>183</v>
      </c>
      <c r="C136" s="43">
        <v>278</v>
      </c>
      <c r="D136" s="43" t="s">
        <v>568</v>
      </c>
      <c r="E136" s="43" t="s">
        <v>106</v>
      </c>
      <c r="F136" s="43" t="s">
        <v>569</v>
      </c>
      <c r="G136" s="43" t="s">
        <v>384</v>
      </c>
      <c r="H136" s="43">
        <v>60</v>
      </c>
      <c r="I136" s="43">
        <v>-73.135499999999993</v>
      </c>
      <c r="J136" s="28">
        <v>-4.932E-7</v>
      </c>
      <c r="K136" s="43" t="s">
        <v>914</v>
      </c>
      <c r="L136" s="43" t="s">
        <v>65</v>
      </c>
      <c r="N136" s="43" t="s">
        <v>183</v>
      </c>
      <c r="O136" s="43">
        <v>278</v>
      </c>
      <c r="P136" s="43" t="s">
        <v>568</v>
      </c>
      <c r="Q136" s="43" t="s">
        <v>380</v>
      </c>
      <c r="R136" s="43" t="s">
        <v>569</v>
      </c>
      <c r="S136" s="43" t="s">
        <v>384</v>
      </c>
      <c r="T136" s="43">
        <v>10</v>
      </c>
      <c r="U136" s="43">
        <v>-73.253200000000007</v>
      </c>
      <c r="V136" s="28">
        <v>-4.9399999999999995E-7</v>
      </c>
      <c r="W136" s="43" t="s">
        <v>914</v>
      </c>
      <c r="X136" s="43" t="s">
        <v>65</v>
      </c>
    </row>
    <row r="137" spans="2:24" x14ac:dyDescent="0.2">
      <c r="B137" s="43" t="s">
        <v>183</v>
      </c>
      <c r="C137" s="43">
        <v>278</v>
      </c>
      <c r="D137" s="43" t="s">
        <v>568</v>
      </c>
      <c r="E137" s="43" t="s">
        <v>106</v>
      </c>
      <c r="F137" s="43" t="s">
        <v>570</v>
      </c>
      <c r="G137" s="43" t="s">
        <v>386</v>
      </c>
      <c r="H137" s="43">
        <v>60</v>
      </c>
      <c r="I137" s="43">
        <v>-56.361899999999999</v>
      </c>
      <c r="J137" s="28">
        <v>-3.8010000000000002E-7</v>
      </c>
      <c r="K137" s="43" t="s">
        <v>914</v>
      </c>
      <c r="L137" s="43" t="s">
        <v>65</v>
      </c>
      <c r="N137" s="43" t="s">
        <v>183</v>
      </c>
      <c r="O137" s="43">
        <v>278</v>
      </c>
      <c r="P137" s="43" t="s">
        <v>568</v>
      </c>
      <c r="Q137" s="43" t="s">
        <v>380</v>
      </c>
      <c r="R137" s="43" t="s">
        <v>570</v>
      </c>
      <c r="S137" s="43" t="s">
        <v>386</v>
      </c>
      <c r="T137" s="43">
        <v>10</v>
      </c>
      <c r="U137" s="43">
        <v>-56.271599999999999</v>
      </c>
      <c r="V137" s="28">
        <v>-3.7949999999999998E-7</v>
      </c>
      <c r="W137" s="43" t="s">
        <v>914</v>
      </c>
      <c r="X137" s="43" t="s">
        <v>65</v>
      </c>
    </row>
    <row r="138" spans="2:24" x14ac:dyDescent="0.2">
      <c r="B138" s="43" t="s">
        <v>183</v>
      </c>
      <c r="C138" s="43">
        <v>281</v>
      </c>
      <c r="D138" s="43" t="s">
        <v>571</v>
      </c>
      <c r="E138" s="43" t="s">
        <v>106</v>
      </c>
      <c r="F138" s="43" t="s">
        <v>572</v>
      </c>
      <c r="G138" s="43" t="s">
        <v>384</v>
      </c>
      <c r="H138" s="43">
        <v>60</v>
      </c>
      <c r="I138" s="43">
        <v>-54.104599999999998</v>
      </c>
      <c r="J138" s="28">
        <v>-3.8239999999999998E-7</v>
      </c>
      <c r="K138" s="43" t="s">
        <v>914</v>
      </c>
      <c r="L138" s="43" t="s">
        <v>65</v>
      </c>
      <c r="N138" s="43" t="s">
        <v>183</v>
      </c>
      <c r="O138" s="43">
        <v>281</v>
      </c>
      <c r="P138" s="43" t="s">
        <v>571</v>
      </c>
      <c r="Q138" s="43" t="s">
        <v>380</v>
      </c>
      <c r="R138" s="43" t="s">
        <v>572</v>
      </c>
      <c r="S138" s="43" t="s">
        <v>384</v>
      </c>
      <c r="T138" s="43">
        <v>10</v>
      </c>
      <c r="U138" s="43">
        <v>-54.022500000000001</v>
      </c>
      <c r="V138" s="28">
        <v>-3.8179999999999999E-7</v>
      </c>
      <c r="W138" s="43" t="s">
        <v>914</v>
      </c>
      <c r="X138" s="43" t="s">
        <v>65</v>
      </c>
    </row>
    <row r="139" spans="2:24" x14ac:dyDescent="0.2">
      <c r="B139" s="43" t="s">
        <v>183</v>
      </c>
      <c r="C139" s="43">
        <v>281</v>
      </c>
      <c r="D139" s="43" t="s">
        <v>571</v>
      </c>
      <c r="E139" s="43" t="s">
        <v>106</v>
      </c>
      <c r="F139" s="43" t="s">
        <v>573</v>
      </c>
      <c r="G139" s="43" t="s">
        <v>386</v>
      </c>
      <c r="H139" s="43">
        <v>60</v>
      </c>
      <c r="I139" s="43">
        <v>-69.632999999999996</v>
      </c>
      <c r="J139" s="28">
        <v>-4.9220000000000003E-7</v>
      </c>
      <c r="K139" s="43" t="s">
        <v>914</v>
      </c>
      <c r="L139" s="43" t="s">
        <v>65</v>
      </c>
      <c r="N139" s="43" t="s">
        <v>183</v>
      </c>
      <c r="O139" s="43">
        <v>281</v>
      </c>
      <c r="P139" s="43" t="s">
        <v>571</v>
      </c>
      <c r="Q139" s="43" t="s">
        <v>380</v>
      </c>
      <c r="R139" s="43" t="s">
        <v>573</v>
      </c>
      <c r="S139" s="43" t="s">
        <v>386</v>
      </c>
      <c r="T139" s="43">
        <v>10</v>
      </c>
      <c r="U139" s="43">
        <v>-69.723399999999998</v>
      </c>
      <c r="V139" s="28">
        <v>-4.9279999999999997E-7</v>
      </c>
      <c r="W139" s="43" t="s">
        <v>914</v>
      </c>
      <c r="X139" s="43" t="s">
        <v>65</v>
      </c>
    </row>
    <row r="140" spans="2:24" x14ac:dyDescent="0.2">
      <c r="B140" s="43" t="s">
        <v>183</v>
      </c>
      <c r="C140" s="43">
        <v>284</v>
      </c>
      <c r="D140" s="43" t="s">
        <v>574</v>
      </c>
      <c r="E140" s="43" t="s">
        <v>106</v>
      </c>
      <c r="F140" s="43" t="s">
        <v>575</v>
      </c>
      <c r="G140" s="43" t="s">
        <v>384</v>
      </c>
      <c r="H140" s="43">
        <v>60</v>
      </c>
      <c r="I140" s="43">
        <v>-54.476300000000002</v>
      </c>
      <c r="J140" s="28">
        <v>-3.8509999999999997E-7</v>
      </c>
      <c r="K140" s="43" t="s">
        <v>914</v>
      </c>
      <c r="L140" s="43" t="s">
        <v>65</v>
      </c>
      <c r="N140" s="43" t="s">
        <v>183</v>
      </c>
      <c r="O140" s="43">
        <v>284</v>
      </c>
      <c r="P140" s="43" t="s">
        <v>574</v>
      </c>
      <c r="Q140" s="43" t="s">
        <v>380</v>
      </c>
      <c r="R140" s="43" t="s">
        <v>575</v>
      </c>
      <c r="S140" s="43" t="s">
        <v>384</v>
      </c>
      <c r="T140" s="43">
        <v>10</v>
      </c>
      <c r="U140" s="43">
        <v>-54.3583</v>
      </c>
      <c r="V140" s="28">
        <v>-3.8420000000000001E-7</v>
      </c>
      <c r="W140" s="43" t="s">
        <v>914</v>
      </c>
      <c r="X140" s="43" t="s">
        <v>65</v>
      </c>
    </row>
    <row r="141" spans="2:24" x14ac:dyDescent="0.2">
      <c r="B141" s="43" t="s">
        <v>183</v>
      </c>
      <c r="C141" s="43">
        <v>284</v>
      </c>
      <c r="D141" s="43" t="s">
        <v>574</v>
      </c>
      <c r="E141" s="43" t="s">
        <v>106</v>
      </c>
      <c r="F141" s="43" t="s">
        <v>576</v>
      </c>
      <c r="G141" s="43" t="s">
        <v>386</v>
      </c>
      <c r="H141" s="43">
        <v>60</v>
      </c>
      <c r="I141" s="43">
        <v>-69.525300000000001</v>
      </c>
      <c r="J141" s="28">
        <v>-4.9139999999999997E-7</v>
      </c>
      <c r="K141" s="43" t="s">
        <v>914</v>
      </c>
      <c r="L141" s="43" t="s">
        <v>65</v>
      </c>
      <c r="N141" s="43" t="s">
        <v>183</v>
      </c>
      <c r="O141" s="43">
        <v>284</v>
      </c>
      <c r="P141" s="43" t="s">
        <v>574</v>
      </c>
      <c r="Q141" s="43" t="s">
        <v>380</v>
      </c>
      <c r="R141" s="43" t="s">
        <v>576</v>
      </c>
      <c r="S141" s="43" t="s">
        <v>386</v>
      </c>
      <c r="T141" s="43">
        <v>10</v>
      </c>
      <c r="U141" s="43">
        <v>-69.644499999999994</v>
      </c>
      <c r="V141" s="28">
        <v>-4.9230000000000003E-7</v>
      </c>
      <c r="W141" s="43" t="s">
        <v>914</v>
      </c>
      <c r="X141" s="43" t="s">
        <v>65</v>
      </c>
    </row>
    <row r="142" spans="2:24" x14ac:dyDescent="0.2">
      <c r="B142" s="43" t="s">
        <v>183</v>
      </c>
      <c r="C142" s="43">
        <v>287</v>
      </c>
      <c r="D142" s="43" t="s">
        <v>577</v>
      </c>
      <c r="E142" s="43" t="s">
        <v>106</v>
      </c>
      <c r="F142" s="43" t="s">
        <v>578</v>
      </c>
      <c r="G142" s="43" t="s">
        <v>384</v>
      </c>
      <c r="H142" s="43">
        <v>60</v>
      </c>
      <c r="I142" s="43">
        <v>-74.631600000000006</v>
      </c>
      <c r="J142" s="28">
        <v>-9.9999999999999995E-7</v>
      </c>
      <c r="K142" s="43" t="s">
        <v>914</v>
      </c>
      <c r="L142" s="43" t="s">
        <v>65</v>
      </c>
      <c r="N142" s="43" t="s">
        <v>183</v>
      </c>
      <c r="O142" s="43">
        <v>287</v>
      </c>
      <c r="P142" s="43" t="s">
        <v>577</v>
      </c>
      <c r="Q142" s="43" t="s">
        <v>380</v>
      </c>
      <c r="R142" s="43" t="s">
        <v>578</v>
      </c>
      <c r="S142" s="43" t="s">
        <v>384</v>
      </c>
      <c r="T142" s="43">
        <v>10</v>
      </c>
      <c r="U142" s="43">
        <v>-74.681399999999996</v>
      </c>
      <c r="V142" s="28">
        <v>-9.9999999999999995E-7</v>
      </c>
      <c r="W142" s="43" t="s">
        <v>914</v>
      </c>
      <c r="X142" s="43" t="s">
        <v>65</v>
      </c>
    </row>
    <row r="143" spans="2:24" x14ac:dyDescent="0.2">
      <c r="B143" s="43" t="s">
        <v>183</v>
      </c>
      <c r="C143" s="43">
        <v>287</v>
      </c>
      <c r="D143" s="43" t="s">
        <v>577</v>
      </c>
      <c r="E143" s="43" t="s">
        <v>106</v>
      </c>
      <c r="F143" s="43" t="s">
        <v>579</v>
      </c>
      <c r="G143" s="43" t="s">
        <v>386</v>
      </c>
      <c r="H143" s="43">
        <v>60</v>
      </c>
      <c r="I143" s="43">
        <v>-56.729500000000002</v>
      </c>
      <c r="J143" s="28">
        <v>-3.8249999999999999E-7</v>
      </c>
      <c r="K143" s="43" t="s">
        <v>914</v>
      </c>
      <c r="L143" s="43" t="s">
        <v>65</v>
      </c>
      <c r="N143" s="43" t="s">
        <v>183</v>
      </c>
      <c r="O143" s="43">
        <v>287</v>
      </c>
      <c r="P143" s="43" t="s">
        <v>577</v>
      </c>
      <c r="Q143" s="43" t="s">
        <v>380</v>
      </c>
      <c r="R143" s="43" t="s">
        <v>579</v>
      </c>
      <c r="S143" s="43" t="s">
        <v>386</v>
      </c>
      <c r="T143" s="43">
        <v>10</v>
      </c>
      <c r="U143" s="43">
        <v>-56.6875</v>
      </c>
      <c r="V143" s="28">
        <v>-3.8229999999999998E-7</v>
      </c>
      <c r="W143" s="43" t="s">
        <v>914</v>
      </c>
      <c r="X143" s="43" t="s">
        <v>65</v>
      </c>
    </row>
    <row r="144" spans="2:24" x14ac:dyDescent="0.2">
      <c r="B144" s="43" t="s">
        <v>183</v>
      </c>
      <c r="C144" s="43">
        <v>290</v>
      </c>
      <c r="D144" s="43" t="s">
        <v>580</v>
      </c>
      <c r="E144" s="43" t="s">
        <v>106</v>
      </c>
      <c r="F144" s="43" t="s">
        <v>581</v>
      </c>
      <c r="G144" s="43" t="s">
        <v>384</v>
      </c>
      <c r="H144" s="43">
        <v>60</v>
      </c>
      <c r="I144" s="43">
        <v>-51.138199999999998</v>
      </c>
      <c r="J144" s="28">
        <v>-4.8390000000000004E-7</v>
      </c>
      <c r="K144" s="43" t="s">
        <v>914</v>
      </c>
      <c r="L144" s="43" t="s">
        <v>65</v>
      </c>
      <c r="N144" s="43" t="s">
        <v>183</v>
      </c>
      <c r="O144" s="43">
        <v>290</v>
      </c>
      <c r="P144" s="43" t="s">
        <v>580</v>
      </c>
      <c r="Q144" s="43" t="s">
        <v>380</v>
      </c>
      <c r="R144" s="43" t="s">
        <v>581</v>
      </c>
      <c r="S144" s="43" t="s">
        <v>384</v>
      </c>
      <c r="T144" s="43">
        <v>10</v>
      </c>
      <c r="U144" s="43">
        <v>-50.964199999999998</v>
      </c>
      <c r="V144" s="28">
        <v>-4.8220000000000002E-7</v>
      </c>
      <c r="W144" s="43" t="s">
        <v>914</v>
      </c>
      <c r="X144" s="43" t="s">
        <v>65</v>
      </c>
    </row>
    <row r="145" spans="2:24" x14ac:dyDescent="0.2">
      <c r="B145" s="43" t="s">
        <v>183</v>
      </c>
      <c r="C145" s="43">
        <v>290</v>
      </c>
      <c r="D145" s="43" t="s">
        <v>580</v>
      </c>
      <c r="E145" s="43" t="s">
        <v>106</v>
      </c>
      <c r="F145" s="43" t="s">
        <v>582</v>
      </c>
      <c r="G145" s="43" t="s">
        <v>386</v>
      </c>
      <c r="H145" s="43">
        <v>60</v>
      </c>
      <c r="I145" s="43">
        <v>-51.654699999999998</v>
      </c>
      <c r="J145" s="28">
        <v>-4.8879999999999998E-7</v>
      </c>
      <c r="K145" s="43" t="s">
        <v>914</v>
      </c>
      <c r="L145" s="43" t="s">
        <v>65</v>
      </c>
      <c r="N145" s="43" t="s">
        <v>183</v>
      </c>
      <c r="O145" s="43">
        <v>290</v>
      </c>
      <c r="P145" s="43" t="s">
        <v>580</v>
      </c>
      <c r="Q145" s="43" t="s">
        <v>380</v>
      </c>
      <c r="R145" s="43" t="s">
        <v>582</v>
      </c>
      <c r="S145" s="43" t="s">
        <v>386</v>
      </c>
      <c r="T145" s="43">
        <v>10</v>
      </c>
      <c r="U145" s="43">
        <v>-51.570999999999998</v>
      </c>
      <c r="V145" s="28">
        <v>-4.8800000000000003E-7</v>
      </c>
      <c r="W145" s="43" t="s">
        <v>914</v>
      </c>
      <c r="X145" s="43" t="s">
        <v>65</v>
      </c>
    </row>
    <row r="146" spans="2:24" x14ac:dyDescent="0.2">
      <c r="B146" s="43" t="s">
        <v>183</v>
      </c>
      <c r="C146" s="43">
        <v>306</v>
      </c>
      <c r="D146" s="43" t="s">
        <v>583</v>
      </c>
      <c r="E146" s="43" t="s">
        <v>106</v>
      </c>
      <c r="F146" s="43" t="s">
        <v>584</v>
      </c>
      <c r="G146" s="43" t="s">
        <v>384</v>
      </c>
      <c r="H146" s="43">
        <v>60</v>
      </c>
      <c r="I146" s="43">
        <v>27.822900000000001</v>
      </c>
      <c r="J146" s="28">
        <v>2.8519999999999999E-7</v>
      </c>
      <c r="K146" s="43" t="s">
        <v>914</v>
      </c>
      <c r="L146" s="43" t="s">
        <v>65</v>
      </c>
      <c r="N146" s="43" t="s">
        <v>183</v>
      </c>
      <c r="O146" s="43">
        <v>306</v>
      </c>
      <c r="P146" s="43" t="s">
        <v>583</v>
      </c>
      <c r="Q146" s="43" t="s">
        <v>380</v>
      </c>
      <c r="R146" s="43" t="s">
        <v>584</v>
      </c>
      <c r="S146" s="43" t="s">
        <v>384</v>
      </c>
      <c r="T146" s="43">
        <v>10</v>
      </c>
      <c r="U146" s="43">
        <v>26.638200000000001</v>
      </c>
      <c r="V146" s="28">
        <v>2.7309999999999998E-7</v>
      </c>
      <c r="W146" s="43" t="s">
        <v>914</v>
      </c>
      <c r="X146" s="43" t="s">
        <v>65</v>
      </c>
    </row>
    <row r="147" spans="2:24" x14ac:dyDescent="0.2">
      <c r="B147" s="43" t="s">
        <v>183</v>
      </c>
      <c r="C147" s="43">
        <v>306</v>
      </c>
      <c r="D147" s="43" t="s">
        <v>583</v>
      </c>
      <c r="E147" s="43" t="s">
        <v>106</v>
      </c>
      <c r="F147" s="43" t="s">
        <v>585</v>
      </c>
      <c r="G147" s="43" t="s">
        <v>386</v>
      </c>
      <c r="H147" s="43">
        <v>60</v>
      </c>
      <c r="I147" s="43">
        <v>-70.172700000000006</v>
      </c>
      <c r="J147" s="28">
        <v>-9.9999999999999995E-7</v>
      </c>
      <c r="K147" s="43" t="s">
        <v>914</v>
      </c>
      <c r="L147" s="43" t="s">
        <v>65</v>
      </c>
      <c r="N147" s="43" t="s">
        <v>183</v>
      </c>
      <c r="O147" s="43">
        <v>306</v>
      </c>
      <c r="P147" s="43" t="s">
        <v>583</v>
      </c>
      <c r="Q147" s="43" t="s">
        <v>380</v>
      </c>
      <c r="R147" s="43" t="s">
        <v>585</v>
      </c>
      <c r="S147" s="43" t="s">
        <v>386</v>
      </c>
      <c r="T147" s="43">
        <v>10</v>
      </c>
      <c r="U147" s="43">
        <v>-69.010800000000003</v>
      </c>
      <c r="V147" s="28">
        <v>-9.9999999999999995E-7</v>
      </c>
      <c r="W147" s="43" t="s">
        <v>914</v>
      </c>
      <c r="X147" s="43" t="s">
        <v>65</v>
      </c>
    </row>
    <row r="148" spans="2:24" x14ac:dyDescent="0.2">
      <c r="B148" s="43" t="s">
        <v>183</v>
      </c>
      <c r="C148" s="43">
        <v>307</v>
      </c>
      <c r="D148" s="43" t="s">
        <v>586</v>
      </c>
      <c r="E148" s="43" t="s">
        <v>106</v>
      </c>
      <c r="F148" s="43" t="s">
        <v>587</v>
      </c>
      <c r="G148" s="43" t="s">
        <v>384</v>
      </c>
      <c r="H148" s="43">
        <v>60</v>
      </c>
      <c r="I148" s="43">
        <v>33.513500000000001</v>
      </c>
      <c r="J148" s="28">
        <v>2.9789999999999999E-7</v>
      </c>
      <c r="K148" s="43" t="s">
        <v>914</v>
      </c>
      <c r="L148" s="43" t="s">
        <v>65</v>
      </c>
      <c r="N148" s="43" t="s">
        <v>183</v>
      </c>
      <c r="O148" s="43">
        <v>307</v>
      </c>
      <c r="P148" s="43" t="s">
        <v>586</v>
      </c>
      <c r="Q148" s="43" t="s">
        <v>380</v>
      </c>
      <c r="R148" s="43" t="s">
        <v>587</v>
      </c>
      <c r="S148" s="43" t="s">
        <v>384</v>
      </c>
      <c r="T148" s="43">
        <v>10</v>
      </c>
      <c r="U148" s="43">
        <v>32.2742</v>
      </c>
      <c r="V148" s="28">
        <v>2.8690000000000001E-7</v>
      </c>
      <c r="W148" s="43" t="s">
        <v>914</v>
      </c>
      <c r="X148" s="43" t="s">
        <v>65</v>
      </c>
    </row>
    <row r="149" spans="2:24" x14ac:dyDescent="0.2">
      <c r="B149" s="43" t="s">
        <v>183</v>
      </c>
      <c r="C149" s="43">
        <v>307</v>
      </c>
      <c r="D149" s="43" t="s">
        <v>586</v>
      </c>
      <c r="E149" s="43" t="s">
        <v>106</v>
      </c>
      <c r="F149" s="43" t="s">
        <v>588</v>
      </c>
      <c r="G149" s="43" t="s">
        <v>386</v>
      </c>
      <c r="H149" s="43">
        <v>60</v>
      </c>
      <c r="I149" s="43">
        <v>-67.224599999999995</v>
      </c>
      <c r="J149" s="28">
        <v>-9.9999999999999995E-7</v>
      </c>
      <c r="K149" s="43" t="s">
        <v>914</v>
      </c>
      <c r="L149" s="43" t="s">
        <v>65</v>
      </c>
      <c r="N149" s="43" t="s">
        <v>183</v>
      </c>
      <c r="O149" s="43">
        <v>307</v>
      </c>
      <c r="P149" s="43" t="s">
        <v>586</v>
      </c>
      <c r="Q149" s="43" t="s">
        <v>380</v>
      </c>
      <c r="R149" s="43" t="s">
        <v>588</v>
      </c>
      <c r="S149" s="43" t="s">
        <v>386</v>
      </c>
      <c r="T149" s="43">
        <v>10</v>
      </c>
      <c r="U149" s="43">
        <v>-66.037300000000002</v>
      </c>
      <c r="V149" s="28">
        <v>-9.9999999999999995E-7</v>
      </c>
      <c r="W149" s="43" t="s">
        <v>914</v>
      </c>
      <c r="X149" s="43" t="s">
        <v>65</v>
      </c>
    </row>
    <row r="150" spans="2:24" x14ac:dyDescent="0.2">
      <c r="B150" s="43" t="s">
        <v>183</v>
      </c>
      <c r="C150" s="43">
        <v>308</v>
      </c>
      <c r="D150" s="43" t="s">
        <v>586</v>
      </c>
      <c r="E150" s="43" t="s">
        <v>106</v>
      </c>
      <c r="F150" s="43" t="s">
        <v>589</v>
      </c>
      <c r="G150" s="43" t="s">
        <v>384</v>
      </c>
      <c r="H150" s="43">
        <v>60</v>
      </c>
      <c r="I150" s="43">
        <v>36.336599999999997</v>
      </c>
      <c r="J150" s="28">
        <v>3.0450000000000001E-7</v>
      </c>
      <c r="K150" s="43" t="s">
        <v>914</v>
      </c>
      <c r="L150" s="43" t="s">
        <v>65</v>
      </c>
      <c r="N150" s="43" t="s">
        <v>183</v>
      </c>
      <c r="O150" s="43">
        <v>308</v>
      </c>
      <c r="P150" s="43" t="s">
        <v>586</v>
      </c>
      <c r="Q150" s="43" t="s">
        <v>380</v>
      </c>
      <c r="R150" s="43" t="s">
        <v>589</v>
      </c>
      <c r="S150" s="43" t="s">
        <v>384</v>
      </c>
      <c r="T150" s="43">
        <v>10</v>
      </c>
      <c r="U150" s="43">
        <v>35.020499999999998</v>
      </c>
      <c r="V150" s="28">
        <v>2.9349999999999997E-7</v>
      </c>
      <c r="W150" s="43" t="s">
        <v>914</v>
      </c>
      <c r="X150" s="43" t="s">
        <v>65</v>
      </c>
    </row>
    <row r="151" spans="2:24" x14ac:dyDescent="0.2">
      <c r="B151" s="43" t="s">
        <v>183</v>
      </c>
      <c r="C151" s="43">
        <v>308</v>
      </c>
      <c r="D151" s="43" t="s">
        <v>586</v>
      </c>
      <c r="E151" s="43" t="s">
        <v>106</v>
      </c>
      <c r="F151" s="43" t="s">
        <v>590</v>
      </c>
      <c r="G151" s="43" t="s">
        <v>386</v>
      </c>
      <c r="H151" s="43">
        <v>60</v>
      </c>
      <c r="I151" s="43">
        <v>-66.165999999999997</v>
      </c>
      <c r="J151" s="28">
        <v>-9.9999999999999995E-7</v>
      </c>
      <c r="K151" s="43" t="s">
        <v>914</v>
      </c>
      <c r="L151" s="43" t="s">
        <v>65</v>
      </c>
      <c r="N151" s="43" t="s">
        <v>183</v>
      </c>
      <c r="O151" s="43">
        <v>308</v>
      </c>
      <c r="P151" s="43" t="s">
        <v>586</v>
      </c>
      <c r="Q151" s="43" t="s">
        <v>380</v>
      </c>
      <c r="R151" s="43" t="s">
        <v>590</v>
      </c>
      <c r="S151" s="43" t="s">
        <v>386</v>
      </c>
      <c r="T151" s="43">
        <v>10</v>
      </c>
      <c r="U151" s="43">
        <v>-64.855500000000006</v>
      </c>
      <c r="V151" s="28">
        <v>-9.9999999999999995E-7</v>
      </c>
      <c r="W151" s="43" t="s">
        <v>914</v>
      </c>
      <c r="X151" s="43" t="s">
        <v>65</v>
      </c>
    </row>
    <row r="152" spans="2:24" x14ac:dyDescent="0.2">
      <c r="B152" s="43" t="s">
        <v>183</v>
      </c>
      <c r="C152" s="43">
        <v>309</v>
      </c>
      <c r="D152" s="43" t="s">
        <v>586</v>
      </c>
      <c r="E152" s="43" t="s">
        <v>106</v>
      </c>
      <c r="F152" s="43" t="s">
        <v>591</v>
      </c>
      <c r="G152" s="43" t="s">
        <v>384</v>
      </c>
      <c r="H152" s="43">
        <v>60</v>
      </c>
      <c r="I152" s="43">
        <v>32.475900000000003</v>
      </c>
      <c r="J152" s="28">
        <v>2.8869999999999998E-7</v>
      </c>
      <c r="K152" s="43" t="s">
        <v>914</v>
      </c>
      <c r="L152" s="43" t="s">
        <v>65</v>
      </c>
      <c r="N152" s="43" t="s">
        <v>183</v>
      </c>
      <c r="O152" s="43">
        <v>309</v>
      </c>
      <c r="P152" s="43" t="s">
        <v>586</v>
      </c>
      <c r="Q152" s="43" t="s">
        <v>380</v>
      </c>
      <c r="R152" s="43" t="s">
        <v>591</v>
      </c>
      <c r="S152" s="43" t="s">
        <v>384</v>
      </c>
      <c r="T152" s="43">
        <v>10</v>
      </c>
      <c r="U152" s="43">
        <v>31.102900000000002</v>
      </c>
      <c r="V152" s="28">
        <v>2.7650000000000002E-7</v>
      </c>
      <c r="W152" s="43" t="s">
        <v>914</v>
      </c>
      <c r="X152" s="43" t="s">
        <v>65</v>
      </c>
    </row>
    <row r="153" spans="2:24" x14ac:dyDescent="0.2">
      <c r="B153" s="43" t="s">
        <v>183</v>
      </c>
      <c r="C153" s="43">
        <v>309</v>
      </c>
      <c r="D153" s="43" t="s">
        <v>586</v>
      </c>
      <c r="E153" s="43" t="s">
        <v>106</v>
      </c>
      <c r="F153" s="43" t="s">
        <v>592</v>
      </c>
      <c r="G153" s="43" t="s">
        <v>386</v>
      </c>
      <c r="H153" s="43">
        <v>60</v>
      </c>
      <c r="I153" s="43">
        <v>-72.769300000000001</v>
      </c>
      <c r="J153" s="28">
        <v>-9.9999999999999995E-7</v>
      </c>
      <c r="K153" s="43" t="s">
        <v>914</v>
      </c>
      <c r="L153" s="43" t="s">
        <v>65</v>
      </c>
      <c r="N153" s="43" t="s">
        <v>183</v>
      </c>
      <c r="O153" s="43">
        <v>309</v>
      </c>
      <c r="P153" s="43" t="s">
        <v>586</v>
      </c>
      <c r="Q153" s="43" t="s">
        <v>380</v>
      </c>
      <c r="R153" s="43" t="s">
        <v>592</v>
      </c>
      <c r="S153" s="43" t="s">
        <v>386</v>
      </c>
      <c r="T153" s="43">
        <v>10</v>
      </c>
      <c r="U153" s="43">
        <v>-71.311599999999999</v>
      </c>
      <c r="V153" s="28">
        <v>-9.9999999999999995E-7</v>
      </c>
      <c r="W153" s="43" t="s">
        <v>914</v>
      </c>
      <c r="X153" s="43" t="s">
        <v>65</v>
      </c>
    </row>
    <row r="154" spans="2:24" x14ac:dyDescent="0.2">
      <c r="B154" s="43" t="s">
        <v>183</v>
      </c>
      <c r="C154" s="43">
        <v>310</v>
      </c>
      <c r="D154" s="43" t="s">
        <v>593</v>
      </c>
      <c r="E154" s="43" t="s">
        <v>106</v>
      </c>
      <c r="F154" s="43" t="s">
        <v>594</v>
      </c>
      <c r="G154" s="43" t="s">
        <v>384</v>
      </c>
      <c r="H154" s="43">
        <v>60</v>
      </c>
      <c r="I154" s="43">
        <v>21.809200000000001</v>
      </c>
      <c r="J154" s="28">
        <v>2.2359999999999999E-7</v>
      </c>
      <c r="K154" s="43" t="s">
        <v>914</v>
      </c>
      <c r="L154" s="43" t="s">
        <v>65</v>
      </c>
      <c r="N154" s="43" t="s">
        <v>183</v>
      </c>
      <c r="O154" s="43">
        <v>310</v>
      </c>
      <c r="P154" s="43" t="s">
        <v>593</v>
      </c>
      <c r="Q154" s="43" t="s">
        <v>380</v>
      </c>
      <c r="R154" s="43" t="s">
        <v>594</v>
      </c>
      <c r="S154" s="43" t="s">
        <v>384</v>
      </c>
      <c r="T154" s="43">
        <v>10</v>
      </c>
      <c r="U154" s="43">
        <v>20.608799999999999</v>
      </c>
      <c r="V154" s="28">
        <v>2.1129999999999999E-7</v>
      </c>
      <c r="W154" s="43" t="s">
        <v>914</v>
      </c>
      <c r="X154" s="43" t="s">
        <v>65</v>
      </c>
    </row>
    <row r="155" spans="2:24" x14ac:dyDescent="0.2">
      <c r="B155" s="43" t="s">
        <v>183</v>
      </c>
      <c r="C155" s="43">
        <v>310</v>
      </c>
      <c r="D155" s="43" t="s">
        <v>593</v>
      </c>
      <c r="E155" s="43" t="s">
        <v>106</v>
      </c>
      <c r="F155" s="43" t="s">
        <v>595</v>
      </c>
      <c r="G155" s="43" t="s">
        <v>386</v>
      </c>
      <c r="H155" s="43">
        <v>60</v>
      </c>
      <c r="I155" s="43">
        <v>-63.4741</v>
      </c>
      <c r="J155" s="28">
        <v>-9.9999999999999995E-7</v>
      </c>
      <c r="K155" s="43" t="s">
        <v>914</v>
      </c>
      <c r="L155" s="43" t="s">
        <v>65</v>
      </c>
      <c r="N155" s="43" t="s">
        <v>183</v>
      </c>
      <c r="O155" s="43">
        <v>310</v>
      </c>
      <c r="P155" s="43" t="s">
        <v>593</v>
      </c>
      <c r="Q155" s="43" t="s">
        <v>380</v>
      </c>
      <c r="R155" s="43" t="s">
        <v>595</v>
      </c>
      <c r="S155" s="43" t="s">
        <v>386</v>
      </c>
      <c r="T155" s="43">
        <v>10</v>
      </c>
      <c r="U155" s="43">
        <v>-62.287999999999997</v>
      </c>
      <c r="V155" s="28">
        <v>-9.9999999999999995E-7</v>
      </c>
      <c r="W155" s="43" t="s">
        <v>914</v>
      </c>
      <c r="X155" s="43" t="s">
        <v>65</v>
      </c>
    </row>
    <row r="156" spans="2:24" x14ac:dyDescent="0.2">
      <c r="B156" s="43" t="s">
        <v>232</v>
      </c>
      <c r="C156" s="43">
        <v>105</v>
      </c>
      <c r="D156" s="43" t="s">
        <v>596</v>
      </c>
      <c r="E156" s="43" t="s">
        <v>106</v>
      </c>
      <c r="F156" s="43" t="s">
        <v>597</v>
      </c>
      <c r="G156" s="43" t="s">
        <v>384</v>
      </c>
      <c r="H156" s="43">
        <v>60</v>
      </c>
      <c r="I156" s="43">
        <v>44.632300000000001</v>
      </c>
      <c r="J156" s="28">
        <v>4.5750000000000001E-7</v>
      </c>
      <c r="K156" s="43" t="s">
        <v>914</v>
      </c>
      <c r="L156" s="43" t="s">
        <v>65</v>
      </c>
      <c r="N156" s="43" t="s">
        <v>232</v>
      </c>
      <c r="O156" s="43">
        <v>105</v>
      </c>
      <c r="P156" s="43" t="s">
        <v>596</v>
      </c>
      <c r="Q156" s="43" t="s">
        <v>380</v>
      </c>
      <c r="R156" s="43" t="s">
        <v>597</v>
      </c>
      <c r="S156" s="43" t="s">
        <v>384</v>
      </c>
      <c r="T156" s="43">
        <v>10</v>
      </c>
      <c r="U156" s="43">
        <v>43.780200000000001</v>
      </c>
      <c r="V156" s="28">
        <v>4.488E-7</v>
      </c>
      <c r="W156" s="43" t="s">
        <v>914</v>
      </c>
      <c r="X156" s="43" t="s">
        <v>65</v>
      </c>
    </row>
    <row r="157" spans="2:24" x14ac:dyDescent="0.2">
      <c r="B157" s="43" t="s">
        <v>232</v>
      </c>
      <c r="C157" s="43">
        <v>105</v>
      </c>
      <c r="D157" s="43" t="s">
        <v>596</v>
      </c>
      <c r="E157" s="43" t="s">
        <v>106</v>
      </c>
      <c r="F157" s="43" t="s">
        <v>598</v>
      </c>
      <c r="G157" s="43" t="s">
        <v>386</v>
      </c>
      <c r="H157" s="43">
        <v>60</v>
      </c>
      <c r="I157" s="43">
        <v>-86.668800000000005</v>
      </c>
      <c r="J157" s="28">
        <v>-9.9999999999999995E-7</v>
      </c>
      <c r="K157" s="43" t="s">
        <v>914</v>
      </c>
      <c r="L157" s="43" t="s">
        <v>65</v>
      </c>
      <c r="N157" s="43" t="s">
        <v>232</v>
      </c>
      <c r="O157" s="43">
        <v>105</v>
      </c>
      <c r="P157" s="43" t="s">
        <v>596</v>
      </c>
      <c r="Q157" s="43" t="s">
        <v>380</v>
      </c>
      <c r="R157" s="43" t="s">
        <v>598</v>
      </c>
      <c r="S157" s="43" t="s">
        <v>386</v>
      </c>
      <c r="T157" s="43">
        <v>10</v>
      </c>
      <c r="U157" s="43">
        <v>-85.813599999999994</v>
      </c>
      <c r="V157" s="28">
        <v>-9.9999999999999995E-7</v>
      </c>
      <c r="W157" s="43" t="s">
        <v>914</v>
      </c>
      <c r="X157" s="43" t="s">
        <v>65</v>
      </c>
    </row>
    <row r="158" spans="2:24" x14ac:dyDescent="0.2">
      <c r="B158" s="43" t="s">
        <v>232</v>
      </c>
      <c r="C158" s="43">
        <v>106</v>
      </c>
      <c r="D158" s="43" t="s">
        <v>599</v>
      </c>
      <c r="E158" s="43" t="s">
        <v>106</v>
      </c>
      <c r="F158" s="43" t="s">
        <v>600</v>
      </c>
      <c r="G158" s="43" t="s">
        <v>384</v>
      </c>
      <c r="H158" s="43">
        <v>60</v>
      </c>
      <c r="I158" s="43">
        <v>52.332799999999999</v>
      </c>
      <c r="J158" s="28">
        <v>4.6520000000000001E-7</v>
      </c>
      <c r="K158" s="43" t="s">
        <v>914</v>
      </c>
      <c r="L158" s="43" t="s">
        <v>65</v>
      </c>
      <c r="N158" s="43" t="s">
        <v>232</v>
      </c>
      <c r="O158" s="43">
        <v>106</v>
      </c>
      <c r="P158" s="43" t="s">
        <v>599</v>
      </c>
      <c r="Q158" s="43" t="s">
        <v>380</v>
      </c>
      <c r="R158" s="43" t="s">
        <v>600</v>
      </c>
      <c r="S158" s="43" t="s">
        <v>384</v>
      </c>
      <c r="T158" s="43">
        <v>10</v>
      </c>
      <c r="U158" s="43">
        <v>51.397599999999997</v>
      </c>
      <c r="V158" s="28">
        <v>4.5690000000000002E-7</v>
      </c>
      <c r="W158" s="43" t="s">
        <v>914</v>
      </c>
      <c r="X158" s="43" t="s">
        <v>65</v>
      </c>
    </row>
    <row r="159" spans="2:24" x14ac:dyDescent="0.2">
      <c r="B159" s="43" t="s">
        <v>232</v>
      </c>
      <c r="C159" s="43">
        <v>106</v>
      </c>
      <c r="D159" s="43" t="s">
        <v>599</v>
      </c>
      <c r="E159" s="43" t="s">
        <v>106</v>
      </c>
      <c r="F159" s="43" t="s">
        <v>601</v>
      </c>
      <c r="G159" s="43" t="s">
        <v>386</v>
      </c>
      <c r="H159" s="43">
        <v>60</v>
      </c>
      <c r="I159" s="43">
        <v>-85.821799999999996</v>
      </c>
      <c r="J159" s="28">
        <v>-9.9999999999999995E-7</v>
      </c>
      <c r="K159" s="43" t="s">
        <v>914</v>
      </c>
      <c r="L159" s="43" t="s">
        <v>65</v>
      </c>
      <c r="N159" s="43" t="s">
        <v>232</v>
      </c>
      <c r="O159" s="43">
        <v>106</v>
      </c>
      <c r="P159" s="43" t="s">
        <v>599</v>
      </c>
      <c r="Q159" s="43" t="s">
        <v>380</v>
      </c>
      <c r="R159" s="43" t="s">
        <v>601</v>
      </c>
      <c r="S159" s="43" t="s">
        <v>386</v>
      </c>
      <c r="T159" s="43">
        <v>10</v>
      </c>
      <c r="U159" s="43">
        <v>-84.8947</v>
      </c>
      <c r="V159" s="28">
        <v>-9.9999999999999995E-7</v>
      </c>
      <c r="W159" s="43" t="s">
        <v>914</v>
      </c>
      <c r="X159" s="43" t="s">
        <v>65</v>
      </c>
    </row>
    <row r="160" spans="2:24" x14ac:dyDescent="0.2">
      <c r="B160" s="43" t="s">
        <v>232</v>
      </c>
      <c r="C160" s="43">
        <v>107</v>
      </c>
      <c r="D160" s="43" t="s">
        <v>599</v>
      </c>
      <c r="E160" s="43" t="s">
        <v>106</v>
      </c>
      <c r="F160" s="43" t="s">
        <v>602</v>
      </c>
      <c r="G160" s="43" t="s">
        <v>384</v>
      </c>
      <c r="H160" s="43">
        <v>60</v>
      </c>
      <c r="I160" s="43">
        <v>56.1601</v>
      </c>
      <c r="J160" s="28">
        <v>4.707E-7</v>
      </c>
      <c r="K160" s="43" t="s">
        <v>914</v>
      </c>
      <c r="L160" s="43" t="s">
        <v>65</v>
      </c>
      <c r="N160" s="43" t="s">
        <v>232</v>
      </c>
      <c r="O160" s="43">
        <v>107</v>
      </c>
      <c r="P160" s="43" t="s">
        <v>599</v>
      </c>
      <c r="Q160" s="43" t="s">
        <v>380</v>
      </c>
      <c r="R160" s="43" t="s">
        <v>602</v>
      </c>
      <c r="S160" s="43" t="s">
        <v>384</v>
      </c>
      <c r="T160" s="43">
        <v>10</v>
      </c>
      <c r="U160" s="43">
        <v>55.087200000000003</v>
      </c>
      <c r="V160" s="28">
        <v>4.6170000000000001E-7</v>
      </c>
      <c r="W160" s="43" t="s">
        <v>914</v>
      </c>
      <c r="X160" s="43" t="s">
        <v>65</v>
      </c>
    </row>
    <row r="161" spans="2:24" x14ac:dyDescent="0.2">
      <c r="B161" s="43" t="s">
        <v>232</v>
      </c>
      <c r="C161" s="43">
        <v>107</v>
      </c>
      <c r="D161" s="43" t="s">
        <v>599</v>
      </c>
      <c r="E161" s="43" t="s">
        <v>106</v>
      </c>
      <c r="F161" s="43" t="s">
        <v>603</v>
      </c>
      <c r="G161" s="43" t="s">
        <v>386</v>
      </c>
      <c r="H161" s="43">
        <v>60</v>
      </c>
      <c r="I161" s="43">
        <v>-85.983400000000003</v>
      </c>
      <c r="J161" s="28">
        <v>-9.9999999999999995E-7</v>
      </c>
      <c r="K161" s="43" t="s">
        <v>914</v>
      </c>
      <c r="L161" s="43" t="s">
        <v>65</v>
      </c>
      <c r="N161" s="43" t="s">
        <v>232</v>
      </c>
      <c r="O161" s="43">
        <v>107</v>
      </c>
      <c r="P161" s="43" t="s">
        <v>599</v>
      </c>
      <c r="Q161" s="43" t="s">
        <v>380</v>
      </c>
      <c r="R161" s="43" t="s">
        <v>603</v>
      </c>
      <c r="S161" s="43" t="s">
        <v>386</v>
      </c>
      <c r="T161" s="43">
        <v>10</v>
      </c>
      <c r="U161" s="43">
        <v>-84.912800000000004</v>
      </c>
      <c r="V161" s="28">
        <v>-9.9999999999999995E-7</v>
      </c>
      <c r="W161" s="43" t="s">
        <v>914</v>
      </c>
      <c r="X161" s="43" t="s">
        <v>65</v>
      </c>
    </row>
    <row r="162" spans="2:24" x14ac:dyDescent="0.2">
      <c r="B162" s="43" t="s">
        <v>232</v>
      </c>
      <c r="C162" s="43">
        <v>108</v>
      </c>
      <c r="D162" s="43" t="s">
        <v>599</v>
      </c>
      <c r="E162" s="43" t="s">
        <v>106</v>
      </c>
      <c r="F162" s="43" t="s">
        <v>604</v>
      </c>
      <c r="G162" s="43" t="s">
        <v>384</v>
      </c>
      <c r="H162" s="43">
        <v>60</v>
      </c>
      <c r="I162" s="43">
        <v>51.3675</v>
      </c>
      <c r="J162" s="28">
        <v>4.566E-7</v>
      </c>
      <c r="K162" s="43" t="s">
        <v>914</v>
      </c>
      <c r="L162" s="43" t="s">
        <v>65</v>
      </c>
      <c r="N162" s="43" t="s">
        <v>232</v>
      </c>
      <c r="O162" s="43">
        <v>108</v>
      </c>
      <c r="P162" s="43" t="s">
        <v>599</v>
      </c>
      <c r="Q162" s="43" t="s">
        <v>380</v>
      </c>
      <c r="R162" s="43" t="s">
        <v>604</v>
      </c>
      <c r="S162" s="43" t="s">
        <v>384</v>
      </c>
      <c r="T162" s="43">
        <v>10</v>
      </c>
      <c r="U162" s="43">
        <v>50.259099999999997</v>
      </c>
      <c r="V162" s="28">
        <v>4.467E-7</v>
      </c>
      <c r="W162" s="43" t="s">
        <v>914</v>
      </c>
      <c r="X162" s="43" t="s">
        <v>65</v>
      </c>
    </row>
    <row r="163" spans="2:24" x14ac:dyDescent="0.2">
      <c r="B163" s="43" t="s">
        <v>232</v>
      </c>
      <c r="C163" s="43">
        <v>108</v>
      </c>
      <c r="D163" s="43" t="s">
        <v>599</v>
      </c>
      <c r="E163" s="43" t="s">
        <v>106</v>
      </c>
      <c r="F163" s="43" t="s">
        <v>605</v>
      </c>
      <c r="G163" s="43" t="s">
        <v>386</v>
      </c>
      <c r="H163" s="43">
        <v>60</v>
      </c>
      <c r="I163" s="43">
        <v>-92.055999999999997</v>
      </c>
      <c r="J163" s="28">
        <v>-9.9999999999999995E-7</v>
      </c>
      <c r="K163" s="43" t="s">
        <v>914</v>
      </c>
      <c r="L163" s="43" t="s">
        <v>65</v>
      </c>
      <c r="N163" s="43" t="s">
        <v>232</v>
      </c>
      <c r="O163" s="43">
        <v>108</v>
      </c>
      <c r="P163" s="43" t="s">
        <v>599</v>
      </c>
      <c r="Q163" s="43" t="s">
        <v>380</v>
      </c>
      <c r="R163" s="43" t="s">
        <v>605</v>
      </c>
      <c r="S163" s="43" t="s">
        <v>386</v>
      </c>
      <c r="T163" s="43">
        <v>10</v>
      </c>
      <c r="U163" s="43">
        <v>-90.926699999999997</v>
      </c>
      <c r="V163" s="28">
        <v>-9.9999999999999995E-7</v>
      </c>
      <c r="W163" s="43" t="s">
        <v>914</v>
      </c>
      <c r="X163" s="43" t="s">
        <v>65</v>
      </c>
    </row>
    <row r="164" spans="2:24" x14ac:dyDescent="0.2">
      <c r="B164" s="43" t="s">
        <v>232</v>
      </c>
      <c r="C164" s="43">
        <v>109</v>
      </c>
      <c r="D164" s="43" t="s">
        <v>606</v>
      </c>
      <c r="E164" s="43" t="s">
        <v>106</v>
      </c>
      <c r="F164" s="43" t="s">
        <v>607</v>
      </c>
      <c r="G164" s="43" t="s">
        <v>384</v>
      </c>
      <c r="H164" s="43">
        <v>60</v>
      </c>
      <c r="I164" s="43">
        <v>38.295699999999997</v>
      </c>
      <c r="J164" s="28">
        <v>3.9260000000000001E-7</v>
      </c>
      <c r="K164" s="43" t="s">
        <v>914</v>
      </c>
      <c r="L164" s="43" t="s">
        <v>65</v>
      </c>
      <c r="N164" s="43" t="s">
        <v>232</v>
      </c>
      <c r="O164" s="43">
        <v>109</v>
      </c>
      <c r="P164" s="43" t="s">
        <v>606</v>
      </c>
      <c r="Q164" s="43" t="s">
        <v>380</v>
      </c>
      <c r="R164" s="43" t="s">
        <v>607</v>
      </c>
      <c r="S164" s="43" t="s">
        <v>384</v>
      </c>
      <c r="T164" s="43">
        <v>10</v>
      </c>
      <c r="U164" s="43">
        <v>37.442</v>
      </c>
      <c r="V164" s="28">
        <v>3.8379999999999998E-7</v>
      </c>
      <c r="W164" s="43" t="s">
        <v>914</v>
      </c>
      <c r="X164" s="43" t="s">
        <v>65</v>
      </c>
    </row>
    <row r="165" spans="2:24" x14ac:dyDescent="0.2">
      <c r="B165" s="43" t="s">
        <v>232</v>
      </c>
      <c r="C165" s="43">
        <v>109</v>
      </c>
      <c r="D165" s="43" t="s">
        <v>606</v>
      </c>
      <c r="E165" s="43" t="s">
        <v>106</v>
      </c>
      <c r="F165" s="43" t="s">
        <v>608</v>
      </c>
      <c r="G165" s="43" t="s">
        <v>386</v>
      </c>
      <c r="H165" s="43">
        <v>60</v>
      </c>
      <c r="I165" s="43">
        <v>-79.620099999999994</v>
      </c>
      <c r="J165" s="28">
        <v>-9.9999999999999995E-7</v>
      </c>
      <c r="K165" s="43" t="s">
        <v>914</v>
      </c>
      <c r="L165" s="43" t="s">
        <v>65</v>
      </c>
      <c r="N165" s="43" t="s">
        <v>232</v>
      </c>
      <c r="O165" s="43">
        <v>109</v>
      </c>
      <c r="P165" s="43" t="s">
        <v>606</v>
      </c>
      <c r="Q165" s="43" t="s">
        <v>380</v>
      </c>
      <c r="R165" s="43" t="s">
        <v>608</v>
      </c>
      <c r="S165" s="43" t="s">
        <v>386</v>
      </c>
      <c r="T165" s="43">
        <v>10</v>
      </c>
      <c r="U165" s="43">
        <v>-78.794300000000007</v>
      </c>
      <c r="V165" s="28">
        <v>-9.9999999999999995E-7</v>
      </c>
      <c r="W165" s="43" t="s">
        <v>914</v>
      </c>
      <c r="X165" s="43" t="s">
        <v>65</v>
      </c>
    </row>
    <row r="166" spans="2:24" x14ac:dyDescent="0.2">
      <c r="B166" s="43" t="s">
        <v>232</v>
      </c>
      <c r="C166" s="43">
        <v>87</v>
      </c>
      <c r="D166" s="43" t="s">
        <v>609</v>
      </c>
      <c r="E166" s="43" t="s">
        <v>106</v>
      </c>
      <c r="F166" s="43" t="s">
        <v>610</v>
      </c>
      <c r="G166" s="43" t="s">
        <v>384</v>
      </c>
      <c r="H166" s="43">
        <v>60</v>
      </c>
      <c r="I166" s="43">
        <v>-40.014699999999998</v>
      </c>
      <c r="J166" s="28">
        <v>-3.7860000000000002E-7</v>
      </c>
      <c r="K166" s="43" t="s">
        <v>914</v>
      </c>
      <c r="L166" s="43" t="s">
        <v>65</v>
      </c>
      <c r="N166" s="43" t="s">
        <v>232</v>
      </c>
      <c r="O166" s="43">
        <v>87</v>
      </c>
      <c r="P166" s="43" t="s">
        <v>609</v>
      </c>
      <c r="Q166" s="43" t="s">
        <v>380</v>
      </c>
      <c r="R166" s="43" t="s">
        <v>610</v>
      </c>
      <c r="S166" s="43" t="s">
        <v>384</v>
      </c>
      <c r="T166" s="43">
        <v>10</v>
      </c>
      <c r="U166" s="43">
        <v>-40.129800000000003</v>
      </c>
      <c r="V166" s="28">
        <v>-3.7969999999999999E-7</v>
      </c>
      <c r="W166" s="43" t="s">
        <v>914</v>
      </c>
      <c r="X166" s="43" t="s">
        <v>65</v>
      </c>
    </row>
    <row r="167" spans="2:24" x14ac:dyDescent="0.2">
      <c r="B167" s="43" t="s">
        <v>232</v>
      </c>
      <c r="C167" s="43">
        <v>87</v>
      </c>
      <c r="D167" s="43" t="s">
        <v>609</v>
      </c>
      <c r="E167" s="43" t="s">
        <v>106</v>
      </c>
      <c r="F167" s="43" t="s">
        <v>611</v>
      </c>
      <c r="G167" s="43" t="s">
        <v>386</v>
      </c>
      <c r="H167" s="43">
        <v>60</v>
      </c>
      <c r="I167" s="43">
        <v>-38.074800000000003</v>
      </c>
      <c r="J167" s="28">
        <v>-3.6030000000000002E-7</v>
      </c>
      <c r="K167" s="43" t="s">
        <v>914</v>
      </c>
      <c r="L167" s="43" t="s">
        <v>65</v>
      </c>
      <c r="N167" s="43" t="s">
        <v>232</v>
      </c>
      <c r="O167" s="43">
        <v>87</v>
      </c>
      <c r="P167" s="43" t="s">
        <v>609</v>
      </c>
      <c r="Q167" s="43" t="s">
        <v>380</v>
      </c>
      <c r="R167" s="43" t="s">
        <v>611</v>
      </c>
      <c r="S167" s="43" t="s">
        <v>386</v>
      </c>
      <c r="T167" s="43">
        <v>10</v>
      </c>
      <c r="U167" s="43">
        <v>-38.158999999999999</v>
      </c>
      <c r="V167" s="28">
        <v>-3.6110000000000002E-7</v>
      </c>
      <c r="W167" s="43" t="s">
        <v>914</v>
      </c>
      <c r="X167" s="43" t="s">
        <v>65</v>
      </c>
    </row>
    <row r="168" spans="2:24" x14ac:dyDescent="0.2">
      <c r="B168" s="43" t="s">
        <v>232</v>
      </c>
      <c r="C168" s="43">
        <v>90</v>
      </c>
      <c r="D168" s="43" t="s">
        <v>612</v>
      </c>
      <c r="E168" s="43" t="s">
        <v>106</v>
      </c>
      <c r="F168" s="43" t="s">
        <v>613</v>
      </c>
      <c r="G168" s="43" t="s">
        <v>384</v>
      </c>
      <c r="H168" s="43">
        <v>60</v>
      </c>
      <c r="I168" s="43">
        <v>-55.2913</v>
      </c>
      <c r="J168" s="28">
        <v>-3.728E-7</v>
      </c>
      <c r="K168" s="43" t="s">
        <v>914</v>
      </c>
      <c r="L168" s="43" t="s">
        <v>65</v>
      </c>
      <c r="N168" s="43" t="s">
        <v>232</v>
      </c>
      <c r="O168" s="43">
        <v>90</v>
      </c>
      <c r="P168" s="43" t="s">
        <v>612</v>
      </c>
      <c r="Q168" s="43" t="s">
        <v>380</v>
      </c>
      <c r="R168" s="43" t="s">
        <v>613</v>
      </c>
      <c r="S168" s="43" t="s">
        <v>384</v>
      </c>
      <c r="T168" s="43">
        <v>10</v>
      </c>
      <c r="U168" s="43">
        <v>-55.256599999999999</v>
      </c>
      <c r="V168" s="28">
        <v>-3.7259999999999999E-7</v>
      </c>
      <c r="W168" s="43" t="s">
        <v>914</v>
      </c>
      <c r="X168" s="43" t="s">
        <v>65</v>
      </c>
    </row>
    <row r="169" spans="2:24" x14ac:dyDescent="0.2">
      <c r="B169" s="43" t="s">
        <v>232</v>
      </c>
      <c r="C169" s="43">
        <v>90</v>
      </c>
      <c r="D169" s="43" t="s">
        <v>612</v>
      </c>
      <c r="E169" s="43" t="s">
        <v>106</v>
      </c>
      <c r="F169" s="43" t="s">
        <v>614</v>
      </c>
      <c r="G169" s="43" t="s">
        <v>386</v>
      </c>
      <c r="H169" s="43">
        <v>60</v>
      </c>
      <c r="I169" s="43">
        <v>-73.730699999999999</v>
      </c>
      <c r="J169" s="28">
        <v>-4.9719999999999998E-7</v>
      </c>
      <c r="K169" s="43" t="s">
        <v>914</v>
      </c>
      <c r="L169" s="43" t="s">
        <v>65</v>
      </c>
      <c r="N169" s="43" t="s">
        <v>232</v>
      </c>
      <c r="O169" s="43">
        <v>90</v>
      </c>
      <c r="P169" s="43" t="s">
        <v>612</v>
      </c>
      <c r="Q169" s="43" t="s">
        <v>380</v>
      </c>
      <c r="R169" s="43" t="s">
        <v>614</v>
      </c>
      <c r="S169" s="43" t="s">
        <v>386</v>
      </c>
      <c r="T169" s="43">
        <v>10</v>
      </c>
      <c r="U169" s="43">
        <v>-73.809899999999999</v>
      </c>
      <c r="V169" s="28">
        <v>-4.9770000000000002E-7</v>
      </c>
      <c r="W169" s="43" t="s">
        <v>914</v>
      </c>
      <c r="X169" s="43" t="s">
        <v>65</v>
      </c>
    </row>
    <row r="170" spans="2:24" x14ac:dyDescent="0.2">
      <c r="B170" s="43" t="s">
        <v>232</v>
      </c>
      <c r="C170" s="43">
        <v>93</v>
      </c>
      <c r="D170" s="43" t="s">
        <v>615</v>
      </c>
      <c r="E170" s="43" t="s">
        <v>106</v>
      </c>
      <c r="F170" s="43" t="s">
        <v>616</v>
      </c>
      <c r="G170" s="43" t="s">
        <v>384</v>
      </c>
      <c r="H170" s="43">
        <v>60</v>
      </c>
      <c r="I170" s="43">
        <v>-68.374300000000005</v>
      </c>
      <c r="J170" s="28">
        <v>-4.8329999999999999E-7</v>
      </c>
      <c r="K170" s="43" t="s">
        <v>914</v>
      </c>
      <c r="L170" s="43" t="s">
        <v>65</v>
      </c>
      <c r="N170" s="43" t="s">
        <v>232</v>
      </c>
      <c r="O170" s="43">
        <v>93</v>
      </c>
      <c r="P170" s="43" t="s">
        <v>615</v>
      </c>
      <c r="Q170" s="43" t="s">
        <v>380</v>
      </c>
      <c r="R170" s="43" t="s">
        <v>616</v>
      </c>
      <c r="S170" s="43" t="s">
        <v>384</v>
      </c>
      <c r="T170" s="43">
        <v>10</v>
      </c>
      <c r="U170" s="43">
        <v>-68.44</v>
      </c>
      <c r="V170" s="28">
        <v>-4.8380000000000003E-7</v>
      </c>
      <c r="W170" s="43" t="s">
        <v>914</v>
      </c>
      <c r="X170" s="43" t="s">
        <v>65</v>
      </c>
    </row>
    <row r="171" spans="2:24" x14ac:dyDescent="0.2">
      <c r="B171" s="43" t="s">
        <v>232</v>
      </c>
      <c r="C171" s="43">
        <v>93</v>
      </c>
      <c r="D171" s="43" t="s">
        <v>615</v>
      </c>
      <c r="E171" s="43" t="s">
        <v>106</v>
      </c>
      <c r="F171" s="43" t="s">
        <v>617</v>
      </c>
      <c r="G171" s="43" t="s">
        <v>386</v>
      </c>
      <c r="H171" s="43">
        <v>60</v>
      </c>
      <c r="I171" s="43">
        <v>-54.864100000000001</v>
      </c>
      <c r="J171" s="28">
        <v>-3.8780000000000002E-7</v>
      </c>
      <c r="K171" s="43" t="s">
        <v>914</v>
      </c>
      <c r="L171" s="43" t="s">
        <v>65</v>
      </c>
      <c r="N171" s="43" t="s">
        <v>232</v>
      </c>
      <c r="O171" s="43">
        <v>93</v>
      </c>
      <c r="P171" s="43" t="s">
        <v>615</v>
      </c>
      <c r="Q171" s="43" t="s">
        <v>380</v>
      </c>
      <c r="R171" s="43" t="s">
        <v>617</v>
      </c>
      <c r="S171" s="43" t="s">
        <v>386</v>
      </c>
      <c r="T171" s="43">
        <v>10</v>
      </c>
      <c r="U171" s="43">
        <v>-54.788899999999998</v>
      </c>
      <c r="V171" s="28">
        <v>-3.8729999999999998E-7</v>
      </c>
      <c r="W171" s="43" t="s">
        <v>914</v>
      </c>
      <c r="X171" s="43" t="s">
        <v>65</v>
      </c>
    </row>
    <row r="172" spans="2:24" x14ac:dyDescent="0.2">
      <c r="B172" s="43" t="s">
        <v>232</v>
      </c>
      <c r="C172" s="43">
        <v>96</v>
      </c>
      <c r="D172" s="43" t="s">
        <v>618</v>
      </c>
      <c r="E172" s="43" t="s">
        <v>106</v>
      </c>
      <c r="F172" s="43" t="s">
        <v>619</v>
      </c>
      <c r="G172" s="43" t="s">
        <v>384</v>
      </c>
      <c r="H172" s="43">
        <v>60</v>
      </c>
      <c r="I172" s="43">
        <v>-68.6661</v>
      </c>
      <c r="J172" s="28">
        <v>-4.8540000000000005E-7</v>
      </c>
      <c r="K172" s="43" t="s">
        <v>914</v>
      </c>
      <c r="L172" s="43" t="s">
        <v>65</v>
      </c>
      <c r="N172" s="43" t="s">
        <v>232</v>
      </c>
      <c r="O172" s="43">
        <v>96</v>
      </c>
      <c r="P172" s="43" t="s">
        <v>618</v>
      </c>
      <c r="Q172" s="43" t="s">
        <v>380</v>
      </c>
      <c r="R172" s="43" t="s">
        <v>619</v>
      </c>
      <c r="S172" s="43" t="s">
        <v>384</v>
      </c>
      <c r="T172" s="43">
        <v>10</v>
      </c>
      <c r="U172" s="43">
        <v>-68.715299999999999</v>
      </c>
      <c r="V172" s="28">
        <v>-4.8569999999999996E-7</v>
      </c>
      <c r="W172" s="43" t="s">
        <v>914</v>
      </c>
      <c r="X172" s="43" t="s">
        <v>65</v>
      </c>
    </row>
    <row r="173" spans="2:24" x14ac:dyDescent="0.2">
      <c r="B173" s="43" t="s">
        <v>232</v>
      </c>
      <c r="C173" s="43">
        <v>96</v>
      </c>
      <c r="D173" s="43" t="s">
        <v>618</v>
      </c>
      <c r="E173" s="43" t="s">
        <v>106</v>
      </c>
      <c r="F173" s="43" t="s">
        <v>620</v>
      </c>
      <c r="G173" s="43" t="s">
        <v>386</v>
      </c>
      <c r="H173" s="43">
        <v>60</v>
      </c>
      <c r="I173" s="43">
        <v>-54.765700000000002</v>
      </c>
      <c r="J173" s="28">
        <v>-3.8710000000000002E-7</v>
      </c>
      <c r="K173" s="43" t="s">
        <v>914</v>
      </c>
      <c r="L173" s="43" t="s">
        <v>65</v>
      </c>
      <c r="N173" s="43" t="s">
        <v>232</v>
      </c>
      <c r="O173" s="43">
        <v>96</v>
      </c>
      <c r="P173" s="43" t="s">
        <v>618</v>
      </c>
      <c r="Q173" s="43" t="s">
        <v>380</v>
      </c>
      <c r="R173" s="43" t="s">
        <v>620</v>
      </c>
      <c r="S173" s="43" t="s">
        <v>386</v>
      </c>
      <c r="T173" s="43">
        <v>10</v>
      </c>
      <c r="U173" s="43">
        <v>-54.7149</v>
      </c>
      <c r="V173" s="28">
        <v>-3.8669999999999999E-7</v>
      </c>
      <c r="W173" s="43" t="s">
        <v>914</v>
      </c>
      <c r="X173" s="43" t="s">
        <v>65</v>
      </c>
    </row>
    <row r="174" spans="2:24" x14ac:dyDescent="0.2">
      <c r="B174" s="43" t="s">
        <v>232</v>
      </c>
      <c r="C174" s="43">
        <v>99</v>
      </c>
      <c r="D174" s="43" t="s">
        <v>621</v>
      </c>
      <c r="E174" s="43" t="s">
        <v>106</v>
      </c>
      <c r="F174" s="43" t="s">
        <v>622</v>
      </c>
      <c r="G174" s="43" t="s">
        <v>384</v>
      </c>
      <c r="H174" s="43">
        <v>60</v>
      </c>
      <c r="I174" s="43">
        <v>-56.454799999999999</v>
      </c>
      <c r="J174" s="28">
        <v>-3.8070000000000001E-7</v>
      </c>
      <c r="K174" s="43" t="s">
        <v>914</v>
      </c>
      <c r="L174" s="43" t="s">
        <v>65</v>
      </c>
      <c r="N174" s="43" t="s">
        <v>232</v>
      </c>
      <c r="O174" s="43">
        <v>99</v>
      </c>
      <c r="P174" s="43" t="s">
        <v>621</v>
      </c>
      <c r="Q174" s="43" t="s">
        <v>380</v>
      </c>
      <c r="R174" s="43" t="s">
        <v>622</v>
      </c>
      <c r="S174" s="43" t="s">
        <v>384</v>
      </c>
      <c r="T174" s="43">
        <v>10</v>
      </c>
      <c r="U174" s="43">
        <v>-56.309699999999999</v>
      </c>
      <c r="V174" s="28">
        <v>-3.7969999999999999E-7</v>
      </c>
      <c r="W174" s="43" t="s">
        <v>914</v>
      </c>
      <c r="X174" s="43" t="s">
        <v>65</v>
      </c>
    </row>
    <row r="175" spans="2:24" x14ac:dyDescent="0.2">
      <c r="B175" s="43" t="s">
        <v>232</v>
      </c>
      <c r="C175" s="43">
        <v>99</v>
      </c>
      <c r="D175" s="43" t="s">
        <v>621</v>
      </c>
      <c r="E175" s="43" t="s">
        <v>106</v>
      </c>
      <c r="F175" s="43" t="s">
        <v>623</v>
      </c>
      <c r="G175" s="43" t="s">
        <v>386</v>
      </c>
      <c r="H175" s="43">
        <v>60</v>
      </c>
      <c r="I175" s="43">
        <v>-74.9345</v>
      </c>
      <c r="J175" s="28">
        <v>-9.9999999999999995E-7</v>
      </c>
      <c r="K175" s="43" t="s">
        <v>914</v>
      </c>
      <c r="L175" s="43" t="s">
        <v>65</v>
      </c>
      <c r="N175" s="43" t="s">
        <v>232</v>
      </c>
      <c r="O175" s="43">
        <v>99</v>
      </c>
      <c r="P175" s="43" t="s">
        <v>621</v>
      </c>
      <c r="Q175" s="43" t="s">
        <v>380</v>
      </c>
      <c r="R175" s="43" t="s">
        <v>623</v>
      </c>
      <c r="S175" s="43" t="s">
        <v>386</v>
      </c>
      <c r="T175" s="43">
        <v>10</v>
      </c>
      <c r="U175" s="43">
        <v>-75.088899999999995</v>
      </c>
      <c r="V175" s="28">
        <v>-9.9999999999999995E-7</v>
      </c>
      <c r="W175" s="43" t="s">
        <v>914</v>
      </c>
      <c r="X175" s="43" t="s">
        <v>65</v>
      </c>
    </row>
    <row r="176" spans="2:24" x14ac:dyDescent="0.2">
      <c r="B176" s="43" t="s">
        <v>232</v>
      </c>
      <c r="C176" s="43">
        <v>102</v>
      </c>
      <c r="D176" s="43" t="s">
        <v>624</v>
      </c>
      <c r="E176" s="43" t="s">
        <v>106</v>
      </c>
      <c r="F176" s="43" t="s">
        <v>625</v>
      </c>
      <c r="G176" s="43" t="s">
        <v>384</v>
      </c>
      <c r="H176" s="43">
        <v>60</v>
      </c>
      <c r="I176" s="43">
        <v>-53.410800000000002</v>
      </c>
      <c r="J176" s="28">
        <v>-9.9999999999999995E-7</v>
      </c>
      <c r="K176" s="43" t="s">
        <v>914</v>
      </c>
      <c r="L176" s="43" t="s">
        <v>65</v>
      </c>
      <c r="N176" s="43" t="s">
        <v>232</v>
      </c>
      <c r="O176" s="43">
        <v>102</v>
      </c>
      <c r="P176" s="43" t="s">
        <v>624</v>
      </c>
      <c r="Q176" s="43" t="s">
        <v>380</v>
      </c>
      <c r="R176" s="43" t="s">
        <v>625</v>
      </c>
      <c r="S176" s="43" t="s">
        <v>384</v>
      </c>
      <c r="T176" s="43">
        <v>10</v>
      </c>
      <c r="U176" s="43">
        <v>-53.275100000000002</v>
      </c>
      <c r="V176" s="28">
        <v>-9.9999999999999995E-7</v>
      </c>
      <c r="W176" s="43" t="s">
        <v>914</v>
      </c>
      <c r="X176" s="43" t="s">
        <v>65</v>
      </c>
    </row>
    <row r="177" spans="2:24" x14ac:dyDescent="0.2">
      <c r="B177" s="43" t="s">
        <v>232</v>
      </c>
      <c r="C177" s="43">
        <v>102</v>
      </c>
      <c r="D177" s="43" t="s">
        <v>624</v>
      </c>
      <c r="E177" s="43" t="s">
        <v>106</v>
      </c>
      <c r="F177" s="43" t="s">
        <v>626</v>
      </c>
      <c r="G177" s="43" t="s">
        <v>386</v>
      </c>
      <c r="H177" s="43">
        <v>60</v>
      </c>
      <c r="I177" s="43">
        <v>-52.948300000000003</v>
      </c>
      <c r="J177" s="28">
        <v>-9.9999999999999995E-7</v>
      </c>
      <c r="K177" s="43" t="s">
        <v>914</v>
      </c>
      <c r="L177" s="43" t="s">
        <v>65</v>
      </c>
      <c r="N177" s="43" t="s">
        <v>232</v>
      </c>
      <c r="O177" s="43">
        <v>102</v>
      </c>
      <c r="P177" s="43" t="s">
        <v>624</v>
      </c>
      <c r="Q177" s="43" t="s">
        <v>380</v>
      </c>
      <c r="R177" s="43" t="s">
        <v>626</v>
      </c>
      <c r="S177" s="43" t="s">
        <v>386</v>
      </c>
      <c r="T177" s="43">
        <v>10</v>
      </c>
      <c r="U177" s="43">
        <v>-52.896799999999999</v>
      </c>
      <c r="V177" s="28">
        <v>-9.9999999999999995E-7</v>
      </c>
      <c r="W177" s="43" t="s">
        <v>914</v>
      </c>
      <c r="X177" s="43" t="s">
        <v>65</v>
      </c>
    </row>
    <row r="178" spans="2:24" x14ac:dyDescent="0.2">
      <c r="B178" s="43" t="s">
        <v>232</v>
      </c>
      <c r="C178" s="43">
        <v>110</v>
      </c>
      <c r="D178" s="43" t="s">
        <v>627</v>
      </c>
      <c r="E178" s="43" t="s">
        <v>106</v>
      </c>
      <c r="F178" s="43" t="s">
        <v>628</v>
      </c>
      <c r="G178" s="43" t="s">
        <v>384</v>
      </c>
      <c r="H178" s="43">
        <v>60</v>
      </c>
      <c r="I178" s="43">
        <v>63.083100000000002</v>
      </c>
      <c r="J178" s="28">
        <v>4.7100000000000002E-7</v>
      </c>
      <c r="K178" s="43" t="s">
        <v>914</v>
      </c>
      <c r="L178" s="43" t="s">
        <v>65</v>
      </c>
      <c r="N178" s="43" t="s">
        <v>232</v>
      </c>
      <c r="O178" s="43">
        <v>110</v>
      </c>
      <c r="P178" s="43" t="s">
        <v>627</v>
      </c>
      <c r="Q178" s="43" t="s">
        <v>380</v>
      </c>
      <c r="R178" s="43" t="s">
        <v>628</v>
      </c>
      <c r="S178" s="43" t="s">
        <v>384</v>
      </c>
      <c r="T178" s="43">
        <v>10</v>
      </c>
      <c r="U178" s="43">
        <v>61.9</v>
      </c>
      <c r="V178" s="28">
        <v>4.622E-7</v>
      </c>
      <c r="W178" s="43" t="s">
        <v>914</v>
      </c>
      <c r="X178" s="43" t="s">
        <v>65</v>
      </c>
    </row>
    <row r="179" spans="2:24" x14ac:dyDescent="0.2">
      <c r="B179" s="43" t="s">
        <v>232</v>
      </c>
      <c r="C179" s="43">
        <v>110</v>
      </c>
      <c r="D179" s="43" t="s">
        <v>627</v>
      </c>
      <c r="E179" s="43" t="s">
        <v>106</v>
      </c>
      <c r="F179" s="43" t="s">
        <v>629</v>
      </c>
      <c r="G179" s="43" t="s">
        <v>386</v>
      </c>
      <c r="H179" s="43">
        <v>60</v>
      </c>
      <c r="I179" s="43">
        <v>-102.06270000000001</v>
      </c>
      <c r="J179" s="28">
        <v>-9.9999999999999995E-7</v>
      </c>
      <c r="K179" s="43" t="s">
        <v>914</v>
      </c>
      <c r="L179" s="43" t="s">
        <v>65</v>
      </c>
      <c r="N179" s="43" t="s">
        <v>232</v>
      </c>
      <c r="O179" s="43">
        <v>110</v>
      </c>
      <c r="P179" s="43" t="s">
        <v>627</v>
      </c>
      <c r="Q179" s="43" t="s">
        <v>380</v>
      </c>
      <c r="R179" s="43" t="s">
        <v>629</v>
      </c>
      <c r="S179" s="43" t="s">
        <v>386</v>
      </c>
      <c r="T179" s="43">
        <v>10</v>
      </c>
      <c r="U179" s="43">
        <v>-100.91540000000001</v>
      </c>
      <c r="V179" s="28">
        <v>-9.9999999999999995E-7</v>
      </c>
      <c r="W179" s="43" t="s">
        <v>914</v>
      </c>
      <c r="X179" s="43" t="s">
        <v>65</v>
      </c>
    </row>
    <row r="180" spans="2:24" x14ac:dyDescent="0.2">
      <c r="B180" s="43" t="s">
        <v>232</v>
      </c>
      <c r="C180" s="43">
        <v>111</v>
      </c>
      <c r="D180" s="43" t="s">
        <v>630</v>
      </c>
      <c r="E180" s="43" t="s">
        <v>106</v>
      </c>
      <c r="F180" s="43" t="s">
        <v>631</v>
      </c>
      <c r="G180" s="43" t="s">
        <v>384</v>
      </c>
      <c r="H180" s="43">
        <v>60</v>
      </c>
      <c r="I180" s="43">
        <v>58.317</v>
      </c>
      <c r="J180" s="28">
        <v>4.3539999999999999E-7</v>
      </c>
      <c r="K180" s="43" t="s">
        <v>914</v>
      </c>
      <c r="L180" s="43" t="s">
        <v>65</v>
      </c>
      <c r="N180" s="43" t="s">
        <v>232</v>
      </c>
      <c r="O180" s="43">
        <v>111</v>
      </c>
      <c r="P180" s="43" t="s">
        <v>630</v>
      </c>
      <c r="Q180" s="43" t="s">
        <v>380</v>
      </c>
      <c r="R180" s="43" t="s">
        <v>631</v>
      </c>
      <c r="S180" s="43" t="s">
        <v>384</v>
      </c>
      <c r="T180" s="43">
        <v>10</v>
      </c>
      <c r="U180" s="43">
        <v>57.021299999999997</v>
      </c>
      <c r="V180" s="28">
        <v>4.2580000000000001E-7</v>
      </c>
      <c r="W180" s="43" t="s">
        <v>914</v>
      </c>
      <c r="X180" s="43" t="s">
        <v>65</v>
      </c>
    </row>
    <row r="181" spans="2:24" x14ac:dyDescent="0.2">
      <c r="B181" s="43" t="s">
        <v>232</v>
      </c>
      <c r="C181" s="43">
        <v>111</v>
      </c>
      <c r="D181" s="43" t="s">
        <v>630</v>
      </c>
      <c r="E181" s="43" t="s">
        <v>106</v>
      </c>
      <c r="F181" s="43" t="s">
        <v>632</v>
      </c>
      <c r="G181" s="43" t="s">
        <v>386</v>
      </c>
      <c r="H181" s="43">
        <v>60</v>
      </c>
      <c r="I181" s="43">
        <v>-106.70829999999999</v>
      </c>
      <c r="J181" s="28">
        <v>-9.9999999999999995E-7</v>
      </c>
      <c r="K181" s="43" t="s">
        <v>914</v>
      </c>
      <c r="L181" s="43" t="s">
        <v>65</v>
      </c>
      <c r="N181" s="43" t="s">
        <v>232</v>
      </c>
      <c r="O181" s="43">
        <v>111</v>
      </c>
      <c r="P181" s="43" t="s">
        <v>630</v>
      </c>
      <c r="Q181" s="43" t="s">
        <v>380</v>
      </c>
      <c r="R181" s="43" t="s">
        <v>632</v>
      </c>
      <c r="S181" s="43" t="s">
        <v>386</v>
      </c>
      <c r="T181" s="43">
        <v>10</v>
      </c>
      <c r="U181" s="43">
        <v>-105.4645</v>
      </c>
      <c r="V181" s="28">
        <v>-9.9999999999999995E-7</v>
      </c>
      <c r="W181" s="43" t="s">
        <v>914</v>
      </c>
      <c r="X181" s="43" t="s">
        <v>65</v>
      </c>
    </row>
    <row r="182" spans="2:24" x14ac:dyDescent="0.2">
      <c r="B182" s="43" t="s">
        <v>232</v>
      </c>
      <c r="C182" s="43">
        <v>112</v>
      </c>
      <c r="D182" s="43" t="s">
        <v>630</v>
      </c>
      <c r="E182" s="43" t="s">
        <v>106</v>
      </c>
      <c r="F182" s="43" t="s">
        <v>633</v>
      </c>
      <c r="G182" s="43" t="s">
        <v>384</v>
      </c>
      <c r="H182" s="43">
        <v>60</v>
      </c>
      <c r="I182" s="43">
        <v>48.195300000000003</v>
      </c>
      <c r="J182" s="28">
        <v>3.8039999999999999E-7</v>
      </c>
      <c r="K182" s="43" t="s">
        <v>914</v>
      </c>
      <c r="L182" s="43" t="s">
        <v>65</v>
      </c>
      <c r="N182" s="43" t="s">
        <v>232</v>
      </c>
      <c r="O182" s="43">
        <v>112</v>
      </c>
      <c r="P182" s="43" t="s">
        <v>630</v>
      </c>
      <c r="Q182" s="43" t="s">
        <v>380</v>
      </c>
      <c r="R182" s="43" t="s">
        <v>633</v>
      </c>
      <c r="S182" s="43" t="s">
        <v>384</v>
      </c>
      <c r="T182" s="43">
        <v>10</v>
      </c>
      <c r="U182" s="43">
        <v>47.241399999999999</v>
      </c>
      <c r="V182" s="28">
        <v>3.7290000000000001E-7</v>
      </c>
      <c r="W182" s="43" t="s">
        <v>914</v>
      </c>
      <c r="X182" s="43" t="s">
        <v>65</v>
      </c>
    </row>
    <row r="183" spans="2:24" x14ac:dyDescent="0.2">
      <c r="B183" s="43" t="s">
        <v>232</v>
      </c>
      <c r="C183" s="43">
        <v>112</v>
      </c>
      <c r="D183" s="43" t="s">
        <v>630</v>
      </c>
      <c r="E183" s="43" t="s">
        <v>106</v>
      </c>
      <c r="F183" s="43" t="s">
        <v>634</v>
      </c>
      <c r="G183" s="43" t="s">
        <v>386</v>
      </c>
      <c r="H183" s="43">
        <v>60</v>
      </c>
      <c r="I183" s="43">
        <v>-104.4986</v>
      </c>
      <c r="J183" s="28">
        <v>-9.9999999999999995E-7</v>
      </c>
      <c r="K183" s="43" t="s">
        <v>914</v>
      </c>
      <c r="L183" s="43" t="s">
        <v>65</v>
      </c>
      <c r="N183" s="43" t="s">
        <v>232</v>
      </c>
      <c r="O183" s="43">
        <v>112</v>
      </c>
      <c r="P183" s="43" t="s">
        <v>630</v>
      </c>
      <c r="Q183" s="43" t="s">
        <v>380</v>
      </c>
      <c r="R183" s="43" t="s">
        <v>634</v>
      </c>
      <c r="S183" s="43" t="s">
        <v>386</v>
      </c>
      <c r="T183" s="43">
        <v>10</v>
      </c>
      <c r="U183" s="43">
        <v>-103.633</v>
      </c>
      <c r="V183" s="28">
        <v>-9.9999999999999995E-7</v>
      </c>
      <c r="W183" s="43" t="s">
        <v>914</v>
      </c>
      <c r="X183" s="43" t="s">
        <v>65</v>
      </c>
    </row>
    <row r="184" spans="2:24" x14ac:dyDescent="0.2">
      <c r="B184" s="43" t="s">
        <v>232</v>
      </c>
      <c r="C184" s="43">
        <v>113</v>
      </c>
      <c r="D184" s="43" t="s">
        <v>630</v>
      </c>
      <c r="E184" s="43" t="s">
        <v>106</v>
      </c>
      <c r="F184" s="43" t="s">
        <v>635</v>
      </c>
      <c r="G184" s="43" t="s">
        <v>384</v>
      </c>
      <c r="H184" s="43">
        <v>60</v>
      </c>
      <c r="I184" s="43">
        <v>55.305500000000002</v>
      </c>
      <c r="J184" s="28">
        <v>4.129E-7</v>
      </c>
      <c r="K184" s="43" t="s">
        <v>914</v>
      </c>
      <c r="L184" s="43" t="s">
        <v>65</v>
      </c>
      <c r="N184" s="43" t="s">
        <v>232</v>
      </c>
      <c r="O184" s="43">
        <v>113</v>
      </c>
      <c r="P184" s="43" t="s">
        <v>630</v>
      </c>
      <c r="Q184" s="43" t="s">
        <v>380</v>
      </c>
      <c r="R184" s="43" t="s">
        <v>635</v>
      </c>
      <c r="S184" s="43" t="s">
        <v>384</v>
      </c>
      <c r="T184" s="43">
        <v>10</v>
      </c>
      <c r="U184" s="43">
        <v>54.442700000000002</v>
      </c>
      <c r="V184" s="28">
        <v>4.0649999999999999E-7</v>
      </c>
      <c r="W184" s="43" t="s">
        <v>914</v>
      </c>
      <c r="X184" s="43" t="s">
        <v>65</v>
      </c>
    </row>
    <row r="185" spans="2:24" x14ac:dyDescent="0.2">
      <c r="B185" s="43" t="s">
        <v>232</v>
      </c>
      <c r="C185" s="43">
        <v>113</v>
      </c>
      <c r="D185" s="43" t="s">
        <v>630</v>
      </c>
      <c r="E185" s="43" t="s">
        <v>106</v>
      </c>
      <c r="F185" s="43" t="s">
        <v>636</v>
      </c>
      <c r="G185" s="43" t="s">
        <v>386</v>
      </c>
      <c r="H185" s="43">
        <v>60</v>
      </c>
      <c r="I185" s="43">
        <v>-100.1409</v>
      </c>
      <c r="J185" s="28">
        <v>-9.9999999999999995E-7</v>
      </c>
      <c r="K185" s="43" t="s">
        <v>914</v>
      </c>
      <c r="L185" s="43" t="s">
        <v>65</v>
      </c>
      <c r="N185" s="43" t="s">
        <v>232</v>
      </c>
      <c r="O185" s="43">
        <v>113</v>
      </c>
      <c r="P185" s="43" t="s">
        <v>630</v>
      </c>
      <c r="Q185" s="43" t="s">
        <v>380</v>
      </c>
      <c r="R185" s="43" t="s">
        <v>636</v>
      </c>
      <c r="S185" s="43" t="s">
        <v>386</v>
      </c>
      <c r="T185" s="43">
        <v>10</v>
      </c>
      <c r="U185" s="43">
        <v>-99.104100000000003</v>
      </c>
      <c r="V185" s="28">
        <v>-9.9999999999999995E-7</v>
      </c>
      <c r="W185" s="43" t="s">
        <v>914</v>
      </c>
      <c r="X185" s="43" t="s">
        <v>65</v>
      </c>
    </row>
    <row r="186" spans="2:24" x14ac:dyDescent="0.2">
      <c r="B186" s="43" t="s">
        <v>232</v>
      </c>
      <c r="C186" s="43">
        <v>114</v>
      </c>
      <c r="D186" s="43" t="s">
        <v>637</v>
      </c>
      <c r="E186" s="43" t="s">
        <v>106</v>
      </c>
      <c r="F186" s="43" t="s">
        <v>638</v>
      </c>
      <c r="G186" s="43" t="s">
        <v>384</v>
      </c>
      <c r="H186" s="43">
        <v>60</v>
      </c>
      <c r="I186" s="43">
        <v>59.743499999999997</v>
      </c>
      <c r="J186" s="28">
        <v>4.461E-7</v>
      </c>
      <c r="K186" s="43" t="s">
        <v>914</v>
      </c>
      <c r="L186" s="43" t="s">
        <v>65</v>
      </c>
      <c r="N186" s="43" t="s">
        <v>232</v>
      </c>
      <c r="O186" s="43">
        <v>114</v>
      </c>
      <c r="P186" s="43" t="s">
        <v>637</v>
      </c>
      <c r="Q186" s="43" t="s">
        <v>380</v>
      </c>
      <c r="R186" s="43" t="s">
        <v>638</v>
      </c>
      <c r="S186" s="43" t="s">
        <v>384</v>
      </c>
      <c r="T186" s="43">
        <v>10</v>
      </c>
      <c r="U186" s="43">
        <v>58.412100000000002</v>
      </c>
      <c r="V186" s="28">
        <v>4.3609999999999999E-7</v>
      </c>
      <c r="W186" s="43" t="s">
        <v>914</v>
      </c>
      <c r="X186" s="43" t="s">
        <v>65</v>
      </c>
    </row>
    <row r="187" spans="2:24" x14ac:dyDescent="0.2">
      <c r="B187" s="43" t="s">
        <v>232</v>
      </c>
      <c r="C187" s="43">
        <v>114</v>
      </c>
      <c r="D187" s="43" t="s">
        <v>637</v>
      </c>
      <c r="E187" s="43" t="s">
        <v>106</v>
      </c>
      <c r="F187" s="43" t="s">
        <v>639</v>
      </c>
      <c r="G187" s="43" t="s">
        <v>386</v>
      </c>
      <c r="H187" s="43">
        <v>60</v>
      </c>
      <c r="I187" s="43">
        <v>-110.86409999999999</v>
      </c>
      <c r="J187" s="28">
        <v>-9.9999999999999995E-7</v>
      </c>
      <c r="K187" s="43" t="s">
        <v>914</v>
      </c>
      <c r="L187" s="43" t="s">
        <v>65</v>
      </c>
      <c r="N187" s="43" t="s">
        <v>232</v>
      </c>
      <c r="O187" s="43">
        <v>114</v>
      </c>
      <c r="P187" s="43" t="s">
        <v>637</v>
      </c>
      <c r="Q187" s="43" t="s">
        <v>380</v>
      </c>
      <c r="R187" s="43" t="s">
        <v>639</v>
      </c>
      <c r="S187" s="43" t="s">
        <v>386</v>
      </c>
      <c r="T187" s="43">
        <v>10</v>
      </c>
      <c r="U187" s="43">
        <v>-109.49760000000001</v>
      </c>
      <c r="V187" s="28">
        <v>-9.9999999999999995E-7</v>
      </c>
      <c r="W187" s="43" t="s">
        <v>914</v>
      </c>
      <c r="X187" s="43" t="s">
        <v>65</v>
      </c>
    </row>
    <row r="188" spans="2:24" x14ac:dyDescent="0.2">
      <c r="B188" s="43" t="s">
        <v>232</v>
      </c>
      <c r="C188" s="43">
        <v>88</v>
      </c>
      <c r="D188" s="43" t="s">
        <v>640</v>
      </c>
      <c r="E188" s="43" t="s">
        <v>106</v>
      </c>
      <c r="F188" s="43" t="s">
        <v>641</v>
      </c>
      <c r="G188" s="43" t="s">
        <v>384</v>
      </c>
      <c r="H188" s="43">
        <v>60</v>
      </c>
      <c r="I188" s="43">
        <v>-35.661000000000001</v>
      </c>
      <c r="J188" s="28">
        <v>-3.0549999999999998E-7</v>
      </c>
      <c r="K188" s="43" t="s">
        <v>914</v>
      </c>
      <c r="L188" s="43" t="s">
        <v>65</v>
      </c>
      <c r="N188" s="43" t="s">
        <v>232</v>
      </c>
      <c r="O188" s="43">
        <v>88</v>
      </c>
      <c r="P188" s="43" t="s">
        <v>640</v>
      </c>
      <c r="Q188" s="43" t="s">
        <v>380</v>
      </c>
      <c r="R188" s="43" t="s">
        <v>641</v>
      </c>
      <c r="S188" s="43" t="s">
        <v>384</v>
      </c>
      <c r="T188" s="43">
        <v>10</v>
      </c>
      <c r="U188" s="43">
        <v>-35.792000000000002</v>
      </c>
      <c r="V188" s="28">
        <v>-3.0660000000000001E-7</v>
      </c>
      <c r="W188" s="43" t="s">
        <v>914</v>
      </c>
      <c r="X188" s="43" t="s">
        <v>65</v>
      </c>
    </row>
    <row r="189" spans="2:24" x14ac:dyDescent="0.2">
      <c r="B189" s="43" t="s">
        <v>232</v>
      </c>
      <c r="C189" s="43">
        <v>88</v>
      </c>
      <c r="D189" s="43" t="s">
        <v>640</v>
      </c>
      <c r="E189" s="43" t="s">
        <v>106</v>
      </c>
      <c r="F189" s="43" t="s">
        <v>642</v>
      </c>
      <c r="G189" s="43" t="s">
        <v>386</v>
      </c>
      <c r="H189" s="43">
        <v>60</v>
      </c>
      <c r="I189" s="43">
        <v>-35.867699999999999</v>
      </c>
      <c r="J189" s="28">
        <v>-3.072E-7</v>
      </c>
      <c r="K189" s="43" t="s">
        <v>914</v>
      </c>
      <c r="L189" s="43" t="s">
        <v>65</v>
      </c>
      <c r="N189" s="43" t="s">
        <v>232</v>
      </c>
      <c r="O189" s="43">
        <v>88</v>
      </c>
      <c r="P189" s="43" t="s">
        <v>640</v>
      </c>
      <c r="Q189" s="43" t="s">
        <v>380</v>
      </c>
      <c r="R189" s="43" t="s">
        <v>642</v>
      </c>
      <c r="S189" s="43" t="s">
        <v>386</v>
      </c>
      <c r="T189" s="43">
        <v>10</v>
      </c>
      <c r="U189" s="43">
        <v>-35.939</v>
      </c>
      <c r="V189" s="28">
        <v>-3.0779999999999999E-7</v>
      </c>
      <c r="W189" s="43" t="s">
        <v>914</v>
      </c>
      <c r="X189" s="43" t="s">
        <v>65</v>
      </c>
    </row>
    <row r="190" spans="2:24" x14ac:dyDescent="0.2">
      <c r="B190" s="43" t="s">
        <v>232</v>
      </c>
      <c r="C190" s="43">
        <v>91</v>
      </c>
      <c r="D190" s="43" t="s">
        <v>643</v>
      </c>
      <c r="E190" s="43" t="s">
        <v>106</v>
      </c>
      <c r="F190" s="43" t="s">
        <v>644</v>
      </c>
      <c r="G190" s="43" t="s">
        <v>384</v>
      </c>
      <c r="H190" s="43">
        <v>60</v>
      </c>
      <c r="I190" s="43">
        <v>-73.130700000000004</v>
      </c>
      <c r="J190" s="28">
        <v>-4.8859999999999997E-7</v>
      </c>
      <c r="K190" s="43" t="s">
        <v>914</v>
      </c>
      <c r="L190" s="43" t="s">
        <v>65</v>
      </c>
      <c r="N190" s="43" t="s">
        <v>232</v>
      </c>
      <c r="O190" s="43">
        <v>91</v>
      </c>
      <c r="P190" s="43" t="s">
        <v>643</v>
      </c>
      <c r="Q190" s="43" t="s">
        <v>380</v>
      </c>
      <c r="R190" s="43" t="s">
        <v>644</v>
      </c>
      <c r="S190" s="43" t="s">
        <v>384</v>
      </c>
      <c r="T190" s="43">
        <v>10</v>
      </c>
      <c r="U190" s="43">
        <v>-73.169700000000006</v>
      </c>
      <c r="V190" s="28">
        <v>-4.8889999999999999E-7</v>
      </c>
      <c r="W190" s="43" t="s">
        <v>914</v>
      </c>
      <c r="X190" s="43" t="s">
        <v>65</v>
      </c>
    </row>
    <row r="191" spans="2:24" x14ac:dyDescent="0.2">
      <c r="B191" s="43" t="s">
        <v>232</v>
      </c>
      <c r="C191" s="43">
        <v>91</v>
      </c>
      <c r="D191" s="43" t="s">
        <v>643</v>
      </c>
      <c r="E191" s="43" t="s">
        <v>106</v>
      </c>
      <c r="F191" s="43" t="s">
        <v>645</v>
      </c>
      <c r="G191" s="43" t="s">
        <v>386</v>
      </c>
      <c r="H191" s="43">
        <v>60</v>
      </c>
      <c r="I191" s="43">
        <v>-73.267899999999997</v>
      </c>
      <c r="J191" s="28">
        <v>-4.8950000000000004E-7</v>
      </c>
      <c r="K191" s="43" t="s">
        <v>914</v>
      </c>
      <c r="L191" s="43" t="s">
        <v>65</v>
      </c>
      <c r="N191" s="43" t="s">
        <v>232</v>
      </c>
      <c r="O191" s="43">
        <v>91</v>
      </c>
      <c r="P191" s="43" t="s">
        <v>643</v>
      </c>
      <c r="Q191" s="43" t="s">
        <v>380</v>
      </c>
      <c r="R191" s="43" t="s">
        <v>645</v>
      </c>
      <c r="S191" s="43" t="s">
        <v>386</v>
      </c>
      <c r="T191" s="43">
        <v>10</v>
      </c>
      <c r="U191" s="43">
        <v>-73.275999999999996</v>
      </c>
      <c r="V191" s="28">
        <v>-4.8960000000000004E-7</v>
      </c>
      <c r="W191" s="43" t="s">
        <v>914</v>
      </c>
      <c r="X191" s="43" t="s">
        <v>65</v>
      </c>
    </row>
    <row r="192" spans="2:24" x14ac:dyDescent="0.2">
      <c r="B192" s="43" t="s">
        <v>232</v>
      </c>
      <c r="C192" s="43">
        <v>94</v>
      </c>
      <c r="D192" s="43" t="s">
        <v>646</v>
      </c>
      <c r="E192" s="43" t="s">
        <v>106</v>
      </c>
      <c r="F192" s="43" t="s">
        <v>647</v>
      </c>
      <c r="G192" s="43" t="s">
        <v>384</v>
      </c>
      <c r="H192" s="43">
        <v>60</v>
      </c>
      <c r="I192" s="43">
        <v>-57.479799999999997</v>
      </c>
      <c r="J192" s="28">
        <v>-3.9149999999999998E-7</v>
      </c>
      <c r="K192" s="43" t="s">
        <v>914</v>
      </c>
      <c r="L192" s="43" t="s">
        <v>65</v>
      </c>
      <c r="N192" s="43" t="s">
        <v>232</v>
      </c>
      <c r="O192" s="43">
        <v>94</v>
      </c>
      <c r="P192" s="43" t="s">
        <v>646</v>
      </c>
      <c r="Q192" s="43" t="s">
        <v>380</v>
      </c>
      <c r="R192" s="43" t="s">
        <v>647</v>
      </c>
      <c r="S192" s="43" t="s">
        <v>384</v>
      </c>
      <c r="T192" s="43">
        <v>10</v>
      </c>
      <c r="U192" s="43">
        <v>-57.4373</v>
      </c>
      <c r="V192" s="28">
        <v>-3.9120000000000001E-7</v>
      </c>
      <c r="W192" s="43" t="s">
        <v>914</v>
      </c>
      <c r="X192" s="43" t="s">
        <v>65</v>
      </c>
    </row>
    <row r="193" spans="2:24" x14ac:dyDescent="0.2">
      <c r="B193" s="43" t="s">
        <v>232</v>
      </c>
      <c r="C193" s="43">
        <v>94</v>
      </c>
      <c r="D193" s="43" t="s">
        <v>646</v>
      </c>
      <c r="E193" s="43" t="s">
        <v>106</v>
      </c>
      <c r="F193" s="43" t="s">
        <v>648</v>
      </c>
      <c r="G193" s="43" t="s">
        <v>386</v>
      </c>
      <c r="H193" s="43">
        <v>60</v>
      </c>
      <c r="I193" s="43">
        <v>-57.496699999999997</v>
      </c>
      <c r="J193" s="28">
        <v>-3.9159999999999999E-7</v>
      </c>
      <c r="K193" s="43" t="s">
        <v>914</v>
      </c>
      <c r="L193" s="43" t="s">
        <v>65</v>
      </c>
      <c r="N193" s="43" t="s">
        <v>232</v>
      </c>
      <c r="O193" s="43">
        <v>94</v>
      </c>
      <c r="P193" s="43" t="s">
        <v>646</v>
      </c>
      <c r="Q193" s="43" t="s">
        <v>380</v>
      </c>
      <c r="R193" s="43" t="s">
        <v>648</v>
      </c>
      <c r="S193" s="43" t="s">
        <v>386</v>
      </c>
      <c r="T193" s="43">
        <v>10</v>
      </c>
      <c r="U193" s="43">
        <v>-57.4696</v>
      </c>
      <c r="V193" s="28">
        <v>-3.9140000000000002E-7</v>
      </c>
      <c r="W193" s="43" t="s">
        <v>914</v>
      </c>
      <c r="X193" s="43" t="s">
        <v>65</v>
      </c>
    </row>
    <row r="194" spans="2:24" x14ac:dyDescent="0.2">
      <c r="B194" s="43" t="s">
        <v>232</v>
      </c>
      <c r="C194" s="43">
        <v>97</v>
      </c>
      <c r="D194" s="43" t="s">
        <v>649</v>
      </c>
      <c r="E194" s="43" t="s">
        <v>106</v>
      </c>
      <c r="F194" s="43" t="s">
        <v>650</v>
      </c>
      <c r="G194" s="43" t="s">
        <v>384</v>
      </c>
      <c r="H194" s="43">
        <v>60</v>
      </c>
      <c r="I194" s="43">
        <v>-56.328699999999998</v>
      </c>
      <c r="J194" s="28">
        <v>-3.8369999999999997E-7</v>
      </c>
      <c r="K194" s="43" t="s">
        <v>914</v>
      </c>
      <c r="L194" s="43" t="s">
        <v>65</v>
      </c>
      <c r="N194" s="43" t="s">
        <v>232</v>
      </c>
      <c r="O194" s="43">
        <v>97</v>
      </c>
      <c r="P194" s="43" t="s">
        <v>649</v>
      </c>
      <c r="Q194" s="43" t="s">
        <v>380</v>
      </c>
      <c r="R194" s="43" t="s">
        <v>650</v>
      </c>
      <c r="S194" s="43" t="s">
        <v>384</v>
      </c>
      <c r="T194" s="43">
        <v>10</v>
      </c>
      <c r="U194" s="43">
        <v>-56.3048</v>
      </c>
      <c r="V194" s="28">
        <v>-3.8350000000000001E-7</v>
      </c>
      <c r="W194" s="43" t="s">
        <v>914</v>
      </c>
      <c r="X194" s="43" t="s">
        <v>65</v>
      </c>
    </row>
    <row r="195" spans="2:24" x14ac:dyDescent="0.2">
      <c r="B195" s="43" t="s">
        <v>232</v>
      </c>
      <c r="C195" s="43">
        <v>97</v>
      </c>
      <c r="D195" s="43" t="s">
        <v>649</v>
      </c>
      <c r="E195" s="43" t="s">
        <v>106</v>
      </c>
      <c r="F195" s="43" t="s">
        <v>651</v>
      </c>
      <c r="G195" s="43" t="s">
        <v>386</v>
      </c>
      <c r="H195" s="43">
        <v>60</v>
      </c>
      <c r="I195" s="43">
        <v>-56.229500000000002</v>
      </c>
      <c r="J195" s="28">
        <v>-3.8299999999999998E-7</v>
      </c>
      <c r="K195" s="43" t="s">
        <v>914</v>
      </c>
      <c r="L195" s="43" t="s">
        <v>65</v>
      </c>
      <c r="N195" s="43" t="s">
        <v>232</v>
      </c>
      <c r="O195" s="43">
        <v>97</v>
      </c>
      <c r="P195" s="43" t="s">
        <v>649</v>
      </c>
      <c r="Q195" s="43" t="s">
        <v>380</v>
      </c>
      <c r="R195" s="43" t="s">
        <v>651</v>
      </c>
      <c r="S195" s="43" t="s">
        <v>386</v>
      </c>
      <c r="T195" s="43">
        <v>10</v>
      </c>
      <c r="U195" s="43">
        <v>-56.264299999999999</v>
      </c>
      <c r="V195" s="28">
        <v>-3.8319999999999999E-7</v>
      </c>
      <c r="W195" s="43" t="s">
        <v>914</v>
      </c>
      <c r="X195" s="43" t="s">
        <v>65</v>
      </c>
    </row>
    <row r="196" spans="2:24" x14ac:dyDescent="0.2">
      <c r="B196" s="43" t="s">
        <v>232</v>
      </c>
      <c r="C196" s="43">
        <v>100</v>
      </c>
      <c r="D196" s="43" t="s">
        <v>652</v>
      </c>
      <c r="E196" s="43" t="s">
        <v>106</v>
      </c>
      <c r="F196" s="43" t="s">
        <v>653</v>
      </c>
      <c r="G196" s="43" t="s">
        <v>384</v>
      </c>
      <c r="H196" s="43">
        <v>60</v>
      </c>
      <c r="I196" s="43">
        <v>-73.718800000000002</v>
      </c>
      <c r="J196" s="28">
        <v>-4.9250000000000005E-7</v>
      </c>
      <c r="K196" s="43" t="s">
        <v>914</v>
      </c>
      <c r="L196" s="43" t="s">
        <v>65</v>
      </c>
      <c r="N196" s="43" t="s">
        <v>232</v>
      </c>
      <c r="O196" s="43">
        <v>100</v>
      </c>
      <c r="P196" s="43" t="s">
        <v>652</v>
      </c>
      <c r="Q196" s="43" t="s">
        <v>380</v>
      </c>
      <c r="R196" s="43" t="s">
        <v>653</v>
      </c>
      <c r="S196" s="43" t="s">
        <v>384</v>
      </c>
      <c r="T196" s="43">
        <v>10</v>
      </c>
      <c r="U196" s="43">
        <v>-73.697999999999993</v>
      </c>
      <c r="V196" s="28">
        <v>-4.9240000000000004E-7</v>
      </c>
      <c r="W196" s="43" t="s">
        <v>914</v>
      </c>
      <c r="X196" s="43" t="s">
        <v>65</v>
      </c>
    </row>
    <row r="197" spans="2:24" x14ac:dyDescent="0.2">
      <c r="B197" s="43" t="s">
        <v>232</v>
      </c>
      <c r="C197" s="43">
        <v>100</v>
      </c>
      <c r="D197" s="43" t="s">
        <v>652</v>
      </c>
      <c r="E197" s="43" t="s">
        <v>106</v>
      </c>
      <c r="F197" s="43" t="s">
        <v>654</v>
      </c>
      <c r="G197" s="43" t="s">
        <v>386</v>
      </c>
      <c r="H197" s="43">
        <v>60</v>
      </c>
      <c r="I197" s="43">
        <v>-73.587900000000005</v>
      </c>
      <c r="J197" s="28">
        <v>-4.9169999999999999E-7</v>
      </c>
      <c r="K197" s="43" t="s">
        <v>914</v>
      </c>
      <c r="L197" s="43" t="s">
        <v>65</v>
      </c>
      <c r="N197" s="43" t="s">
        <v>232</v>
      </c>
      <c r="O197" s="43">
        <v>100</v>
      </c>
      <c r="P197" s="43" t="s">
        <v>652</v>
      </c>
      <c r="Q197" s="43" t="s">
        <v>380</v>
      </c>
      <c r="R197" s="43" t="s">
        <v>654</v>
      </c>
      <c r="S197" s="43" t="s">
        <v>386</v>
      </c>
      <c r="T197" s="43">
        <v>10</v>
      </c>
      <c r="U197" s="43">
        <v>-73.671000000000006</v>
      </c>
      <c r="V197" s="28">
        <v>-4.9220000000000003E-7</v>
      </c>
      <c r="W197" s="43" t="s">
        <v>914</v>
      </c>
      <c r="X197" s="43" t="s">
        <v>65</v>
      </c>
    </row>
    <row r="198" spans="2:24" x14ac:dyDescent="0.2">
      <c r="B198" s="43" t="s">
        <v>232</v>
      </c>
      <c r="C198" s="43">
        <v>103</v>
      </c>
      <c r="D198" s="43" t="s">
        <v>655</v>
      </c>
      <c r="E198" s="43" t="s">
        <v>106</v>
      </c>
      <c r="F198" s="43" t="s">
        <v>656</v>
      </c>
      <c r="G198" s="43" t="s">
        <v>384</v>
      </c>
      <c r="H198" s="43">
        <v>60</v>
      </c>
      <c r="I198" s="43">
        <v>-50.178699999999999</v>
      </c>
      <c r="J198" s="28">
        <v>-4.298E-7</v>
      </c>
      <c r="K198" s="43" t="s">
        <v>914</v>
      </c>
      <c r="L198" s="43" t="s">
        <v>65</v>
      </c>
      <c r="N198" s="43" t="s">
        <v>232</v>
      </c>
      <c r="O198" s="43">
        <v>103</v>
      </c>
      <c r="P198" s="43" t="s">
        <v>655</v>
      </c>
      <c r="Q198" s="43" t="s">
        <v>380</v>
      </c>
      <c r="R198" s="43" t="s">
        <v>656</v>
      </c>
      <c r="S198" s="43" t="s">
        <v>384</v>
      </c>
      <c r="T198" s="43">
        <v>10</v>
      </c>
      <c r="U198" s="43">
        <v>-50.000599999999999</v>
      </c>
      <c r="V198" s="28">
        <v>-4.2829999999999999E-7</v>
      </c>
      <c r="W198" s="43" t="s">
        <v>914</v>
      </c>
      <c r="X198" s="43" t="s">
        <v>65</v>
      </c>
    </row>
    <row r="199" spans="2:24" x14ac:dyDescent="0.2">
      <c r="B199" s="43" t="s">
        <v>232</v>
      </c>
      <c r="C199" s="43">
        <v>103</v>
      </c>
      <c r="D199" s="43" t="s">
        <v>655</v>
      </c>
      <c r="E199" s="43" t="s">
        <v>106</v>
      </c>
      <c r="F199" s="43" t="s">
        <v>657</v>
      </c>
      <c r="G199" s="43" t="s">
        <v>386</v>
      </c>
      <c r="H199" s="43">
        <v>60</v>
      </c>
      <c r="I199" s="43">
        <v>-49.926600000000001</v>
      </c>
      <c r="J199" s="28">
        <v>-4.277E-7</v>
      </c>
      <c r="K199" s="43" t="s">
        <v>914</v>
      </c>
      <c r="L199" s="43" t="s">
        <v>65</v>
      </c>
      <c r="N199" s="43" t="s">
        <v>232</v>
      </c>
      <c r="O199" s="43">
        <v>103</v>
      </c>
      <c r="P199" s="43" t="s">
        <v>655</v>
      </c>
      <c r="Q199" s="43" t="s">
        <v>380</v>
      </c>
      <c r="R199" s="43" t="s">
        <v>657</v>
      </c>
      <c r="S199" s="43" t="s">
        <v>386</v>
      </c>
      <c r="T199" s="43">
        <v>10</v>
      </c>
      <c r="U199" s="43">
        <v>-49.871699999999997</v>
      </c>
      <c r="V199" s="28">
        <v>-4.2720000000000001E-7</v>
      </c>
      <c r="W199" s="43" t="s">
        <v>914</v>
      </c>
      <c r="X199" s="43" t="s">
        <v>65</v>
      </c>
    </row>
    <row r="200" spans="2:24" x14ac:dyDescent="0.2">
      <c r="B200" s="43" t="s">
        <v>232</v>
      </c>
      <c r="C200" s="43">
        <v>115</v>
      </c>
      <c r="D200" s="43" t="s">
        <v>658</v>
      </c>
      <c r="E200" s="43" t="s">
        <v>106</v>
      </c>
      <c r="F200" s="43" t="s">
        <v>659</v>
      </c>
      <c r="G200" s="43" t="s">
        <v>384</v>
      </c>
      <c r="H200" s="43">
        <v>60</v>
      </c>
      <c r="I200" s="43">
        <v>63.161999999999999</v>
      </c>
      <c r="J200" s="28">
        <v>4.7160000000000001E-7</v>
      </c>
      <c r="K200" s="43" t="s">
        <v>914</v>
      </c>
      <c r="L200" s="43" t="s">
        <v>65</v>
      </c>
      <c r="N200" s="43" t="s">
        <v>232</v>
      </c>
      <c r="O200" s="43">
        <v>115</v>
      </c>
      <c r="P200" s="43" t="s">
        <v>658</v>
      </c>
      <c r="Q200" s="43" t="s">
        <v>380</v>
      </c>
      <c r="R200" s="43" t="s">
        <v>659</v>
      </c>
      <c r="S200" s="43" t="s">
        <v>384</v>
      </c>
      <c r="T200" s="43">
        <v>10</v>
      </c>
      <c r="U200" s="43">
        <v>61.948700000000002</v>
      </c>
      <c r="V200" s="28">
        <v>4.6260000000000003E-7</v>
      </c>
      <c r="W200" s="43" t="s">
        <v>914</v>
      </c>
      <c r="X200" s="43" t="s">
        <v>65</v>
      </c>
    </row>
    <row r="201" spans="2:24" x14ac:dyDescent="0.2">
      <c r="B201" s="43" t="s">
        <v>232</v>
      </c>
      <c r="C201" s="43">
        <v>115</v>
      </c>
      <c r="D201" s="43" t="s">
        <v>658</v>
      </c>
      <c r="E201" s="43" t="s">
        <v>106</v>
      </c>
      <c r="F201" s="43" t="s">
        <v>660</v>
      </c>
      <c r="G201" s="43" t="s">
        <v>386</v>
      </c>
      <c r="H201" s="43">
        <v>60</v>
      </c>
      <c r="I201" s="43">
        <v>-102.13800000000001</v>
      </c>
      <c r="J201" s="28">
        <v>-9.9999999999999995E-7</v>
      </c>
      <c r="K201" s="43" t="s">
        <v>914</v>
      </c>
      <c r="L201" s="43" t="s">
        <v>65</v>
      </c>
      <c r="N201" s="43" t="s">
        <v>232</v>
      </c>
      <c r="O201" s="43">
        <v>115</v>
      </c>
      <c r="P201" s="43" t="s">
        <v>658</v>
      </c>
      <c r="Q201" s="43" t="s">
        <v>380</v>
      </c>
      <c r="R201" s="43" t="s">
        <v>660</v>
      </c>
      <c r="S201" s="43" t="s">
        <v>386</v>
      </c>
      <c r="T201" s="43">
        <v>10</v>
      </c>
      <c r="U201" s="43">
        <v>-100.9615</v>
      </c>
      <c r="V201" s="28">
        <v>-9.9999999999999995E-7</v>
      </c>
      <c r="W201" s="43" t="s">
        <v>914</v>
      </c>
      <c r="X201" s="43" t="s">
        <v>65</v>
      </c>
    </row>
    <row r="202" spans="2:24" x14ac:dyDescent="0.2">
      <c r="B202" s="43" t="s">
        <v>232</v>
      </c>
      <c r="C202" s="43">
        <v>116</v>
      </c>
      <c r="D202" s="43" t="s">
        <v>661</v>
      </c>
      <c r="E202" s="43" t="s">
        <v>106</v>
      </c>
      <c r="F202" s="43" t="s">
        <v>662</v>
      </c>
      <c r="G202" s="43" t="s">
        <v>384</v>
      </c>
      <c r="H202" s="43">
        <v>60</v>
      </c>
      <c r="I202" s="43">
        <v>58.387300000000003</v>
      </c>
      <c r="J202" s="28">
        <v>4.3599999999999999E-7</v>
      </c>
      <c r="K202" s="43" t="s">
        <v>914</v>
      </c>
      <c r="L202" s="43" t="s">
        <v>65</v>
      </c>
      <c r="N202" s="43" t="s">
        <v>232</v>
      </c>
      <c r="O202" s="43">
        <v>116</v>
      </c>
      <c r="P202" s="43" t="s">
        <v>661</v>
      </c>
      <c r="Q202" s="43" t="s">
        <v>380</v>
      </c>
      <c r="R202" s="43" t="s">
        <v>662</v>
      </c>
      <c r="S202" s="43" t="s">
        <v>384</v>
      </c>
      <c r="T202" s="43">
        <v>10</v>
      </c>
      <c r="U202" s="43">
        <v>57.065399999999997</v>
      </c>
      <c r="V202" s="28">
        <v>4.2609999999999998E-7</v>
      </c>
      <c r="W202" s="43" t="s">
        <v>914</v>
      </c>
      <c r="X202" s="43" t="s">
        <v>65</v>
      </c>
    </row>
    <row r="203" spans="2:24" x14ac:dyDescent="0.2">
      <c r="B203" s="43" t="s">
        <v>232</v>
      </c>
      <c r="C203" s="43">
        <v>116</v>
      </c>
      <c r="D203" s="43" t="s">
        <v>661</v>
      </c>
      <c r="E203" s="43" t="s">
        <v>106</v>
      </c>
      <c r="F203" s="43" t="s">
        <v>663</v>
      </c>
      <c r="G203" s="43" t="s">
        <v>386</v>
      </c>
      <c r="H203" s="43">
        <v>60</v>
      </c>
      <c r="I203" s="43">
        <v>-106.7758</v>
      </c>
      <c r="J203" s="28">
        <v>-9.9999999999999995E-7</v>
      </c>
      <c r="K203" s="43" t="s">
        <v>914</v>
      </c>
      <c r="L203" s="43" t="s">
        <v>65</v>
      </c>
      <c r="N203" s="43" t="s">
        <v>232</v>
      </c>
      <c r="O203" s="43">
        <v>116</v>
      </c>
      <c r="P203" s="43" t="s">
        <v>661</v>
      </c>
      <c r="Q203" s="43" t="s">
        <v>380</v>
      </c>
      <c r="R203" s="43" t="s">
        <v>663</v>
      </c>
      <c r="S203" s="43" t="s">
        <v>386</v>
      </c>
      <c r="T203" s="43">
        <v>10</v>
      </c>
      <c r="U203" s="43">
        <v>-105.5076</v>
      </c>
      <c r="V203" s="28">
        <v>-9.9999999999999995E-7</v>
      </c>
      <c r="W203" s="43" t="s">
        <v>914</v>
      </c>
      <c r="X203" s="43" t="s">
        <v>65</v>
      </c>
    </row>
    <row r="204" spans="2:24" x14ac:dyDescent="0.2">
      <c r="B204" s="43" t="s">
        <v>232</v>
      </c>
      <c r="C204" s="43">
        <v>117</v>
      </c>
      <c r="D204" s="43" t="s">
        <v>661</v>
      </c>
      <c r="E204" s="43" t="s">
        <v>106</v>
      </c>
      <c r="F204" s="43" t="s">
        <v>664</v>
      </c>
      <c r="G204" s="43" t="s">
        <v>384</v>
      </c>
      <c r="H204" s="43">
        <v>60</v>
      </c>
      <c r="I204" s="43">
        <v>48.256500000000003</v>
      </c>
      <c r="J204" s="28">
        <v>3.8089999999999998E-7</v>
      </c>
      <c r="K204" s="43" t="s">
        <v>914</v>
      </c>
      <c r="L204" s="43" t="s">
        <v>65</v>
      </c>
      <c r="N204" s="43" t="s">
        <v>232</v>
      </c>
      <c r="O204" s="43">
        <v>117</v>
      </c>
      <c r="P204" s="43" t="s">
        <v>661</v>
      </c>
      <c r="Q204" s="43" t="s">
        <v>380</v>
      </c>
      <c r="R204" s="43" t="s">
        <v>664</v>
      </c>
      <c r="S204" s="43" t="s">
        <v>384</v>
      </c>
      <c r="T204" s="43">
        <v>10</v>
      </c>
      <c r="U204" s="43">
        <v>47.2791</v>
      </c>
      <c r="V204" s="28">
        <v>3.7319999999999998E-7</v>
      </c>
      <c r="W204" s="43" t="s">
        <v>914</v>
      </c>
      <c r="X204" s="43" t="s">
        <v>65</v>
      </c>
    </row>
    <row r="205" spans="2:24" x14ac:dyDescent="0.2">
      <c r="B205" s="43" t="s">
        <v>232</v>
      </c>
      <c r="C205" s="43">
        <v>117</v>
      </c>
      <c r="D205" s="43" t="s">
        <v>661</v>
      </c>
      <c r="E205" s="43" t="s">
        <v>106</v>
      </c>
      <c r="F205" s="43" t="s">
        <v>665</v>
      </c>
      <c r="G205" s="43" t="s">
        <v>386</v>
      </c>
      <c r="H205" s="43">
        <v>60</v>
      </c>
      <c r="I205" s="43">
        <v>-104.556</v>
      </c>
      <c r="J205" s="28">
        <v>-9.9999999999999995E-7</v>
      </c>
      <c r="K205" s="43" t="s">
        <v>914</v>
      </c>
      <c r="L205" s="43" t="s">
        <v>65</v>
      </c>
      <c r="N205" s="43" t="s">
        <v>232</v>
      </c>
      <c r="O205" s="43">
        <v>117</v>
      </c>
      <c r="P205" s="43" t="s">
        <v>661</v>
      </c>
      <c r="Q205" s="43" t="s">
        <v>380</v>
      </c>
      <c r="R205" s="43" t="s">
        <v>665</v>
      </c>
      <c r="S205" s="43" t="s">
        <v>386</v>
      </c>
      <c r="T205" s="43">
        <v>10</v>
      </c>
      <c r="U205" s="43">
        <v>-103.66800000000001</v>
      </c>
      <c r="V205" s="28">
        <v>-9.9999999999999995E-7</v>
      </c>
      <c r="W205" s="43" t="s">
        <v>914</v>
      </c>
      <c r="X205" s="43" t="s">
        <v>65</v>
      </c>
    </row>
    <row r="206" spans="2:24" x14ac:dyDescent="0.2">
      <c r="B206" s="43" t="s">
        <v>232</v>
      </c>
      <c r="C206" s="43">
        <v>118</v>
      </c>
      <c r="D206" s="43" t="s">
        <v>661</v>
      </c>
      <c r="E206" s="43" t="s">
        <v>106</v>
      </c>
      <c r="F206" s="43" t="s">
        <v>666</v>
      </c>
      <c r="G206" s="43" t="s">
        <v>384</v>
      </c>
      <c r="H206" s="43">
        <v>60</v>
      </c>
      <c r="I206" s="43">
        <v>55.373600000000003</v>
      </c>
      <c r="J206" s="28">
        <v>4.1349999999999999E-7</v>
      </c>
      <c r="K206" s="43" t="s">
        <v>914</v>
      </c>
      <c r="L206" s="43" t="s">
        <v>65</v>
      </c>
      <c r="N206" s="43" t="s">
        <v>232</v>
      </c>
      <c r="O206" s="43">
        <v>118</v>
      </c>
      <c r="P206" s="43" t="s">
        <v>661</v>
      </c>
      <c r="Q206" s="43" t="s">
        <v>380</v>
      </c>
      <c r="R206" s="43" t="s">
        <v>666</v>
      </c>
      <c r="S206" s="43" t="s">
        <v>384</v>
      </c>
      <c r="T206" s="43">
        <v>10</v>
      </c>
      <c r="U206" s="43">
        <v>54.487900000000003</v>
      </c>
      <c r="V206" s="28">
        <v>4.0680000000000002E-7</v>
      </c>
      <c r="W206" s="43" t="s">
        <v>914</v>
      </c>
      <c r="X206" s="43" t="s">
        <v>65</v>
      </c>
    </row>
    <row r="207" spans="2:24" x14ac:dyDescent="0.2">
      <c r="B207" s="43" t="s">
        <v>232</v>
      </c>
      <c r="C207" s="43">
        <v>118</v>
      </c>
      <c r="D207" s="43" t="s">
        <v>661</v>
      </c>
      <c r="E207" s="43" t="s">
        <v>106</v>
      </c>
      <c r="F207" s="43" t="s">
        <v>667</v>
      </c>
      <c r="G207" s="43" t="s">
        <v>386</v>
      </c>
      <c r="H207" s="43">
        <v>60</v>
      </c>
      <c r="I207" s="43">
        <v>-100.22190000000001</v>
      </c>
      <c r="J207" s="28">
        <v>-9.9999999999999995E-7</v>
      </c>
      <c r="K207" s="43" t="s">
        <v>914</v>
      </c>
      <c r="L207" s="43" t="s">
        <v>65</v>
      </c>
      <c r="N207" s="43" t="s">
        <v>232</v>
      </c>
      <c r="O207" s="43">
        <v>118</v>
      </c>
      <c r="P207" s="43" t="s">
        <v>661</v>
      </c>
      <c r="Q207" s="43" t="s">
        <v>380</v>
      </c>
      <c r="R207" s="43" t="s">
        <v>667</v>
      </c>
      <c r="S207" s="43" t="s">
        <v>386</v>
      </c>
      <c r="T207" s="43">
        <v>10</v>
      </c>
      <c r="U207" s="43">
        <v>-99.162000000000006</v>
      </c>
      <c r="V207" s="28">
        <v>-9.9999999999999995E-7</v>
      </c>
      <c r="W207" s="43" t="s">
        <v>914</v>
      </c>
      <c r="X207" s="43" t="s">
        <v>65</v>
      </c>
    </row>
    <row r="208" spans="2:24" x14ac:dyDescent="0.2">
      <c r="B208" s="43" t="s">
        <v>232</v>
      </c>
      <c r="C208" s="43">
        <v>119</v>
      </c>
      <c r="D208" s="43" t="s">
        <v>668</v>
      </c>
      <c r="E208" s="43" t="s">
        <v>106</v>
      </c>
      <c r="F208" s="43" t="s">
        <v>669</v>
      </c>
      <c r="G208" s="43" t="s">
        <v>384</v>
      </c>
      <c r="H208" s="43">
        <v>60</v>
      </c>
      <c r="I208" s="43">
        <v>59.810099999999998</v>
      </c>
      <c r="J208" s="28">
        <v>4.4659999999999999E-7</v>
      </c>
      <c r="K208" s="43" t="s">
        <v>914</v>
      </c>
      <c r="L208" s="43" t="s">
        <v>65</v>
      </c>
      <c r="N208" s="43" t="s">
        <v>232</v>
      </c>
      <c r="O208" s="43">
        <v>119</v>
      </c>
      <c r="P208" s="43" t="s">
        <v>668</v>
      </c>
      <c r="Q208" s="43" t="s">
        <v>380</v>
      </c>
      <c r="R208" s="43" t="s">
        <v>669</v>
      </c>
      <c r="S208" s="43" t="s">
        <v>384</v>
      </c>
      <c r="T208" s="43">
        <v>10</v>
      </c>
      <c r="U208" s="43">
        <v>58.454300000000003</v>
      </c>
      <c r="V208" s="28">
        <v>4.3650000000000002E-7</v>
      </c>
      <c r="W208" s="43" t="s">
        <v>914</v>
      </c>
      <c r="X208" s="43" t="s">
        <v>65</v>
      </c>
    </row>
    <row r="209" spans="2:24" x14ac:dyDescent="0.2">
      <c r="B209" s="43" t="s">
        <v>232</v>
      </c>
      <c r="C209" s="43">
        <v>119</v>
      </c>
      <c r="D209" s="43" t="s">
        <v>668</v>
      </c>
      <c r="E209" s="43" t="s">
        <v>106</v>
      </c>
      <c r="F209" s="43" t="s">
        <v>670</v>
      </c>
      <c r="G209" s="43" t="s">
        <v>386</v>
      </c>
      <c r="H209" s="43">
        <v>60</v>
      </c>
      <c r="I209" s="43">
        <v>-110.9008</v>
      </c>
      <c r="J209" s="28">
        <v>-9.9999999999999995E-7</v>
      </c>
      <c r="K209" s="43" t="s">
        <v>914</v>
      </c>
      <c r="L209" s="43" t="s">
        <v>65</v>
      </c>
      <c r="N209" s="43" t="s">
        <v>232</v>
      </c>
      <c r="O209" s="43">
        <v>119</v>
      </c>
      <c r="P209" s="43" t="s">
        <v>668</v>
      </c>
      <c r="Q209" s="43" t="s">
        <v>380</v>
      </c>
      <c r="R209" s="43" t="s">
        <v>670</v>
      </c>
      <c r="S209" s="43" t="s">
        <v>386</v>
      </c>
      <c r="T209" s="43">
        <v>10</v>
      </c>
      <c r="U209" s="43">
        <v>-109.5038</v>
      </c>
      <c r="V209" s="28">
        <v>-9.9999999999999995E-7</v>
      </c>
      <c r="W209" s="43" t="s">
        <v>914</v>
      </c>
      <c r="X209" s="43" t="s">
        <v>65</v>
      </c>
    </row>
    <row r="210" spans="2:24" x14ac:dyDescent="0.2">
      <c r="B210" s="43" t="s">
        <v>232</v>
      </c>
      <c r="C210" s="43">
        <v>89</v>
      </c>
      <c r="D210" s="43" t="s">
        <v>671</v>
      </c>
      <c r="E210" s="43" t="s">
        <v>106</v>
      </c>
      <c r="F210" s="43" t="s">
        <v>672</v>
      </c>
      <c r="G210" s="43" t="s">
        <v>384</v>
      </c>
      <c r="H210" s="43">
        <v>60</v>
      </c>
      <c r="I210" s="43">
        <v>-37.8767</v>
      </c>
      <c r="J210" s="28">
        <v>-3.5839999999999998E-7</v>
      </c>
      <c r="K210" s="43" t="s">
        <v>914</v>
      </c>
      <c r="L210" s="43" t="s">
        <v>65</v>
      </c>
      <c r="N210" s="43" t="s">
        <v>232</v>
      </c>
      <c r="O210" s="43">
        <v>89</v>
      </c>
      <c r="P210" s="43" t="s">
        <v>671</v>
      </c>
      <c r="Q210" s="43" t="s">
        <v>380</v>
      </c>
      <c r="R210" s="43" t="s">
        <v>672</v>
      </c>
      <c r="S210" s="43" t="s">
        <v>384</v>
      </c>
      <c r="T210" s="43">
        <v>10</v>
      </c>
      <c r="U210" s="43">
        <v>-38.020499999999998</v>
      </c>
      <c r="V210" s="28">
        <v>-3.5979999999999998E-7</v>
      </c>
      <c r="W210" s="43" t="s">
        <v>914</v>
      </c>
      <c r="X210" s="43" t="s">
        <v>65</v>
      </c>
    </row>
    <row r="211" spans="2:24" x14ac:dyDescent="0.2">
      <c r="B211" s="43" t="s">
        <v>232</v>
      </c>
      <c r="C211" s="43">
        <v>89</v>
      </c>
      <c r="D211" s="43" t="s">
        <v>671</v>
      </c>
      <c r="E211" s="43" t="s">
        <v>106</v>
      </c>
      <c r="F211" s="43" t="s">
        <v>673</v>
      </c>
      <c r="G211" s="43" t="s">
        <v>386</v>
      </c>
      <c r="H211" s="43">
        <v>60</v>
      </c>
      <c r="I211" s="43">
        <v>-40.1813</v>
      </c>
      <c r="J211" s="28">
        <v>-3.8019999999999998E-7</v>
      </c>
      <c r="K211" s="43" t="s">
        <v>914</v>
      </c>
      <c r="L211" s="43" t="s">
        <v>65</v>
      </c>
      <c r="N211" s="43" t="s">
        <v>232</v>
      </c>
      <c r="O211" s="43">
        <v>89</v>
      </c>
      <c r="P211" s="43" t="s">
        <v>671</v>
      </c>
      <c r="Q211" s="43" t="s">
        <v>380</v>
      </c>
      <c r="R211" s="43" t="s">
        <v>673</v>
      </c>
      <c r="S211" s="43" t="s">
        <v>386</v>
      </c>
      <c r="T211" s="43">
        <v>10</v>
      </c>
      <c r="U211" s="43">
        <v>-40.248899999999999</v>
      </c>
      <c r="V211" s="28">
        <v>-3.8089999999999998E-7</v>
      </c>
      <c r="W211" s="43" t="s">
        <v>914</v>
      </c>
      <c r="X211" s="43" t="s">
        <v>65</v>
      </c>
    </row>
    <row r="212" spans="2:24" x14ac:dyDescent="0.2">
      <c r="B212" s="43" t="s">
        <v>232</v>
      </c>
      <c r="C212" s="43">
        <v>92</v>
      </c>
      <c r="D212" s="43" t="s">
        <v>674</v>
      </c>
      <c r="E212" s="43" t="s">
        <v>106</v>
      </c>
      <c r="F212" s="43" t="s">
        <v>675</v>
      </c>
      <c r="G212" s="43" t="s">
        <v>384</v>
      </c>
      <c r="H212" s="43">
        <v>60</v>
      </c>
      <c r="I212" s="43">
        <v>-73.594200000000001</v>
      </c>
      <c r="J212" s="28">
        <v>-4.9630000000000002E-7</v>
      </c>
      <c r="K212" s="43" t="s">
        <v>914</v>
      </c>
      <c r="L212" s="43" t="s">
        <v>65</v>
      </c>
      <c r="N212" s="43" t="s">
        <v>232</v>
      </c>
      <c r="O212" s="43">
        <v>92</v>
      </c>
      <c r="P212" s="43" t="s">
        <v>674</v>
      </c>
      <c r="Q212" s="43" t="s">
        <v>380</v>
      </c>
      <c r="R212" s="43" t="s">
        <v>675</v>
      </c>
      <c r="S212" s="43" t="s">
        <v>384</v>
      </c>
      <c r="T212" s="43">
        <v>10</v>
      </c>
      <c r="U212" s="43">
        <v>-73.704300000000003</v>
      </c>
      <c r="V212" s="28">
        <v>-4.9699999999999996E-7</v>
      </c>
      <c r="W212" s="43" t="s">
        <v>914</v>
      </c>
      <c r="X212" s="43" t="s">
        <v>65</v>
      </c>
    </row>
    <row r="213" spans="2:24" x14ac:dyDescent="0.2">
      <c r="B213" s="43" t="s">
        <v>232</v>
      </c>
      <c r="C213" s="43">
        <v>92</v>
      </c>
      <c r="D213" s="43" t="s">
        <v>674</v>
      </c>
      <c r="E213" s="43" t="s">
        <v>106</v>
      </c>
      <c r="F213" s="43" t="s">
        <v>676</v>
      </c>
      <c r="G213" s="43" t="s">
        <v>386</v>
      </c>
      <c r="H213" s="43">
        <v>60</v>
      </c>
      <c r="I213" s="43">
        <v>-55.429000000000002</v>
      </c>
      <c r="J213" s="28">
        <v>-3.7380000000000003E-7</v>
      </c>
      <c r="K213" s="43" t="s">
        <v>914</v>
      </c>
      <c r="L213" s="43" t="s">
        <v>65</v>
      </c>
      <c r="N213" s="43" t="s">
        <v>232</v>
      </c>
      <c r="O213" s="43">
        <v>92</v>
      </c>
      <c r="P213" s="43" t="s">
        <v>674</v>
      </c>
      <c r="Q213" s="43" t="s">
        <v>380</v>
      </c>
      <c r="R213" s="43" t="s">
        <v>676</v>
      </c>
      <c r="S213" s="43" t="s">
        <v>386</v>
      </c>
      <c r="T213" s="43">
        <v>10</v>
      </c>
      <c r="U213" s="43">
        <v>-55.363500000000002</v>
      </c>
      <c r="V213" s="28">
        <v>-3.7329999999999999E-7</v>
      </c>
      <c r="W213" s="43" t="s">
        <v>914</v>
      </c>
      <c r="X213" s="43" t="s">
        <v>65</v>
      </c>
    </row>
    <row r="214" spans="2:24" x14ac:dyDescent="0.2">
      <c r="B214" s="43" t="s">
        <v>232</v>
      </c>
      <c r="C214" s="43">
        <v>95</v>
      </c>
      <c r="D214" s="43" t="s">
        <v>677</v>
      </c>
      <c r="E214" s="43" t="s">
        <v>106</v>
      </c>
      <c r="F214" s="43" t="s">
        <v>678</v>
      </c>
      <c r="G214" s="43" t="s">
        <v>384</v>
      </c>
      <c r="H214" s="43">
        <v>60</v>
      </c>
      <c r="I214" s="43">
        <v>-54.841999999999999</v>
      </c>
      <c r="J214" s="28">
        <v>-3.876E-7</v>
      </c>
      <c r="K214" s="43" t="s">
        <v>914</v>
      </c>
      <c r="L214" s="43" t="s">
        <v>65</v>
      </c>
      <c r="N214" s="43" t="s">
        <v>232</v>
      </c>
      <c r="O214" s="43">
        <v>95</v>
      </c>
      <c r="P214" s="43" t="s">
        <v>677</v>
      </c>
      <c r="Q214" s="43" t="s">
        <v>380</v>
      </c>
      <c r="R214" s="43" t="s">
        <v>678</v>
      </c>
      <c r="S214" s="43" t="s">
        <v>384</v>
      </c>
      <c r="T214" s="43">
        <v>10</v>
      </c>
      <c r="U214" s="43">
        <v>-54.758099999999999</v>
      </c>
      <c r="V214" s="28">
        <v>-3.8700000000000001E-7</v>
      </c>
      <c r="W214" s="43" t="s">
        <v>914</v>
      </c>
      <c r="X214" s="43" t="s">
        <v>65</v>
      </c>
    </row>
    <row r="215" spans="2:24" x14ac:dyDescent="0.2">
      <c r="B215" s="43" t="s">
        <v>232</v>
      </c>
      <c r="C215" s="43">
        <v>95</v>
      </c>
      <c r="D215" s="43" t="s">
        <v>677</v>
      </c>
      <c r="E215" s="43" t="s">
        <v>106</v>
      </c>
      <c r="F215" s="43" t="s">
        <v>679</v>
      </c>
      <c r="G215" s="43" t="s">
        <v>386</v>
      </c>
      <c r="H215" s="43">
        <v>60</v>
      </c>
      <c r="I215" s="43">
        <v>-68.394499999999994</v>
      </c>
      <c r="J215" s="28">
        <v>-4.834E-7</v>
      </c>
      <c r="K215" s="43" t="s">
        <v>914</v>
      </c>
      <c r="L215" s="43" t="s">
        <v>65</v>
      </c>
      <c r="N215" s="43" t="s">
        <v>232</v>
      </c>
      <c r="O215" s="43">
        <v>95</v>
      </c>
      <c r="P215" s="43" t="s">
        <v>677</v>
      </c>
      <c r="Q215" s="43" t="s">
        <v>380</v>
      </c>
      <c r="R215" s="43" t="s">
        <v>679</v>
      </c>
      <c r="S215" s="43" t="s">
        <v>386</v>
      </c>
      <c r="T215" s="43">
        <v>10</v>
      </c>
      <c r="U215" s="43">
        <v>-68.469700000000003</v>
      </c>
      <c r="V215" s="28">
        <v>-4.8400000000000005E-7</v>
      </c>
      <c r="W215" s="43" t="s">
        <v>914</v>
      </c>
      <c r="X215" s="43" t="s">
        <v>65</v>
      </c>
    </row>
    <row r="216" spans="2:24" x14ac:dyDescent="0.2">
      <c r="B216" s="43" t="s">
        <v>232</v>
      </c>
      <c r="C216" s="43">
        <v>98</v>
      </c>
      <c r="D216" s="43" t="s">
        <v>680</v>
      </c>
      <c r="E216" s="43" t="s">
        <v>106</v>
      </c>
      <c r="F216" s="43" t="s">
        <v>681</v>
      </c>
      <c r="G216" s="43" t="s">
        <v>384</v>
      </c>
      <c r="H216" s="43">
        <v>60</v>
      </c>
      <c r="I216" s="43">
        <v>-54.8673</v>
      </c>
      <c r="J216" s="28">
        <v>-3.8780000000000002E-7</v>
      </c>
      <c r="K216" s="43" t="s">
        <v>914</v>
      </c>
      <c r="L216" s="43" t="s">
        <v>65</v>
      </c>
      <c r="N216" s="43" t="s">
        <v>232</v>
      </c>
      <c r="O216" s="43">
        <v>98</v>
      </c>
      <c r="P216" s="43" t="s">
        <v>680</v>
      </c>
      <c r="Q216" s="43" t="s">
        <v>380</v>
      </c>
      <c r="R216" s="43" t="s">
        <v>681</v>
      </c>
      <c r="S216" s="43" t="s">
        <v>384</v>
      </c>
      <c r="T216" s="43">
        <v>10</v>
      </c>
      <c r="U216" s="43">
        <v>-54.757399999999997</v>
      </c>
      <c r="V216" s="28">
        <v>-3.8700000000000001E-7</v>
      </c>
      <c r="W216" s="43" t="s">
        <v>914</v>
      </c>
      <c r="X216" s="43" t="s">
        <v>65</v>
      </c>
    </row>
    <row r="217" spans="2:24" x14ac:dyDescent="0.2">
      <c r="B217" s="43" t="s">
        <v>232</v>
      </c>
      <c r="C217" s="43">
        <v>98</v>
      </c>
      <c r="D217" s="43" t="s">
        <v>680</v>
      </c>
      <c r="E217" s="43" t="s">
        <v>106</v>
      </c>
      <c r="F217" s="43" t="s">
        <v>682</v>
      </c>
      <c r="G217" s="43" t="s">
        <v>386</v>
      </c>
      <c r="H217" s="43">
        <v>60</v>
      </c>
      <c r="I217" s="43">
        <v>-68.557400000000001</v>
      </c>
      <c r="J217" s="28">
        <v>-4.8459999999999999E-7</v>
      </c>
      <c r="K217" s="43" t="s">
        <v>914</v>
      </c>
      <c r="L217" s="43" t="s">
        <v>65</v>
      </c>
      <c r="N217" s="43" t="s">
        <v>232</v>
      </c>
      <c r="O217" s="43">
        <v>98</v>
      </c>
      <c r="P217" s="43" t="s">
        <v>680</v>
      </c>
      <c r="Q217" s="43" t="s">
        <v>380</v>
      </c>
      <c r="R217" s="43" t="s">
        <v>682</v>
      </c>
      <c r="S217" s="43" t="s">
        <v>386</v>
      </c>
      <c r="T217" s="43">
        <v>10</v>
      </c>
      <c r="U217" s="43">
        <v>-68.667900000000003</v>
      </c>
      <c r="V217" s="28">
        <v>-4.8540000000000005E-7</v>
      </c>
      <c r="W217" s="43" t="s">
        <v>914</v>
      </c>
      <c r="X217" s="43" t="s">
        <v>65</v>
      </c>
    </row>
    <row r="218" spans="2:24" x14ac:dyDescent="0.2">
      <c r="B218" s="43" t="s">
        <v>232</v>
      </c>
      <c r="C218" s="43">
        <v>101</v>
      </c>
      <c r="D218" s="43" t="s">
        <v>683</v>
      </c>
      <c r="E218" s="43" t="s">
        <v>106</v>
      </c>
      <c r="F218" s="43" t="s">
        <v>684</v>
      </c>
      <c r="G218" s="43" t="s">
        <v>384</v>
      </c>
      <c r="H218" s="43">
        <v>60</v>
      </c>
      <c r="I218" s="43">
        <v>-75.120900000000006</v>
      </c>
      <c r="J218" s="28">
        <v>-9.9999999999999995E-7</v>
      </c>
      <c r="K218" s="43" t="s">
        <v>914</v>
      </c>
      <c r="L218" s="43" t="s">
        <v>65</v>
      </c>
      <c r="N218" s="43" t="s">
        <v>232</v>
      </c>
      <c r="O218" s="43">
        <v>101</v>
      </c>
      <c r="P218" s="43" t="s">
        <v>683</v>
      </c>
      <c r="Q218" s="43" t="s">
        <v>380</v>
      </c>
      <c r="R218" s="43" t="s">
        <v>684</v>
      </c>
      <c r="S218" s="43" t="s">
        <v>384</v>
      </c>
      <c r="T218" s="43">
        <v>10</v>
      </c>
      <c r="U218" s="43">
        <v>-75.170400000000001</v>
      </c>
      <c r="V218" s="28">
        <v>-9.9999999999999995E-7</v>
      </c>
      <c r="W218" s="43" t="s">
        <v>914</v>
      </c>
      <c r="X218" s="43" t="s">
        <v>65</v>
      </c>
    </row>
    <row r="219" spans="2:24" x14ac:dyDescent="0.2">
      <c r="B219" s="43" t="s">
        <v>232</v>
      </c>
      <c r="C219" s="43">
        <v>101</v>
      </c>
      <c r="D219" s="43" t="s">
        <v>683</v>
      </c>
      <c r="E219" s="43" t="s">
        <v>106</v>
      </c>
      <c r="F219" s="43" t="s">
        <v>685</v>
      </c>
      <c r="G219" s="43" t="s">
        <v>386</v>
      </c>
      <c r="H219" s="43">
        <v>60</v>
      </c>
      <c r="I219" s="43">
        <v>-56.222000000000001</v>
      </c>
      <c r="J219" s="28">
        <v>-3.791E-7</v>
      </c>
      <c r="K219" s="43" t="s">
        <v>914</v>
      </c>
      <c r="L219" s="43" t="s">
        <v>65</v>
      </c>
      <c r="N219" s="43" t="s">
        <v>232</v>
      </c>
      <c r="O219" s="43">
        <v>101</v>
      </c>
      <c r="P219" s="43" t="s">
        <v>683</v>
      </c>
      <c r="Q219" s="43" t="s">
        <v>380</v>
      </c>
      <c r="R219" s="43" t="s">
        <v>685</v>
      </c>
      <c r="S219" s="43" t="s">
        <v>386</v>
      </c>
      <c r="T219" s="43">
        <v>10</v>
      </c>
      <c r="U219" s="43">
        <v>-56.184399999999997</v>
      </c>
      <c r="V219" s="28">
        <v>-3.7889999999999998E-7</v>
      </c>
      <c r="W219" s="43" t="s">
        <v>914</v>
      </c>
      <c r="X219" s="43" t="s">
        <v>65</v>
      </c>
    </row>
    <row r="220" spans="2:24" x14ac:dyDescent="0.2">
      <c r="B220" s="43" t="s">
        <v>232</v>
      </c>
      <c r="C220" s="43">
        <v>104</v>
      </c>
      <c r="D220" s="43" t="s">
        <v>686</v>
      </c>
      <c r="E220" s="43" t="s">
        <v>106</v>
      </c>
      <c r="F220" s="43" t="s">
        <v>687</v>
      </c>
      <c r="G220" s="43" t="s">
        <v>384</v>
      </c>
      <c r="H220" s="43">
        <v>60</v>
      </c>
      <c r="I220" s="43">
        <v>-53.230899999999998</v>
      </c>
      <c r="J220" s="28">
        <v>-9.9999999999999995E-7</v>
      </c>
      <c r="K220" s="43" t="s">
        <v>914</v>
      </c>
      <c r="L220" s="43" t="s">
        <v>65</v>
      </c>
      <c r="N220" s="43" t="s">
        <v>232</v>
      </c>
      <c r="O220" s="43">
        <v>104</v>
      </c>
      <c r="P220" s="43" t="s">
        <v>686</v>
      </c>
      <c r="Q220" s="43" t="s">
        <v>380</v>
      </c>
      <c r="R220" s="43" t="s">
        <v>687</v>
      </c>
      <c r="S220" s="43" t="s">
        <v>384</v>
      </c>
      <c r="T220" s="43">
        <v>10</v>
      </c>
      <c r="U220" s="43">
        <v>-53.069099999999999</v>
      </c>
      <c r="V220" s="28">
        <v>-9.9999999999999995E-7</v>
      </c>
      <c r="W220" s="43" t="s">
        <v>914</v>
      </c>
      <c r="X220" s="43" t="s">
        <v>65</v>
      </c>
    </row>
    <row r="221" spans="2:24" x14ac:dyDescent="0.2">
      <c r="B221" s="43" t="s">
        <v>232</v>
      </c>
      <c r="C221" s="43">
        <v>104</v>
      </c>
      <c r="D221" s="43" t="s">
        <v>686</v>
      </c>
      <c r="E221" s="43" t="s">
        <v>106</v>
      </c>
      <c r="F221" s="43" t="s">
        <v>688</v>
      </c>
      <c r="G221" s="43" t="s">
        <v>386</v>
      </c>
      <c r="H221" s="43">
        <v>60</v>
      </c>
      <c r="I221" s="43">
        <v>-53.085000000000001</v>
      </c>
      <c r="J221" s="28">
        <v>-9.9999999999999995E-7</v>
      </c>
      <c r="K221" s="43" t="s">
        <v>914</v>
      </c>
      <c r="L221" s="43" t="s">
        <v>65</v>
      </c>
      <c r="N221" s="43" t="s">
        <v>232</v>
      </c>
      <c r="O221" s="43">
        <v>104</v>
      </c>
      <c r="P221" s="43" t="s">
        <v>686</v>
      </c>
      <c r="Q221" s="43" t="s">
        <v>380</v>
      </c>
      <c r="R221" s="43" t="s">
        <v>688</v>
      </c>
      <c r="S221" s="43" t="s">
        <v>386</v>
      </c>
      <c r="T221" s="43">
        <v>10</v>
      </c>
      <c r="U221" s="43">
        <v>-53.0456</v>
      </c>
      <c r="V221" s="28">
        <v>-9.9999999999999995E-7</v>
      </c>
      <c r="W221" s="43" t="s">
        <v>914</v>
      </c>
      <c r="X221" s="43" t="s">
        <v>65</v>
      </c>
    </row>
    <row r="222" spans="2:24" x14ac:dyDescent="0.2">
      <c r="B222" s="43" t="s">
        <v>232</v>
      </c>
      <c r="C222" s="43">
        <v>120</v>
      </c>
      <c r="D222" s="43" t="s">
        <v>689</v>
      </c>
      <c r="E222" s="43" t="s">
        <v>106</v>
      </c>
      <c r="F222" s="43" t="s">
        <v>690</v>
      </c>
      <c r="G222" s="43" t="s">
        <v>384</v>
      </c>
      <c r="H222" s="43">
        <v>60</v>
      </c>
      <c r="I222" s="43">
        <v>44.777900000000002</v>
      </c>
      <c r="J222" s="28">
        <v>4.5900000000000002E-7</v>
      </c>
      <c r="K222" s="43" t="s">
        <v>914</v>
      </c>
      <c r="L222" s="43" t="s">
        <v>65</v>
      </c>
      <c r="N222" s="43" t="s">
        <v>232</v>
      </c>
      <c r="O222" s="43">
        <v>120</v>
      </c>
      <c r="P222" s="43" t="s">
        <v>689</v>
      </c>
      <c r="Q222" s="43" t="s">
        <v>380</v>
      </c>
      <c r="R222" s="43" t="s">
        <v>690</v>
      </c>
      <c r="S222" s="43" t="s">
        <v>384</v>
      </c>
      <c r="T222" s="43">
        <v>10</v>
      </c>
      <c r="U222" s="43">
        <v>43.877099999999999</v>
      </c>
      <c r="V222" s="28">
        <v>4.4980000000000002E-7</v>
      </c>
      <c r="W222" s="43" t="s">
        <v>914</v>
      </c>
      <c r="X222" s="43" t="s">
        <v>65</v>
      </c>
    </row>
    <row r="223" spans="2:24" x14ac:dyDescent="0.2">
      <c r="B223" s="43" t="s">
        <v>232</v>
      </c>
      <c r="C223" s="43">
        <v>120</v>
      </c>
      <c r="D223" s="43" t="s">
        <v>689</v>
      </c>
      <c r="E223" s="43" t="s">
        <v>106</v>
      </c>
      <c r="F223" s="43" t="s">
        <v>691</v>
      </c>
      <c r="G223" s="43" t="s">
        <v>386</v>
      </c>
      <c r="H223" s="43">
        <v>60</v>
      </c>
      <c r="I223" s="43">
        <v>-86.8172</v>
      </c>
      <c r="J223" s="28">
        <v>-9.9999999999999995E-7</v>
      </c>
      <c r="K223" s="43" t="s">
        <v>914</v>
      </c>
      <c r="L223" s="43" t="s">
        <v>65</v>
      </c>
      <c r="N223" s="43" t="s">
        <v>232</v>
      </c>
      <c r="O223" s="43">
        <v>120</v>
      </c>
      <c r="P223" s="43" t="s">
        <v>689</v>
      </c>
      <c r="Q223" s="43" t="s">
        <v>380</v>
      </c>
      <c r="R223" s="43" t="s">
        <v>691</v>
      </c>
      <c r="S223" s="43" t="s">
        <v>386</v>
      </c>
      <c r="T223" s="43">
        <v>10</v>
      </c>
      <c r="U223" s="43">
        <v>-85.912199999999999</v>
      </c>
      <c r="V223" s="28">
        <v>-9.9999999999999995E-7</v>
      </c>
      <c r="W223" s="43" t="s">
        <v>914</v>
      </c>
      <c r="X223" s="43" t="s">
        <v>65</v>
      </c>
    </row>
    <row r="224" spans="2:24" x14ac:dyDescent="0.2">
      <c r="B224" s="43" t="s">
        <v>232</v>
      </c>
      <c r="C224" s="43">
        <v>121</v>
      </c>
      <c r="D224" s="43" t="s">
        <v>692</v>
      </c>
      <c r="E224" s="43" t="s">
        <v>106</v>
      </c>
      <c r="F224" s="43" t="s">
        <v>693</v>
      </c>
      <c r="G224" s="43" t="s">
        <v>384</v>
      </c>
      <c r="H224" s="43">
        <v>60</v>
      </c>
      <c r="I224" s="43">
        <v>52.510899999999999</v>
      </c>
      <c r="J224" s="28">
        <v>4.6680000000000002E-7</v>
      </c>
      <c r="K224" s="43" t="s">
        <v>914</v>
      </c>
      <c r="L224" s="43" t="s">
        <v>65</v>
      </c>
      <c r="N224" s="43" t="s">
        <v>232</v>
      </c>
      <c r="O224" s="43">
        <v>121</v>
      </c>
      <c r="P224" s="43" t="s">
        <v>692</v>
      </c>
      <c r="Q224" s="43" t="s">
        <v>380</v>
      </c>
      <c r="R224" s="43" t="s">
        <v>693</v>
      </c>
      <c r="S224" s="43" t="s">
        <v>384</v>
      </c>
      <c r="T224" s="43">
        <v>10</v>
      </c>
      <c r="U224" s="43">
        <v>51.507599999999996</v>
      </c>
      <c r="V224" s="28">
        <v>4.5779999999999998E-7</v>
      </c>
      <c r="W224" s="43" t="s">
        <v>914</v>
      </c>
      <c r="X224" s="43" t="s">
        <v>65</v>
      </c>
    </row>
    <row r="225" spans="2:24" x14ac:dyDescent="0.2">
      <c r="B225" s="43" t="s">
        <v>232</v>
      </c>
      <c r="C225" s="43">
        <v>121</v>
      </c>
      <c r="D225" s="43" t="s">
        <v>692</v>
      </c>
      <c r="E225" s="43" t="s">
        <v>106</v>
      </c>
      <c r="F225" s="43" t="s">
        <v>694</v>
      </c>
      <c r="G225" s="43" t="s">
        <v>386</v>
      </c>
      <c r="H225" s="43">
        <v>60</v>
      </c>
      <c r="I225" s="43">
        <v>-86.007400000000004</v>
      </c>
      <c r="J225" s="28">
        <v>-9.9999999999999995E-7</v>
      </c>
      <c r="K225" s="43" t="s">
        <v>914</v>
      </c>
      <c r="L225" s="43" t="s">
        <v>65</v>
      </c>
      <c r="N225" s="43" t="s">
        <v>232</v>
      </c>
      <c r="O225" s="43">
        <v>121</v>
      </c>
      <c r="P225" s="43" t="s">
        <v>692</v>
      </c>
      <c r="Q225" s="43" t="s">
        <v>380</v>
      </c>
      <c r="R225" s="43" t="s">
        <v>694</v>
      </c>
      <c r="S225" s="43" t="s">
        <v>386</v>
      </c>
      <c r="T225" s="43">
        <v>10</v>
      </c>
      <c r="U225" s="43">
        <v>-85.009299999999996</v>
      </c>
      <c r="V225" s="28">
        <v>-9.9999999999999995E-7</v>
      </c>
      <c r="W225" s="43" t="s">
        <v>914</v>
      </c>
      <c r="X225" s="43" t="s">
        <v>65</v>
      </c>
    </row>
    <row r="226" spans="2:24" x14ac:dyDescent="0.2">
      <c r="B226" s="43" t="s">
        <v>232</v>
      </c>
      <c r="C226" s="43">
        <v>122</v>
      </c>
      <c r="D226" s="43" t="s">
        <v>692</v>
      </c>
      <c r="E226" s="43" t="s">
        <v>106</v>
      </c>
      <c r="F226" s="43" t="s">
        <v>695</v>
      </c>
      <c r="G226" s="43" t="s">
        <v>384</v>
      </c>
      <c r="H226" s="43">
        <v>60</v>
      </c>
      <c r="I226" s="43">
        <v>56.348700000000001</v>
      </c>
      <c r="J226" s="28">
        <v>4.7230000000000001E-7</v>
      </c>
      <c r="K226" s="43" t="s">
        <v>914</v>
      </c>
      <c r="L226" s="43" t="s">
        <v>65</v>
      </c>
      <c r="N226" s="43" t="s">
        <v>232</v>
      </c>
      <c r="O226" s="43">
        <v>122</v>
      </c>
      <c r="P226" s="43" t="s">
        <v>692</v>
      </c>
      <c r="Q226" s="43" t="s">
        <v>380</v>
      </c>
      <c r="R226" s="43" t="s">
        <v>695</v>
      </c>
      <c r="S226" s="43" t="s">
        <v>384</v>
      </c>
      <c r="T226" s="43">
        <v>10</v>
      </c>
      <c r="U226" s="43">
        <v>55.2104</v>
      </c>
      <c r="V226" s="28">
        <v>4.6269999999999998E-7</v>
      </c>
      <c r="W226" s="43" t="s">
        <v>914</v>
      </c>
      <c r="X226" s="43" t="s">
        <v>65</v>
      </c>
    </row>
    <row r="227" spans="2:24" x14ac:dyDescent="0.2">
      <c r="B227" s="43" t="s">
        <v>232</v>
      </c>
      <c r="C227" s="43">
        <v>122</v>
      </c>
      <c r="D227" s="43" t="s">
        <v>692</v>
      </c>
      <c r="E227" s="43" t="s">
        <v>106</v>
      </c>
      <c r="F227" s="43" t="s">
        <v>696</v>
      </c>
      <c r="G227" s="43" t="s">
        <v>386</v>
      </c>
      <c r="H227" s="43">
        <v>60</v>
      </c>
      <c r="I227" s="43">
        <v>-86.170900000000003</v>
      </c>
      <c r="J227" s="28">
        <v>-9.9999999999999995E-7</v>
      </c>
      <c r="K227" s="43" t="s">
        <v>914</v>
      </c>
      <c r="L227" s="43" t="s">
        <v>65</v>
      </c>
      <c r="N227" s="43" t="s">
        <v>232</v>
      </c>
      <c r="O227" s="43">
        <v>122</v>
      </c>
      <c r="P227" s="43" t="s">
        <v>692</v>
      </c>
      <c r="Q227" s="43" t="s">
        <v>380</v>
      </c>
      <c r="R227" s="43" t="s">
        <v>696</v>
      </c>
      <c r="S227" s="43" t="s">
        <v>386</v>
      </c>
      <c r="T227" s="43">
        <v>10</v>
      </c>
      <c r="U227" s="43">
        <v>-85.035600000000002</v>
      </c>
      <c r="V227" s="28">
        <v>-9.9999999999999995E-7</v>
      </c>
      <c r="W227" s="43" t="s">
        <v>914</v>
      </c>
      <c r="X227" s="43" t="s">
        <v>65</v>
      </c>
    </row>
    <row r="228" spans="2:24" x14ac:dyDescent="0.2">
      <c r="B228" s="43" t="s">
        <v>232</v>
      </c>
      <c r="C228" s="43">
        <v>123</v>
      </c>
      <c r="D228" s="43" t="s">
        <v>692</v>
      </c>
      <c r="E228" s="43" t="s">
        <v>106</v>
      </c>
      <c r="F228" s="43" t="s">
        <v>697</v>
      </c>
      <c r="G228" s="43" t="s">
        <v>384</v>
      </c>
      <c r="H228" s="43">
        <v>60</v>
      </c>
      <c r="I228" s="43">
        <v>51.566200000000002</v>
      </c>
      <c r="J228" s="28">
        <v>4.5839999999999998E-7</v>
      </c>
      <c r="K228" s="43" t="s">
        <v>914</v>
      </c>
      <c r="L228" s="43" t="s">
        <v>65</v>
      </c>
      <c r="N228" s="43" t="s">
        <v>232</v>
      </c>
      <c r="O228" s="43">
        <v>123</v>
      </c>
      <c r="P228" s="43" t="s">
        <v>692</v>
      </c>
      <c r="Q228" s="43" t="s">
        <v>380</v>
      </c>
      <c r="R228" s="43" t="s">
        <v>697</v>
      </c>
      <c r="S228" s="43" t="s">
        <v>384</v>
      </c>
      <c r="T228" s="43">
        <v>10</v>
      </c>
      <c r="U228" s="43">
        <v>50.387999999999998</v>
      </c>
      <c r="V228" s="28">
        <v>4.4789999999999998E-7</v>
      </c>
      <c r="W228" s="43" t="s">
        <v>914</v>
      </c>
      <c r="X228" s="43" t="s">
        <v>65</v>
      </c>
    </row>
    <row r="229" spans="2:24" x14ac:dyDescent="0.2">
      <c r="B229" s="43" t="s">
        <v>232</v>
      </c>
      <c r="C229" s="43">
        <v>123</v>
      </c>
      <c r="D229" s="43" t="s">
        <v>692</v>
      </c>
      <c r="E229" s="43" t="s">
        <v>106</v>
      </c>
      <c r="F229" s="43" t="s">
        <v>698</v>
      </c>
      <c r="G229" s="43" t="s">
        <v>386</v>
      </c>
      <c r="H229" s="43">
        <v>60</v>
      </c>
      <c r="I229" s="43">
        <v>-92.283100000000005</v>
      </c>
      <c r="J229" s="28">
        <v>-9.9999999999999995E-7</v>
      </c>
      <c r="K229" s="43" t="s">
        <v>914</v>
      </c>
      <c r="L229" s="43" t="s">
        <v>65</v>
      </c>
      <c r="N229" s="43" t="s">
        <v>232</v>
      </c>
      <c r="O229" s="43">
        <v>123</v>
      </c>
      <c r="P229" s="43" t="s">
        <v>692</v>
      </c>
      <c r="Q229" s="43" t="s">
        <v>380</v>
      </c>
      <c r="R229" s="43" t="s">
        <v>698</v>
      </c>
      <c r="S229" s="43" t="s">
        <v>386</v>
      </c>
      <c r="T229" s="43">
        <v>10</v>
      </c>
      <c r="U229" s="43">
        <v>-91.0852</v>
      </c>
      <c r="V229" s="28">
        <v>-9.9999999999999995E-7</v>
      </c>
      <c r="W229" s="43" t="s">
        <v>914</v>
      </c>
      <c r="X229" s="43" t="s">
        <v>65</v>
      </c>
    </row>
    <row r="230" spans="2:24" x14ac:dyDescent="0.2">
      <c r="B230" s="43" t="s">
        <v>232</v>
      </c>
      <c r="C230" s="43">
        <v>124</v>
      </c>
      <c r="D230" s="43" t="s">
        <v>699</v>
      </c>
      <c r="E230" s="43" t="s">
        <v>106</v>
      </c>
      <c r="F230" s="43" t="s">
        <v>700</v>
      </c>
      <c r="G230" s="43" t="s">
        <v>384</v>
      </c>
      <c r="H230" s="43">
        <v>60</v>
      </c>
      <c r="I230" s="43">
        <v>38.477600000000002</v>
      </c>
      <c r="J230" s="28">
        <v>3.9439999999999998E-7</v>
      </c>
      <c r="K230" s="43" t="s">
        <v>914</v>
      </c>
      <c r="L230" s="43" t="s">
        <v>65</v>
      </c>
      <c r="N230" s="43" t="s">
        <v>232</v>
      </c>
      <c r="O230" s="43">
        <v>124</v>
      </c>
      <c r="P230" s="43" t="s">
        <v>699</v>
      </c>
      <c r="Q230" s="43" t="s">
        <v>380</v>
      </c>
      <c r="R230" s="43" t="s">
        <v>700</v>
      </c>
      <c r="S230" s="43" t="s">
        <v>384</v>
      </c>
      <c r="T230" s="43">
        <v>10</v>
      </c>
      <c r="U230" s="43">
        <v>37.558399999999999</v>
      </c>
      <c r="V230" s="28">
        <v>3.8500000000000002E-7</v>
      </c>
      <c r="W230" s="43" t="s">
        <v>914</v>
      </c>
      <c r="X230" s="43" t="s">
        <v>65</v>
      </c>
    </row>
    <row r="231" spans="2:24" x14ac:dyDescent="0.2">
      <c r="B231" s="43" t="s">
        <v>232</v>
      </c>
      <c r="C231" s="43">
        <v>124</v>
      </c>
      <c r="D231" s="43" t="s">
        <v>699</v>
      </c>
      <c r="E231" s="43" t="s">
        <v>106</v>
      </c>
      <c r="F231" s="43" t="s">
        <v>701</v>
      </c>
      <c r="G231" s="43" t="s">
        <v>386</v>
      </c>
      <c r="H231" s="43">
        <v>60</v>
      </c>
      <c r="I231" s="43">
        <v>-79.728399999999993</v>
      </c>
      <c r="J231" s="28">
        <v>-9.9999999999999995E-7</v>
      </c>
      <c r="K231" s="43" t="s">
        <v>914</v>
      </c>
      <c r="L231" s="43" t="s">
        <v>65</v>
      </c>
      <c r="N231" s="43" t="s">
        <v>232</v>
      </c>
      <c r="O231" s="43">
        <v>124</v>
      </c>
      <c r="P231" s="43" t="s">
        <v>699</v>
      </c>
      <c r="Q231" s="43" t="s">
        <v>380</v>
      </c>
      <c r="R231" s="43" t="s">
        <v>701</v>
      </c>
      <c r="S231" s="43" t="s">
        <v>386</v>
      </c>
      <c r="T231" s="43">
        <v>10</v>
      </c>
      <c r="U231" s="43">
        <v>-78.839100000000002</v>
      </c>
      <c r="V231" s="28">
        <v>-9.9999999999999995E-7</v>
      </c>
      <c r="W231" s="43" t="s">
        <v>914</v>
      </c>
      <c r="X231" s="43" t="s">
        <v>65</v>
      </c>
    </row>
    <row r="232" spans="2:24" x14ac:dyDescent="0.2">
      <c r="B232" s="43" t="s">
        <v>281</v>
      </c>
      <c r="C232" s="43">
        <v>167</v>
      </c>
      <c r="D232" s="43" t="s">
        <v>702</v>
      </c>
      <c r="E232" s="43" t="s">
        <v>106</v>
      </c>
      <c r="F232" s="43" t="s">
        <v>703</v>
      </c>
      <c r="G232" s="43" t="s">
        <v>384</v>
      </c>
      <c r="H232" s="43">
        <v>60</v>
      </c>
      <c r="I232" s="43">
        <v>55.940199999999997</v>
      </c>
      <c r="J232" s="28">
        <v>9.9999999999999995E-7</v>
      </c>
      <c r="K232" s="43" t="s">
        <v>914</v>
      </c>
      <c r="L232" s="43" t="s">
        <v>65</v>
      </c>
      <c r="N232" s="43" t="s">
        <v>281</v>
      </c>
      <c r="O232" s="43">
        <v>167</v>
      </c>
      <c r="P232" s="43" t="s">
        <v>702</v>
      </c>
      <c r="Q232" s="43" t="s">
        <v>380</v>
      </c>
      <c r="R232" s="43" t="s">
        <v>703</v>
      </c>
      <c r="S232" s="43" t="s">
        <v>384</v>
      </c>
      <c r="T232" s="43">
        <v>10</v>
      </c>
      <c r="U232" s="43">
        <v>56.119799999999998</v>
      </c>
      <c r="V232" s="28">
        <v>9.9999999999999995E-7</v>
      </c>
      <c r="W232" s="43" t="s">
        <v>914</v>
      </c>
      <c r="X232" s="43" t="s">
        <v>65</v>
      </c>
    </row>
    <row r="233" spans="2:24" x14ac:dyDescent="0.2">
      <c r="B233" s="43" t="s">
        <v>281</v>
      </c>
      <c r="C233" s="43">
        <v>167</v>
      </c>
      <c r="D233" s="43" t="s">
        <v>702</v>
      </c>
      <c r="E233" s="43" t="s">
        <v>106</v>
      </c>
      <c r="F233" s="43" t="s">
        <v>704</v>
      </c>
      <c r="G233" s="43" t="s">
        <v>386</v>
      </c>
      <c r="H233" s="43">
        <v>60</v>
      </c>
      <c r="I233" s="43">
        <v>-97.931600000000003</v>
      </c>
      <c r="J233" s="28">
        <v>-9.9999999999999995E-7</v>
      </c>
      <c r="K233" s="43" t="s">
        <v>914</v>
      </c>
      <c r="L233" s="43" t="s">
        <v>65</v>
      </c>
      <c r="N233" s="43" t="s">
        <v>281</v>
      </c>
      <c r="O233" s="43">
        <v>167</v>
      </c>
      <c r="P233" s="43" t="s">
        <v>702</v>
      </c>
      <c r="Q233" s="43" t="s">
        <v>380</v>
      </c>
      <c r="R233" s="43" t="s">
        <v>704</v>
      </c>
      <c r="S233" s="43" t="s">
        <v>386</v>
      </c>
      <c r="T233" s="43">
        <v>10</v>
      </c>
      <c r="U233" s="43">
        <v>-98.130499999999998</v>
      </c>
      <c r="V233" s="28">
        <v>-9.9999999999999995E-7</v>
      </c>
      <c r="W233" s="43" t="s">
        <v>914</v>
      </c>
      <c r="X233" s="43" t="s">
        <v>65</v>
      </c>
    </row>
    <row r="234" spans="2:24" x14ac:dyDescent="0.2">
      <c r="B234" s="43" t="s">
        <v>281</v>
      </c>
      <c r="C234" s="43">
        <v>168</v>
      </c>
      <c r="D234" s="43" t="s">
        <v>705</v>
      </c>
      <c r="E234" s="43" t="s">
        <v>106</v>
      </c>
      <c r="F234" s="43" t="s">
        <v>706</v>
      </c>
      <c r="G234" s="43" t="s">
        <v>384</v>
      </c>
      <c r="H234" s="43">
        <v>60</v>
      </c>
      <c r="I234" s="43">
        <v>65.265600000000006</v>
      </c>
      <c r="J234" s="28">
        <v>9.9999999999999995E-7</v>
      </c>
      <c r="K234" s="43" t="s">
        <v>914</v>
      </c>
      <c r="L234" s="43" t="s">
        <v>65</v>
      </c>
      <c r="N234" s="43" t="s">
        <v>281</v>
      </c>
      <c r="O234" s="43">
        <v>168</v>
      </c>
      <c r="P234" s="43" t="s">
        <v>705</v>
      </c>
      <c r="Q234" s="43" t="s">
        <v>380</v>
      </c>
      <c r="R234" s="43" t="s">
        <v>706</v>
      </c>
      <c r="S234" s="43" t="s">
        <v>384</v>
      </c>
      <c r="T234" s="43">
        <v>10</v>
      </c>
      <c r="U234" s="43">
        <v>65.546099999999996</v>
      </c>
      <c r="V234" s="28">
        <v>9.9999999999999995E-7</v>
      </c>
      <c r="W234" s="43" t="s">
        <v>914</v>
      </c>
      <c r="X234" s="43" t="s">
        <v>65</v>
      </c>
    </row>
    <row r="235" spans="2:24" x14ac:dyDescent="0.2">
      <c r="B235" s="43" t="s">
        <v>281</v>
      </c>
      <c r="C235" s="43">
        <v>168</v>
      </c>
      <c r="D235" s="43" t="s">
        <v>705</v>
      </c>
      <c r="E235" s="43" t="s">
        <v>106</v>
      </c>
      <c r="F235" s="43" t="s">
        <v>707</v>
      </c>
      <c r="G235" s="43" t="s">
        <v>386</v>
      </c>
      <c r="H235" s="43">
        <v>60</v>
      </c>
      <c r="I235" s="43">
        <v>-98.522599999999997</v>
      </c>
      <c r="J235" s="28">
        <v>-9.9999999999999995E-7</v>
      </c>
      <c r="K235" s="43" t="s">
        <v>914</v>
      </c>
      <c r="L235" s="43" t="s">
        <v>65</v>
      </c>
      <c r="N235" s="43" t="s">
        <v>281</v>
      </c>
      <c r="O235" s="43">
        <v>168</v>
      </c>
      <c r="P235" s="43" t="s">
        <v>705</v>
      </c>
      <c r="Q235" s="43" t="s">
        <v>380</v>
      </c>
      <c r="R235" s="43" t="s">
        <v>707</v>
      </c>
      <c r="S235" s="43" t="s">
        <v>386</v>
      </c>
      <c r="T235" s="43">
        <v>10</v>
      </c>
      <c r="U235" s="43">
        <v>-98.7637</v>
      </c>
      <c r="V235" s="28">
        <v>-9.9999999999999995E-7</v>
      </c>
      <c r="W235" s="43" t="s">
        <v>914</v>
      </c>
      <c r="X235" s="43" t="s">
        <v>65</v>
      </c>
    </row>
    <row r="236" spans="2:24" x14ac:dyDescent="0.2">
      <c r="B236" s="43" t="s">
        <v>281</v>
      </c>
      <c r="C236" s="43">
        <v>169</v>
      </c>
      <c r="D236" s="43" t="s">
        <v>705</v>
      </c>
      <c r="E236" s="43" t="s">
        <v>106</v>
      </c>
      <c r="F236" s="43" t="s">
        <v>708</v>
      </c>
      <c r="G236" s="43" t="s">
        <v>384</v>
      </c>
      <c r="H236" s="43">
        <v>60</v>
      </c>
      <c r="I236" s="43">
        <v>69.446899999999999</v>
      </c>
      <c r="J236" s="28">
        <v>9.9999999999999995E-7</v>
      </c>
      <c r="K236" s="43" t="s">
        <v>914</v>
      </c>
      <c r="L236" s="43" t="s">
        <v>65</v>
      </c>
      <c r="N236" s="43" t="s">
        <v>281</v>
      </c>
      <c r="O236" s="43">
        <v>169</v>
      </c>
      <c r="P236" s="43" t="s">
        <v>705</v>
      </c>
      <c r="Q236" s="43" t="s">
        <v>380</v>
      </c>
      <c r="R236" s="43" t="s">
        <v>708</v>
      </c>
      <c r="S236" s="43" t="s">
        <v>384</v>
      </c>
      <c r="T236" s="43">
        <v>10</v>
      </c>
      <c r="U236" s="43">
        <v>69.593500000000006</v>
      </c>
      <c r="V236" s="28">
        <v>9.9999999999999995E-7</v>
      </c>
      <c r="W236" s="43" t="s">
        <v>914</v>
      </c>
      <c r="X236" s="43" t="s">
        <v>65</v>
      </c>
    </row>
    <row r="237" spans="2:24" x14ac:dyDescent="0.2">
      <c r="B237" s="43" t="s">
        <v>281</v>
      </c>
      <c r="C237" s="43">
        <v>169</v>
      </c>
      <c r="D237" s="43" t="s">
        <v>705</v>
      </c>
      <c r="E237" s="43" t="s">
        <v>106</v>
      </c>
      <c r="F237" s="43" t="s">
        <v>709</v>
      </c>
      <c r="G237" s="43" t="s">
        <v>386</v>
      </c>
      <c r="H237" s="43">
        <v>60</v>
      </c>
      <c r="I237" s="43">
        <v>-99.282499999999999</v>
      </c>
      <c r="J237" s="28">
        <v>-9.9999999999999995E-7</v>
      </c>
      <c r="K237" s="43" t="s">
        <v>914</v>
      </c>
      <c r="L237" s="43" t="s">
        <v>65</v>
      </c>
      <c r="N237" s="43" t="s">
        <v>281</v>
      </c>
      <c r="O237" s="43">
        <v>169</v>
      </c>
      <c r="P237" s="43" t="s">
        <v>705</v>
      </c>
      <c r="Q237" s="43" t="s">
        <v>380</v>
      </c>
      <c r="R237" s="43" t="s">
        <v>709</v>
      </c>
      <c r="S237" s="43" t="s">
        <v>386</v>
      </c>
      <c r="T237" s="43">
        <v>10</v>
      </c>
      <c r="U237" s="43">
        <v>-99.435000000000002</v>
      </c>
      <c r="V237" s="28">
        <v>-9.9999999999999995E-7</v>
      </c>
      <c r="W237" s="43" t="s">
        <v>914</v>
      </c>
      <c r="X237" s="43" t="s">
        <v>65</v>
      </c>
    </row>
    <row r="238" spans="2:24" x14ac:dyDescent="0.2">
      <c r="B238" s="43" t="s">
        <v>281</v>
      </c>
      <c r="C238" s="43">
        <v>170</v>
      </c>
      <c r="D238" s="43" t="s">
        <v>705</v>
      </c>
      <c r="E238" s="43" t="s">
        <v>106</v>
      </c>
      <c r="F238" s="43" t="s">
        <v>710</v>
      </c>
      <c r="G238" s="43" t="s">
        <v>384</v>
      </c>
      <c r="H238" s="43">
        <v>60</v>
      </c>
      <c r="I238" s="43">
        <v>64.026799999999994</v>
      </c>
      <c r="J238" s="28">
        <v>9.9999999999999995E-7</v>
      </c>
      <c r="K238" s="43" t="s">
        <v>914</v>
      </c>
      <c r="L238" s="43" t="s">
        <v>65</v>
      </c>
      <c r="N238" s="43" t="s">
        <v>281</v>
      </c>
      <c r="O238" s="43">
        <v>170</v>
      </c>
      <c r="P238" s="43" t="s">
        <v>705</v>
      </c>
      <c r="Q238" s="43" t="s">
        <v>380</v>
      </c>
      <c r="R238" s="43" t="s">
        <v>710</v>
      </c>
      <c r="S238" s="43" t="s">
        <v>384</v>
      </c>
      <c r="T238" s="43">
        <v>10</v>
      </c>
      <c r="U238" s="43">
        <v>64.113799999999998</v>
      </c>
      <c r="V238" s="28">
        <v>9.9999999999999995E-7</v>
      </c>
      <c r="W238" s="43" t="s">
        <v>914</v>
      </c>
      <c r="X238" s="43" t="s">
        <v>65</v>
      </c>
    </row>
    <row r="239" spans="2:24" x14ac:dyDescent="0.2">
      <c r="B239" s="43" t="s">
        <v>281</v>
      </c>
      <c r="C239" s="43">
        <v>170</v>
      </c>
      <c r="D239" s="43" t="s">
        <v>705</v>
      </c>
      <c r="E239" s="43" t="s">
        <v>106</v>
      </c>
      <c r="F239" s="43" t="s">
        <v>711</v>
      </c>
      <c r="G239" s="43" t="s">
        <v>386</v>
      </c>
      <c r="H239" s="43">
        <v>60</v>
      </c>
      <c r="I239" s="43">
        <v>-105.1399</v>
      </c>
      <c r="J239" s="28">
        <v>-9.9999999999999995E-7</v>
      </c>
      <c r="K239" s="43" t="s">
        <v>914</v>
      </c>
      <c r="L239" s="43" t="s">
        <v>65</v>
      </c>
      <c r="N239" s="43" t="s">
        <v>281</v>
      </c>
      <c r="O239" s="43">
        <v>170</v>
      </c>
      <c r="P239" s="43" t="s">
        <v>705</v>
      </c>
      <c r="Q239" s="43" t="s">
        <v>380</v>
      </c>
      <c r="R239" s="43" t="s">
        <v>711</v>
      </c>
      <c r="S239" s="43" t="s">
        <v>386</v>
      </c>
      <c r="T239" s="43">
        <v>10</v>
      </c>
      <c r="U239" s="43">
        <v>-105.2811</v>
      </c>
      <c r="V239" s="28">
        <v>-9.9999999999999995E-7</v>
      </c>
      <c r="W239" s="43" t="s">
        <v>914</v>
      </c>
      <c r="X239" s="43" t="s">
        <v>65</v>
      </c>
    </row>
    <row r="240" spans="2:24" x14ac:dyDescent="0.2">
      <c r="B240" s="43" t="s">
        <v>281</v>
      </c>
      <c r="C240" s="43">
        <v>171</v>
      </c>
      <c r="D240" s="43" t="s">
        <v>712</v>
      </c>
      <c r="E240" s="43" t="s">
        <v>106</v>
      </c>
      <c r="F240" s="43" t="s">
        <v>713</v>
      </c>
      <c r="G240" s="43" t="s">
        <v>384</v>
      </c>
      <c r="H240" s="43">
        <v>60</v>
      </c>
      <c r="I240" s="43">
        <v>48.818399999999997</v>
      </c>
      <c r="J240" s="28">
        <v>9.9999999999999995E-7</v>
      </c>
      <c r="K240" s="43" t="s">
        <v>914</v>
      </c>
      <c r="L240" s="43" t="s">
        <v>65</v>
      </c>
      <c r="N240" s="43" t="s">
        <v>281</v>
      </c>
      <c r="O240" s="43">
        <v>171</v>
      </c>
      <c r="P240" s="43" t="s">
        <v>712</v>
      </c>
      <c r="Q240" s="43" t="s">
        <v>380</v>
      </c>
      <c r="R240" s="43" t="s">
        <v>713</v>
      </c>
      <c r="S240" s="43" t="s">
        <v>384</v>
      </c>
      <c r="T240" s="43">
        <v>10</v>
      </c>
      <c r="U240" s="43">
        <v>49.030700000000003</v>
      </c>
      <c r="V240" s="28">
        <v>9.9999999999999995E-7</v>
      </c>
      <c r="W240" s="43" t="s">
        <v>914</v>
      </c>
      <c r="X240" s="43" t="s">
        <v>65</v>
      </c>
    </row>
    <row r="241" spans="2:24" x14ac:dyDescent="0.2">
      <c r="B241" s="43" t="s">
        <v>281</v>
      </c>
      <c r="C241" s="43">
        <v>171</v>
      </c>
      <c r="D241" s="43" t="s">
        <v>712</v>
      </c>
      <c r="E241" s="43" t="s">
        <v>106</v>
      </c>
      <c r="F241" s="43" t="s">
        <v>714</v>
      </c>
      <c r="G241" s="43" t="s">
        <v>386</v>
      </c>
      <c r="H241" s="43">
        <v>60</v>
      </c>
      <c r="I241" s="43">
        <v>-80.602999999999994</v>
      </c>
      <c r="J241" s="28">
        <v>-6.8000000000000005E-4</v>
      </c>
      <c r="K241" s="43">
        <v>-1E-4</v>
      </c>
      <c r="L241" s="43" t="s">
        <v>379</v>
      </c>
      <c r="N241" s="43" t="s">
        <v>281</v>
      </c>
      <c r="O241" s="43">
        <v>171</v>
      </c>
      <c r="P241" s="43" t="s">
        <v>712</v>
      </c>
      <c r="Q241" s="43" t="s">
        <v>380</v>
      </c>
      <c r="R241" s="43" t="s">
        <v>714</v>
      </c>
      <c r="S241" s="43" t="s">
        <v>386</v>
      </c>
      <c r="T241" s="43">
        <v>10</v>
      </c>
      <c r="U241" s="43">
        <v>-80.605500000000006</v>
      </c>
      <c r="V241" s="28">
        <v>-6.9300000000000004E-4</v>
      </c>
      <c r="W241" s="43">
        <v>-1E-4</v>
      </c>
      <c r="X241" s="43" t="s">
        <v>379</v>
      </c>
    </row>
    <row r="242" spans="2:24" x14ac:dyDescent="0.2">
      <c r="B242" s="43" t="s">
        <v>281</v>
      </c>
      <c r="C242" s="43">
        <v>149</v>
      </c>
      <c r="D242" s="43" t="s">
        <v>715</v>
      </c>
      <c r="E242" s="43" t="s">
        <v>106</v>
      </c>
      <c r="F242" s="43" t="s">
        <v>716</v>
      </c>
      <c r="G242" s="43" t="s">
        <v>384</v>
      </c>
      <c r="H242" s="43">
        <v>60</v>
      </c>
      <c r="I242" s="43">
        <v>-39.284399999999998</v>
      </c>
      <c r="J242" s="28">
        <v>-3.4919999999999998E-7</v>
      </c>
      <c r="K242" s="43" t="s">
        <v>914</v>
      </c>
      <c r="L242" s="43" t="s">
        <v>65</v>
      </c>
      <c r="N242" s="43" t="s">
        <v>281</v>
      </c>
      <c r="O242" s="43">
        <v>149</v>
      </c>
      <c r="P242" s="43" t="s">
        <v>715</v>
      </c>
      <c r="Q242" s="43" t="s">
        <v>380</v>
      </c>
      <c r="R242" s="43" t="s">
        <v>716</v>
      </c>
      <c r="S242" s="43" t="s">
        <v>384</v>
      </c>
      <c r="T242" s="43">
        <v>10</v>
      </c>
      <c r="U242" s="43">
        <v>-39.288400000000003</v>
      </c>
      <c r="V242" s="28">
        <v>-3.4919999999999998E-7</v>
      </c>
      <c r="W242" s="43" t="s">
        <v>914</v>
      </c>
      <c r="X242" s="43" t="s">
        <v>65</v>
      </c>
    </row>
    <row r="243" spans="2:24" x14ac:dyDescent="0.2">
      <c r="B243" s="43" t="s">
        <v>281</v>
      </c>
      <c r="C243" s="43">
        <v>149</v>
      </c>
      <c r="D243" s="43" t="s">
        <v>715</v>
      </c>
      <c r="E243" s="43" t="s">
        <v>106</v>
      </c>
      <c r="F243" s="43" t="s">
        <v>717</v>
      </c>
      <c r="G243" s="43" t="s">
        <v>386</v>
      </c>
      <c r="H243" s="43">
        <v>60</v>
      </c>
      <c r="I243" s="43">
        <v>-37.183</v>
      </c>
      <c r="J243" s="28">
        <v>-3.305E-7</v>
      </c>
      <c r="K243" s="43" t="s">
        <v>914</v>
      </c>
      <c r="L243" s="43" t="s">
        <v>65</v>
      </c>
      <c r="N243" s="43" t="s">
        <v>281</v>
      </c>
      <c r="O243" s="43">
        <v>149</v>
      </c>
      <c r="P243" s="43" t="s">
        <v>715</v>
      </c>
      <c r="Q243" s="43" t="s">
        <v>380</v>
      </c>
      <c r="R243" s="43" t="s">
        <v>717</v>
      </c>
      <c r="S243" s="43" t="s">
        <v>386</v>
      </c>
      <c r="T243" s="43">
        <v>10</v>
      </c>
      <c r="U243" s="43">
        <v>-37.138100000000001</v>
      </c>
      <c r="V243" s="28">
        <v>-3.3010000000000002E-7</v>
      </c>
      <c r="W243" s="43" t="s">
        <v>914</v>
      </c>
      <c r="X243" s="43" t="s">
        <v>65</v>
      </c>
    </row>
    <row r="244" spans="2:24" x14ac:dyDescent="0.2">
      <c r="B244" s="43" t="s">
        <v>281</v>
      </c>
      <c r="C244" s="43">
        <v>152</v>
      </c>
      <c r="D244" s="43" t="s">
        <v>718</v>
      </c>
      <c r="E244" s="43" t="s">
        <v>106</v>
      </c>
      <c r="F244" s="43" t="s">
        <v>719</v>
      </c>
      <c r="G244" s="43" t="s">
        <v>384</v>
      </c>
      <c r="H244" s="43">
        <v>60</v>
      </c>
      <c r="I244" s="43">
        <v>-54.764600000000002</v>
      </c>
      <c r="J244" s="28">
        <v>-3.693E-7</v>
      </c>
      <c r="K244" s="43" t="s">
        <v>914</v>
      </c>
      <c r="L244" s="43" t="s">
        <v>65</v>
      </c>
      <c r="N244" s="43" t="s">
        <v>281</v>
      </c>
      <c r="O244" s="43">
        <v>152</v>
      </c>
      <c r="P244" s="43" t="s">
        <v>718</v>
      </c>
      <c r="Q244" s="43" t="s">
        <v>380</v>
      </c>
      <c r="R244" s="43" t="s">
        <v>719</v>
      </c>
      <c r="S244" s="43" t="s">
        <v>384</v>
      </c>
      <c r="T244" s="43">
        <v>10</v>
      </c>
      <c r="U244" s="43">
        <v>-54.710700000000003</v>
      </c>
      <c r="V244" s="28">
        <v>-3.6889999999999997E-7</v>
      </c>
      <c r="W244" s="43" t="s">
        <v>914</v>
      </c>
      <c r="X244" s="43" t="s">
        <v>65</v>
      </c>
    </row>
    <row r="245" spans="2:24" x14ac:dyDescent="0.2">
      <c r="B245" s="43" t="s">
        <v>281</v>
      </c>
      <c r="C245" s="43">
        <v>152</v>
      </c>
      <c r="D245" s="43" t="s">
        <v>718</v>
      </c>
      <c r="E245" s="43" t="s">
        <v>106</v>
      </c>
      <c r="F245" s="43" t="s">
        <v>720</v>
      </c>
      <c r="G245" s="43" t="s">
        <v>386</v>
      </c>
      <c r="H245" s="43">
        <v>60</v>
      </c>
      <c r="I245" s="43">
        <v>-73.919899999999998</v>
      </c>
      <c r="J245" s="28">
        <v>-4.9849999999999997E-7</v>
      </c>
      <c r="K245" s="43" t="s">
        <v>914</v>
      </c>
      <c r="L245" s="43" t="s">
        <v>65</v>
      </c>
      <c r="N245" s="43" t="s">
        <v>281</v>
      </c>
      <c r="O245" s="43">
        <v>152</v>
      </c>
      <c r="P245" s="43" t="s">
        <v>718</v>
      </c>
      <c r="Q245" s="43" t="s">
        <v>380</v>
      </c>
      <c r="R245" s="43" t="s">
        <v>720</v>
      </c>
      <c r="S245" s="43" t="s">
        <v>386</v>
      </c>
      <c r="T245" s="43">
        <v>10</v>
      </c>
      <c r="U245" s="43">
        <v>-73.981200000000001</v>
      </c>
      <c r="V245" s="28">
        <v>-4.989E-7</v>
      </c>
      <c r="W245" s="43" t="s">
        <v>914</v>
      </c>
      <c r="X245" s="43" t="s">
        <v>65</v>
      </c>
    </row>
    <row r="246" spans="2:24" x14ac:dyDescent="0.2">
      <c r="B246" s="43" t="s">
        <v>281</v>
      </c>
      <c r="C246" s="43">
        <v>155</v>
      </c>
      <c r="D246" s="43" t="s">
        <v>721</v>
      </c>
      <c r="E246" s="43" t="s">
        <v>106</v>
      </c>
      <c r="F246" s="43" t="s">
        <v>722</v>
      </c>
      <c r="G246" s="43" t="s">
        <v>384</v>
      </c>
      <c r="H246" s="43">
        <v>60</v>
      </c>
      <c r="I246" s="43">
        <v>-68.632499999999993</v>
      </c>
      <c r="J246" s="28">
        <v>-4.8510000000000002E-7</v>
      </c>
      <c r="K246" s="43" t="s">
        <v>914</v>
      </c>
      <c r="L246" s="43" t="s">
        <v>65</v>
      </c>
      <c r="N246" s="43" t="s">
        <v>281</v>
      </c>
      <c r="O246" s="43">
        <v>155</v>
      </c>
      <c r="P246" s="43" t="s">
        <v>721</v>
      </c>
      <c r="Q246" s="43" t="s">
        <v>380</v>
      </c>
      <c r="R246" s="43" t="s">
        <v>722</v>
      </c>
      <c r="S246" s="43" t="s">
        <v>384</v>
      </c>
      <c r="T246" s="43">
        <v>10</v>
      </c>
      <c r="U246" s="43">
        <v>-68.693600000000004</v>
      </c>
      <c r="V246" s="28">
        <v>-4.8550000000000005E-7</v>
      </c>
      <c r="W246" s="43" t="s">
        <v>914</v>
      </c>
      <c r="X246" s="43" t="s">
        <v>65</v>
      </c>
    </row>
    <row r="247" spans="2:24" x14ac:dyDescent="0.2">
      <c r="B247" s="43" t="s">
        <v>281</v>
      </c>
      <c r="C247" s="43">
        <v>155</v>
      </c>
      <c r="D247" s="43" t="s">
        <v>721</v>
      </c>
      <c r="E247" s="43" t="s">
        <v>106</v>
      </c>
      <c r="F247" s="43" t="s">
        <v>723</v>
      </c>
      <c r="G247" s="43" t="s">
        <v>386</v>
      </c>
      <c r="H247" s="43">
        <v>60</v>
      </c>
      <c r="I247" s="43">
        <v>-54.983699999999999</v>
      </c>
      <c r="J247" s="28">
        <v>-3.8860000000000003E-7</v>
      </c>
      <c r="K247" s="43" t="s">
        <v>914</v>
      </c>
      <c r="L247" s="43" t="s">
        <v>65</v>
      </c>
      <c r="N247" s="43" t="s">
        <v>281</v>
      </c>
      <c r="O247" s="43">
        <v>155</v>
      </c>
      <c r="P247" s="43" t="s">
        <v>721</v>
      </c>
      <c r="Q247" s="43" t="s">
        <v>380</v>
      </c>
      <c r="R247" s="43" t="s">
        <v>723</v>
      </c>
      <c r="S247" s="43" t="s">
        <v>386</v>
      </c>
      <c r="T247" s="43">
        <v>10</v>
      </c>
      <c r="U247" s="43">
        <v>-54.928600000000003</v>
      </c>
      <c r="V247" s="28">
        <v>-3.883E-7</v>
      </c>
      <c r="W247" s="43" t="s">
        <v>914</v>
      </c>
      <c r="X247" s="43" t="s">
        <v>65</v>
      </c>
    </row>
    <row r="248" spans="2:24" x14ac:dyDescent="0.2">
      <c r="B248" s="43" t="s">
        <v>281</v>
      </c>
      <c r="C248" s="43">
        <v>158</v>
      </c>
      <c r="D248" s="43" t="s">
        <v>724</v>
      </c>
      <c r="E248" s="43" t="s">
        <v>106</v>
      </c>
      <c r="F248" s="43" t="s">
        <v>725</v>
      </c>
      <c r="G248" s="43" t="s">
        <v>384</v>
      </c>
      <c r="H248" s="43">
        <v>60</v>
      </c>
      <c r="I248" s="43">
        <v>-69.149100000000004</v>
      </c>
      <c r="J248" s="28">
        <v>-4.8879999999999998E-7</v>
      </c>
      <c r="K248" s="43" t="s">
        <v>914</v>
      </c>
      <c r="L248" s="43" t="s">
        <v>65</v>
      </c>
      <c r="N248" s="43" t="s">
        <v>281</v>
      </c>
      <c r="O248" s="43">
        <v>158</v>
      </c>
      <c r="P248" s="43" t="s">
        <v>724</v>
      </c>
      <c r="Q248" s="43" t="s">
        <v>380</v>
      </c>
      <c r="R248" s="43" t="s">
        <v>725</v>
      </c>
      <c r="S248" s="43" t="s">
        <v>384</v>
      </c>
      <c r="T248" s="43">
        <v>10</v>
      </c>
      <c r="U248" s="43">
        <v>-69.193899999999999</v>
      </c>
      <c r="V248" s="28">
        <v>-4.8910000000000001E-7</v>
      </c>
      <c r="W248" s="43" t="s">
        <v>914</v>
      </c>
      <c r="X248" s="43" t="s">
        <v>65</v>
      </c>
    </row>
    <row r="249" spans="2:24" x14ac:dyDescent="0.2">
      <c r="B249" s="43" t="s">
        <v>281</v>
      </c>
      <c r="C249" s="43">
        <v>158</v>
      </c>
      <c r="D249" s="43" t="s">
        <v>724</v>
      </c>
      <c r="E249" s="43" t="s">
        <v>106</v>
      </c>
      <c r="F249" s="43" t="s">
        <v>726</v>
      </c>
      <c r="G249" s="43" t="s">
        <v>386</v>
      </c>
      <c r="H249" s="43">
        <v>60</v>
      </c>
      <c r="I249" s="43">
        <v>-54.6265</v>
      </c>
      <c r="J249" s="28">
        <v>-3.861E-7</v>
      </c>
      <c r="K249" s="43" t="s">
        <v>914</v>
      </c>
      <c r="L249" s="43" t="s">
        <v>65</v>
      </c>
      <c r="N249" s="43" t="s">
        <v>281</v>
      </c>
      <c r="O249" s="43">
        <v>158</v>
      </c>
      <c r="P249" s="43" t="s">
        <v>724</v>
      </c>
      <c r="Q249" s="43" t="s">
        <v>380</v>
      </c>
      <c r="R249" s="43" t="s">
        <v>726</v>
      </c>
      <c r="S249" s="43" t="s">
        <v>386</v>
      </c>
      <c r="T249" s="43">
        <v>10</v>
      </c>
      <c r="U249" s="43">
        <v>-54.587000000000003</v>
      </c>
      <c r="V249" s="28">
        <v>-3.8579999999999997E-7</v>
      </c>
      <c r="W249" s="43" t="s">
        <v>914</v>
      </c>
      <c r="X249" s="43" t="s">
        <v>65</v>
      </c>
    </row>
    <row r="250" spans="2:24" x14ac:dyDescent="0.2">
      <c r="B250" s="43" t="s">
        <v>281</v>
      </c>
      <c r="C250" s="43">
        <v>161</v>
      </c>
      <c r="D250" s="43" t="s">
        <v>727</v>
      </c>
      <c r="E250" s="43" t="s">
        <v>106</v>
      </c>
      <c r="F250" s="43" t="s">
        <v>728</v>
      </c>
      <c r="G250" s="43" t="s">
        <v>384</v>
      </c>
      <c r="H250" s="43">
        <v>60</v>
      </c>
      <c r="I250" s="43">
        <v>-56.0991</v>
      </c>
      <c r="J250" s="28">
        <v>-3.7829999999999999E-7</v>
      </c>
      <c r="K250" s="43" t="s">
        <v>914</v>
      </c>
      <c r="L250" s="43" t="s">
        <v>65</v>
      </c>
      <c r="N250" s="43" t="s">
        <v>281</v>
      </c>
      <c r="O250" s="43">
        <v>161</v>
      </c>
      <c r="P250" s="43" t="s">
        <v>727</v>
      </c>
      <c r="Q250" s="43" t="s">
        <v>380</v>
      </c>
      <c r="R250" s="43" t="s">
        <v>728</v>
      </c>
      <c r="S250" s="43" t="s">
        <v>384</v>
      </c>
      <c r="T250" s="43">
        <v>10</v>
      </c>
      <c r="U250" s="43">
        <v>-55.970399999999998</v>
      </c>
      <c r="V250" s="28">
        <v>-3.7739999999999998E-7</v>
      </c>
      <c r="W250" s="43" t="s">
        <v>914</v>
      </c>
      <c r="X250" s="43" t="s">
        <v>65</v>
      </c>
    </row>
    <row r="251" spans="2:24" x14ac:dyDescent="0.2">
      <c r="B251" s="43" t="s">
        <v>281</v>
      </c>
      <c r="C251" s="43">
        <v>161</v>
      </c>
      <c r="D251" s="43" t="s">
        <v>727</v>
      </c>
      <c r="E251" s="43" t="s">
        <v>106</v>
      </c>
      <c r="F251" s="43" t="s">
        <v>729</v>
      </c>
      <c r="G251" s="43" t="s">
        <v>386</v>
      </c>
      <c r="H251" s="43">
        <v>60</v>
      </c>
      <c r="I251" s="43">
        <v>-74.974999999999994</v>
      </c>
      <c r="J251" s="28">
        <v>-9.9999999999999995E-7</v>
      </c>
      <c r="K251" s="43" t="s">
        <v>914</v>
      </c>
      <c r="L251" s="43" t="s">
        <v>65</v>
      </c>
      <c r="N251" s="43" t="s">
        <v>281</v>
      </c>
      <c r="O251" s="43">
        <v>161</v>
      </c>
      <c r="P251" s="43" t="s">
        <v>727</v>
      </c>
      <c r="Q251" s="43" t="s">
        <v>380</v>
      </c>
      <c r="R251" s="43" t="s">
        <v>729</v>
      </c>
      <c r="S251" s="43" t="s">
        <v>386</v>
      </c>
      <c r="T251" s="43">
        <v>10</v>
      </c>
      <c r="U251" s="43">
        <v>-75.122399999999999</v>
      </c>
      <c r="V251" s="28">
        <v>-9.9999999999999995E-7</v>
      </c>
      <c r="W251" s="43" t="s">
        <v>914</v>
      </c>
      <c r="X251" s="43" t="s">
        <v>65</v>
      </c>
    </row>
    <row r="252" spans="2:24" x14ac:dyDescent="0.2">
      <c r="B252" s="43" t="s">
        <v>281</v>
      </c>
      <c r="C252" s="43">
        <v>164</v>
      </c>
      <c r="D252" s="43" t="s">
        <v>730</v>
      </c>
      <c r="E252" s="43" t="s">
        <v>106</v>
      </c>
      <c r="F252" s="43" t="s">
        <v>731</v>
      </c>
      <c r="G252" s="43" t="s">
        <v>384</v>
      </c>
      <c r="H252" s="43">
        <v>60</v>
      </c>
      <c r="I252" s="43">
        <v>-55.863799999999998</v>
      </c>
      <c r="J252" s="28">
        <v>-4.9660000000000004E-7</v>
      </c>
      <c r="K252" s="43" t="s">
        <v>914</v>
      </c>
      <c r="L252" s="43" t="s">
        <v>65</v>
      </c>
      <c r="N252" s="43" t="s">
        <v>281</v>
      </c>
      <c r="O252" s="43">
        <v>164</v>
      </c>
      <c r="P252" s="43" t="s">
        <v>730</v>
      </c>
      <c r="Q252" s="43" t="s">
        <v>380</v>
      </c>
      <c r="R252" s="43" t="s">
        <v>731</v>
      </c>
      <c r="S252" s="43" t="s">
        <v>384</v>
      </c>
      <c r="T252" s="43">
        <v>10</v>
      </c>
      <c r="U252" s="43">
        <v>-55.8262</v>
      </c>
      <c r="V252" s="28">
        <v>-4.9620000000000001E-7</v>
      </c>
      <c r="W252" s="43" t="s">
        <v>914</v>
      </c>
      <c r="X252" s="43" t="s">
        <v>65</v>
      </c>
    </row>
    <row r="253" spans="2:24" x14ac:dyDescent="0.2">
      <c r="B253" s="43" t="s">
        <v>281</v>
      </c>
      <c r="C253" s="43">
        <v>164</v>
      </c>
      <c r="D253" s="43" t="s">
        <v>730</v>
      </c>
      <c r="E253" s="43" t="s">
        <v>106</v>
      </c>
      <c r="F253" s="43" t="s">
        <v>732</v>
      </c>
      <c r="G253" s="43" t="s">
        <v>386</v>
      </c>
      <c r="H253" s="43">
        <v>60</v>
      </c>
      <c r="I253" s="43">
        <v>-55.011600000000001</v>
      </c>
      <c r="J253" s="28">
        <v>-4.89E-7</v>
      </c>
      <c r="K253" s="43" t="s">
        <v>914</v>
      </c>
      <c r="L253" s="43" t="s">
        <v>65</v>
      </c>
      <c r="N253" s="43" t="s">
        <v>281</v>
      </c>
      <c r="O253" s="43">
        <v>164</v>
      </c>
      <c r="P253" s="43" t="s">
        <v>730</v>
      </c>
      <c r="Q253" s="43" t="s">
        <v>380</v>
      </c>
      <c r="R253" s="43" t="s">
        <v>732</v>
      </c>
      <c r="S253" s="43" t="s">
        <v>386</v>
      </c>
      <c r="T253" s="43">
        <v>10</v>
      </c>
      <c r="U253" s="43">
        <v>-55.102499999999999</v>
      </c>
      <c r="V253" s="28">
        <v>-4.8979999999999995E-7</v>
      </c>
      <c r="W253" s="43" t="s">
        <v>914</v>
      </c>
      <c r="X253" s="43" t="s">
        <v>65</v>
      </c>
    </row>
    <row r="254" spans="2:24" x14ac:dyDescent="0.2">
      <c r="B254" s="43" t="s">
        <v>281</v>
      </c>
      <c r="C254" s="43">
        <v>172</v>
      </c>
      <c r="D254" s="43" t="s">
        <v>733</v>
      </c>
      <c r="E254" s="43" t="s">
        <v>106</v>
      </c>
      <c r="F254" s="43" t="s">
        <v>734</v>
      </c>
      <c r="G254" s="43" t="s">
        <v>384</v>
      </c>
      <c r="H254" s="43">
        <v>60</v>
      </c>
      <c r="I254" s="43">
        <v>79.589100000000002</v>
      </c>
      <c r="J254" s="28">
        <v>9.9999999999999995E-7</v>
      </c>
      <c r="K254" s="43" t="s">
        <v>914</v>
      </c>
      <c r="L254" s="43" t="s">
        <v>65</v>
      </c>
      <c r="N254" s="43" t="s">
        <v>281</v>
      </c>
      <c r="O254" s="43">
        <v>172</v>
      </c>
      <c r="P254" s="43" t="s">
        <v>733</v>
      </c>
      <c r="Q254" s="43" t="s">
        <v>380</v>
      </c>
      <c r="R254" s="43" t="s">
        <v>734</v>
      </c>
      <c r="S254" s="43" t="s">
        <v>384</v>
      </c>
      <c r="T254" s="43">
        <v>10</v>
      </c>
      <c r="U254" s="43">
        <v>79.840999999999994</v>
      </c>
      <c r="V254" s="28">
        <v>9.9999999999999995E-7</v>
      </c>
      <c r="W254" s="43" t="s">
        <v>914</v>
      </c>
      <c r="X254" s="43" t="s">
        <v>65</v>
      </c>
    </row>
    <row r="255" spans="2:24" x14ac:dyDescent="0.2">
      <c r="B255" s="43" t="s">
        <v>281</v>
      </c>
      <c r="C255" s="43">
        <v>172</v>
      </c>
      <c r="D255" s="43" t="s">
        <v>733</v>
      </c>
      <c r="E255" s="43" t="s">
        <v>106</v>
      </c>
      <c r="F255" s="43" t="s">
        <v>735</v>
      </c>
      <c r="G255" s="43" t="s">
        <v>386</v>
      </c>
      <c r="H255" s="43">
        <v>60</v>
      </c>
      <c r="I255" s="43">
        <v>-114.9982</v>
      </c>
      <c r="J255" s="28">
        <v>-8.1000000000000004E-5</v>
      </c>
      <c r="K255" s="43" t="s">
        <v>914</v>
      </c>
      <c r="L255" s="43" t="s">
        <v>65</v>
      </c>
      <c r="N255" s="43" t="s">
        <v>281</v>
      </c>
      <c r="O255" s="43">
        <v>172</v>
      </c>
      <c r="P255" s="43" t="s">
        <v>733</v>
      </c>
      <c r="Q255" s="43" t="s">
        <v>380</v>
      </c>
      <c r="R255" s="43" t="s">
        <v>735</v>
      </c>
      <c r="S255" s="43" t="s">
        <v>386</v>
      </c>
      <c r="T255" s="43">
        <v>10</v>
      </c>
      <c r="U255" s="43">
        <v>-115.00149999999999</v>
      </c>
      <c r="V255" s="28">
        <v>-8.7999999999999998E-5</v>
      </c>
      <c r="W255" s="43" t="s">
        <v>914</v>
      </c>
      <c r="X255" s="43" t="s">
        <v>65</v>
      </c>
    </row>
    <row r="256" spans="2:24" x14ac:dyDescent="0.2">
      <c r="B256" s="43" t="s">
        <v>281</v>
      </c>
      <c r="C256" s="43">
        <v>173</v>
      </c>
      <c r="D256" s="43" t="s">
        <v>736</v>
      </c>
      <c r="E256" s="43" t="s">
        <v>106</v>
      </c>
      <c r="F256" s="43" t="s">
        <v>737</v>
      </c>
      <c r="G256" s="43" t="s">
        <v>384</v>
      </c>
      <c r="H256" s="43">
        <v>60</v>
      </c>
      <c r="I256" s="43">
        <v>71.933599999999998</v>
      </c>
      <c r="J256" s="28">
        <v>9.9999999999999995E-7</v>
      </c>
      <c r="K256" s="43" t="s">
        <v>914</v>
      </c>
      <c r="L256" s="43" t="s">
        <v>65</v>
      </c>
      <c r="N256" s="43" t="s">
        <v>281</v>
      </c>
      <c r="O256" s="43">
        <v>173</v>
      </c>
      <c r="P256" s="43" t="s">
        <v>736</v>
      </c>
      <c r="Q256" s="43" t="s">
        <v>380</v>
      </c>
      <c r="R256" s="43" t="s">
        <v>737</v>
      </c>
      <c r="S256" s="43" t="s">
        <v>384</v>
      </c>
      <c r="T256" s="43">
        <v>10</v>
      </c>
      <c r="U256" s="43">
        <v>72.028300000000002</v>
      </c>
      <c r="V256" s="28">
        <v>9.9999999999999995E-7</v>
      </c>
      <c r="W256" s="43" t="s">
        <v>914</v>
      </c>
      <c r="X256" s="43" t="s">
        <v>65</v>
      </c>
    </row>
    <row r="257" spans="2:24" x14ac:dyDescent="0.2">
      <c r="B257" s="43" t="s">
        <v>281</v>
      </c>
      <c r="C257" s="43">
        <v>173</v>
      </c>
      <c r="D257" s="43" t="s">
        <v>736</v>
      </c>
      <c r="E257" s="43" t="s">
        <v>106</v>
      </c>
      <c r="F257" s="43" t="s">
        <v>738</v>
      </c>
      <c r="G257" s="43" t="s">
        <v>386</v>
      </c>
      <c r="H257" s="43">
        <v>60</v>
      </c>
      <c r="I257" s="43">
        <v>-115.0698</v>
      </c>
      <c r="J257" s="28">
        <v>-2.31E-4</v>
      </c>
      <c r="K257" s="43">
        <v>-1E-4</v>
      </c>
      <c r="L257" s="43" t="s">
        <v>379</v>
      </c>
      <c r="N257" s="43" t="s">
        <v>281</v>
      </c>
      <c r="O257" s="43">
        <v>173</v>
      </c>
      <c r="P257" s="43" t="s">
        <v>736</v>
      </c>
      <c r="Q257" s="43" t="s">
        <v>380</v>
      </c>
      <c r="R257" s="43" t="s">
        <v>738</v>
      </c>
      <c r="S257" s="43" t="s">
        <v>386</v>
      </c>
      <c r="T257" s="43">
        <v>10</v>
      </c>
      <c r="U257" s="43">
        <v>-115.0731</v>
      </c>
      <c r="V257" s="28">
        <v>-2.3800000000000001E-4</v>
      </c>
      <c r="W257" s="43">
        <v>-1E-4</v>
      </c>
      <c r="X257" s="43" t="s">
        <v>379</v>
      </c>
    </row>
    <row r="258" spans="2:24" x14ac:dyDescent="0.2">
      <c r="B258" s="43" t="s">
        <v>281</v>
      </c>
      <c r="C258" s="43">
        <v>174</v>
      </c>
      <c r="D258" s="43" t="s">
        <v>736</v>
      </c>
      <c r="E258" s="43" t="s">
        <v>106</v>
      </c>
      <c r="F258" s="43" t="s">
        <v>739</v>
      </c>
      <c r="G258" s="43" t="s">
        <v>384</v>
      </c>
      <c r="H258" s="43">
        <v>60</v>
      </c>
      <c r="I258" s="43">
        <v>60.839500000000001</v>
      </c>
      <c r="J258" s="28">
        <v>4.8019999999999997E-7</v>
      </c>
      <c r="K258" s="43" t="s">
        <v>914</v>
      </c>
      <c r="L258" s="43" t="s">
        <v>65</v>
      </c>
      <c r="N258" s="43" t="s">
        <v>281</v>
      </c>
      <c r="O258" s="43">
        <v>174</v>
      </c>
      <c r="P258" s="43" t="s">
        <v>736</v>
      </c>
      <c r="Q258" s="43" t="s">
        <v>380</v>
      </c>
      <c r="R258" s="43" t="s">
        <v>739</v>
      </c>
      <c r="S258" s="43" t="s">
        <v>384</v>
      </c>
      <c r="T258" s="43">
        <v>10</v>
      </c>
      <c r="U258" s="43">
        <v>61.112499999999997</v>
      </c>
      <c r="V258" s="28">
        <v>4.8240000000000003E-7</v>
      </c>
      <c r="W258" s="43" t="s">
        <v>914</v>
      </c>
      <c r="X258" s="43" t="s">
        <v>65</v>
      </c>
    </row>
    <row r="259" spans="2:24" x14ac:dyDescent="0.2">
      <c r="B259" s="43" t="s">
        <v>281</v>
      </c>
      <c r="C259" s="43">
        <v>174</v>
      </c>
      <c r="D259" s="43" t="s">
        <v>736</v>
      </c>
      <c r="E259" s="43" t="s">
        <v>106</v>
      </c>
      <c r="F259" s="43" t="s">
        <v>740</v>
      </c>
      <c r="G259" s="43" t="s">
        <v>386</v>
      </c>
      <c r="H259" s="43">
        <v>60</v>
      </c>
      <c r="I259" s="43">
        <v>-115.0048</v>
      </c>
      <c r="J259" s="28">
        <v>-9.5000000000000005E-5</v>
      </c>
      <c r="K259" s="43" t="s">
        <v>914</v>
      </c>
      <c r="L259" s="43" t="s">
        <v>65</v>
      </c>
      <c r="N259" s="43" t="s">
        <v>281</v>
      </c>
      <c r="O259" s="43">
        <v>174</v>
      </c>
      <c r="P259" s="43" t="s">
        <v>736</v>
      </c>
      <c r="Q259" s="43" t="s">
        <v>380</v>
      </c>
      <c r="R259" s="43" t="s">
        <v>740</v>
      </c>
      <c r="S259" s="43" t="s">
        <v>386</v>
      </c>
      <c r="T259" s="43">
        <v>10</v>
      </c>
      <c r="U259" s="43">
        <v>-115.0117</v>
      </c>
      <c r="V259" s="28">
        <v>-1.0900000000000001E-4</v>
      </c>
      <c r="W259" s="43">
        <v>-1E-4</v>
      </c>
      <c r="X259" s="43" t="s">
        <v>379</v>
      </c>
    </row>
    <row r="260" spans="2:24" x14ac:dyDescent="0.2">
      <c r="B260" s="43" t="s">
        <v>281</v>
      </c>
      <c r="C260" s="43">
        <v>175</v>
      </c>
      <c r="D260" s="43" t="s">
        <v>736</v>
      </c>
      <c r="E260" s="43" t="s">
        <v>106</v>
      </c>
      <c r="F260" s="43" t="s">
        <v>741</v>
      </c>
      <c r="G260" s="43" t="s">
        <v>384</v>
      </c>
      <c r="H260" s="43">
        <v>60</v>
      </c>
      <c r="I260" s="43">
        <v>69.713399999999993</v>
      </c>
      <c r="J260" s="28">
        <v>9.9999999999999995E-7</v>
      </c>
      <c r="K260" s="43" t="s">
        <v>914</v>
      </c>
      <c r="L260" s="43" t="s">
        <v>65</v>
      </c>
      <c r="N260" s="43" t="s">
        <v>281</v>
      </c>
      <c r="O260" s="43">
        <v>175</v>
      </c>
      <c r="P260" s="43" t="s">
        <v>736</v>
      </c>
      <c r="Q260" s="43" t="s">
        <v>380</v>
      </c>
      <c r="R260" s="43" t="s">
        <v>741</v>
      </c>
      <c r="S260" s="43" t="s">
        <v>384</v>
      </c>
      <c r="T260" s="43">
        <v>10</v>
      </c>
      <c r="U260" s="43">
        <v>70.054100000000005</v>
      </c>
      <c r="V260" s="28">
        <v>9.9999999999999995E-7</v>
      </c>
      <c r="W260" s="43" t="s">
        <v>914</v>
      </c>
      <c r="X260" s="43" t="s">
        <v>65</v>
      </c>
    </row>
    <row r="261" spans="2:24" x14ac:dyDescent="0.2">
      <c r="B261" s="43" t="s">
        <v>281</v>
      </c>
      <c r="C261" s="43">
        <v>175</v>
      </c>
      <c r="D261" s="43" t="s">
        <v>736</v>
      </c>
      <c r="E261" s="43" t="s">
        <v>106</v>
      </c>
      <c r="F261" s="43" t="s">
        <v>742</v>
      </c>
      <c r="G261" s="43" t="s">
        <v>386</v>
      </c>
      <c r="H261" s="43">
        <v>60</v>
      </c>
      <c r="I261" s="43">
        <v>-114.53319999999999</v>
      </c>
      <c r="J261" s="28">
        <v>-9.9999999999999995E-7</v>
      </c>
      <c r="K261" s="43" t="s">
        <v>914</v>
      </c>
      <c r="L261" s="43" t="s">
        <v>65</v>
      </c>
      <c r="N261" s="43" t="s">
        <v>281</v>
      </c>
      <c r="O261" s="43">
        <v>175</v>
      </c>
      <c r="P261" s="43" t="s">
        <v>736</v>
      </c>
      <c r="Q261" s="43" t="s">
        <v>380</v>
      </c>
      <c r="R261" s="43" t="s">
        <v>742</v>
      </c>
      <c r="S261" s="43" t="s">
        <v>386</v>
      </c>
      <c r="T261" s="43">
        <v>10</v>
      </c>
      <c r="U261" s="43">
        <v>-114.78830000000001</v>
      </c>
      <c r="V261" s="28">
        <v>-9.9999999999999995E-7</v>
      </c>
      <c r="W261" s="43" t="s">
        <v>914</v>
      </c>
      <c r="X261" s="43" t="s">
        <v>65</v>
      </c>
    </row>
    <row r="262" spans="2:24" x14ac:dyDescent="0.2">
      <c r="B262" s="43" t="s">
        <v>281</v>
      </c>
      <c r="C262" s="43">
        <v>176</v>
      </c>
      <c r="D262" s="43" t="s">
        <v>743</v>
      </c>
      <c r="E262" s="43" t="s">
        <v>106</v>
      </c>
      <c r="F262" s="43" t="s">
        <v>744</v>
      </c>
      <c r="G262" s="43" t="s">
        <v>384</v>
      </c>
      <c r="H262" s="43">
        <v>60</v>
      </c>
      <c r="I262" s="43">
        <v>73.587599999999995</v>
      </c>
      <c r="J262" s="28">
        <v>9.9999999999999995E-7</v>
      </c>
      <c r="K262" s="43" t="s">
        <v>914</v>
      </c>
      <c r="L262" s="43" t="s">
        <v>65</v>
      </c>
      <c r="N262" s="43" t="s">
        <v>281</v>
      </c>
      <c r="O262" s="43">
        <v>176</v>
      </c>
      <c r="P262" s="43" t="s">
        <v>743</v>
      </c>
      <c r="Q262" s="43" t="s">
        <v>380</v>
      </c>
      <c r="R262" s="43" t="s">
        <v>744</v>
      </c>
      <c r="S262" s="43" t="s">
        <v>384</v>
      </c>
      <c r="T262" s="43">
        <v>10</v>
      </c>
      <c r="U262" s="43">
        <v>73.664100000000005</v>
      </c>
      <c r="V262" s="28">
        <v>9.9999999999999995E-7</v>
      </c>
      <c r="W262" s="43" t="s">
        <v>914</v>
      </c>
      <c r="X262" s="43" t="s">
        <v>65</v>
      </c>
    </row>
    <row r="263" spans="2:24" x14ac:dyDescent="0.2">
      <c r="B263" s="43" t="s">
        <v>281</v>
      </c>
      <c r="C263" s="43">
        <v>176</v>
      </c>
      <c r="D263" s="43" t="s">
        <v>743</v>
      </c>
      <c r="E263" s="43" t="s">
        <v>106</v>
      </c>
      <c r="F263" s="43" t="s">
        <v>745</v>
      </c>
      <c r="G263" s="43" t="s">
        <v>386</v>
      </c>
      <c r="H263" s="43">
        <v>60</v>
      </c>
      <c r="I263" s="43">
        <v>-115.1957</v>
      </c>
      <c r="J263" s="28">
        <v>-4.9399999999999997E-4</v>
      </c>
      <c r="K263" s="43">
        <v>-1E-4</v>
      </c>
      <c r="L263" s="43" t="s">
        <v>379</v>
      </c>
      <c r="N263" s="43" t="s">
        <v>281</v>
      </c>
      <c r="O263" s="43">
        <v>176</v>
      </c>
      <c r="P263" s="43" t="s">
        <v>743</v>
      </c>
      <c r="Q263" s="43" t="s">
        <v>380</v>
      </c>
      <c r="R263" s="43" t="s">
        <v>745</v>
      </c>
      <c r="S263" s="43" t="s">
        <v>386</v>
      </c>
      <c r="T263" s="43">
        <v>10</v>
      </c>
      <c r="U263" s="43">
        <v>-115.1991</v>
      </c>
      <c r="V263" s="28">
        <v>-5.0199999999999995E-4</v>
      </c>
      <c r="W263" s="43">
        <v>-1E-4</v>
      </c>
      <c r="X263" s="43" t="s">
        <v>379</v>
      </c>
    </row>
    <row r="264" spans="2:24" x14ac:dyDescent="0.2">
      <c r="B264" s="43" t="s">
        <v>281</v>
      </c>
      <c r="C264" s="43">
        <v>150</v>
      </c>
      <c r="D264" s="43" t="s">
        <v>746</v>
      </c>
      <c r="E264" s="43" t="s">
        <v>106</v>
      </c>
      <c r="F264" s="43" t="s">
        <v>747</v>
      </c>
      <c r="G264" s="43" t="s">
        <v>384</v>
      </c>
      <c r="H264" s="43">
        <v>60</v>
      </c>
      <c r="I264" s="43">
        <v>-34.296700000000001</v>
      </c>
      <c r="J264" s="28">
        <v>-2.938E-7</v>
      </c>
      <c r="K264" s="43" t="s">
        <v>914</v>
      </c>
      <c r="L264" s="43" t="s">
        <v>65</v>
      </c>
      <c r="N264" s="43" t="s">
        <v>281</v>
      </c>
      <c r="O264" s="43">
        <v>150</v>
      </c>
      <c r="P264" s="43" t="s">
        <v>746</v>
      </c>
      <c r="Q264" s="43" t="s">
        <v>380</v>
      </c>
      <c r="R264" s="43" t="s">
        <v>747</v>
      </c>
      <c r="S264" s="43" t="s">
        <v>384</v>
      </c>
      <c r="T264" s="43">
        <v>10</v>
      </c>
      <c r="U264" s="43">
        <v>-34.314</v>
      </c>
      <c r="V264" s="28">
        <v>-2.939E-7</v>
      </c>
      <c r="W264" s="43" t="s">
        <v>914</v>
      </c>
      <c r="X264" s="43" t="s">
        <v>65</v>
      </c>
    </row>
    <row r="265" spans="2:24" x14ac:dyDescent="0.2">
      <c r="B265" s="43" t="s">
        <v>281</v>
      </c>
      <c r="C265" s="43">
        <v>150</v>
      </c>
      <c r="D265" s="43" t="s">
        <v>746</v>
      </c>
      <c r="E265" s="43" t="s">
        <v>106</v>
      </c>
      <c r="F265" s="43" t="s">
        <v>748</v>
      </c>
      <c r="G265" s="43" t="s">
        <v>386</v>
      </c>
      <c r="H265" s="43">
        <v>60</v>
      </c>
      <c r="I265" s="43">
        <v>-34.51</v>
      </c>
      <c r="J265" s="28">
        <v>-2.9560000000000003E-7</v>
      </c>
      <c r="K265" s="43" t="s">
        <v>914</v>
      </c>
      <c r="L265" s="43" t="s">
        <v>65</v>
      </c>
      <c r="N265" s="43" t="s">
        <v>281</v>
      </c>
      <c r="O265" s="43">
        <v>150</v>
      </c>
      <c r="P265" s="43" t="s">
        <v>746</v>
      </c>
      <c r="Q265" s="43" t="s">
        <v>380</v>
      </c>
      <c r="R265" s="43" t="s">
        <v>748</v>
      </c>
      <c r="S265" s="43" t="s">
        <v>386</v>
      </c>
      <c r="T265" s="43">
        <v>10</v>
      </c>
      <c r="U265" s="43">
        <v>-34.452599999999997</v>
      </c>
      <c r="V265" s="28">
        <v>-2.9509999999999999E-7</v>
      </c>
      <c r="W265" s="43" t="s">
        <v>914</v>
      </c>
      <c r="X265" s="43" t="s">
        <v>65</v>
      </c>
    </row>
    <row r="266" spans="2:24" x14ac:dyDescent="0.2">
      <c r="B266" s="43" t="s">
        <v>281</v>
      </c>
      <c r="C266" s="43">
        <v>153</v>
      </c>
      <c r="D266" s="43" t="s">
        <v>749</v>
      </c>
      <c r="E266" s="43" t="s">
        <v>106</v>
      </c>
      <c r="F266" s="43" t="s">
        <v>750</v>
      </c>
      <c r="G266" s="43" t="s">
        <v>384</v>
      </c>
      <c r="H266" s="43">
        <v>60</v>
      </c>
      <c r="I266" s="43">
        <v>-73.226299999999995</v>
      </c>
      <c r="J266" s="28">
        <v>-4.8920000000000001E-7</v>
      </c>
      <c r="K266" s="43" t="s">
        <v>914</v>
      </c>
      <c r="L266" s="43" t="s">
        <v>65</v>
      </c>
      <c r="N266" s="43" t="s">
        <v>281</v>
      </c>
      <c r="O266" s="43">
        <v>153</v>
      </c>
      <c r="P266" s="43" t="s">
        <v>749</v>
      </c>
      <c r="Q266" s="43" t="s">
        <v>380</v>
      </c>
      <c r="R266" s="43" t="s">
        <v>750</v>
      </c>
      <c r="S266" s="43" t="s">
        <v>384</v>
      </c>
      <c r="T266" s="43">
        <v>10</v>
      </c>
      <c r="U266" s="43">
        <v>-73.259799999999998</v>
      </c>
      <c r="V266" s="28">
        <v>-4.8950000000000004E-7</v>
      </c>
      <c r="W266" s="43" t="s">
        <v>914</v>
      </c>
      <c r="X266" s="43" t="s">
        <v>65</v>
      </c>
    </row>
    <row r="267" spans="2:24" x14ac:dyDescent="0.2">
      <c r="B267" s="43" t="s">
        <v>281</v>
      </c>
      <c r="C267" s="43">
        <v>153</v>
      </c>
      <c r="D267" s="43" t="s">
        <v>749</v>
      </c>
      <c r="E267" s="43" t="s">
        <v>106</v>
      </c>
      <c r="F267" s="43" t="s">
        <v>751</v>
      </c>
      <c r="G267" s="43" t="s">
        <v>386</v>
      </c>
      <c r="H267" s="43">
        <v>60</v>
      </c>
      <c r="I267" s="43">
        <v>-73.368399999999994</v>
      </c>
      <c r="J267" s="28">
        <v>-4.9019999999999998E-7</v>
      </c>
      <c r="K267" s="43" t="s">
        <v>914</v>
      </c>
      <c r="L267" s="43" t="s">
        <v>65</v>
      </c>
      <c r="N267" s="43" t="s">
        <v>281</v>
      </c>
      <c r="O267" s="43">
        <v>153</v>
      </c>
      <c r="P267" s="43" t="s">
        <v>749</v>
      </c>
      <c r="Q267" s="43" t="s">
        <v>380</v>
      </c>
      <c r="R267" s="43" t="s">
        <v>751</v>
      </c>
      <c r="S267" s="43" t="s">
        <v>386</v>
      </c>
      <c r="T267" s="43">
        <v>10</v>
      </c>
      <c r="U267" s="43">
        <v>-73.360299999999995</v>
      </c>
      <c r="V267" s="28">
        <v>-4.9009999999999997E-7</v>
      </c>
      <c r="W267" s="43" t="s">
        <v>914</v>
      </c>
      <c r="X267" s="43" t="s">
        <v>65</v>
      </c>
    </row>
    <row r="268" spans="2:24" x14ac:dyDescent="0.2">
      <c r="B268" s="43" t="s">
        <v>281</v>
      </c>
      <c r="C268" s="43">
        <v>156</v>
      </c>
      <c r="D268" s="43" t="s">
        <v>752</v>
      </c>
      <c r="E268" s="43" t="s">
        <v>106</v>
      </c>
      <c r="F268" s="43" t="s">
        <v>753</v>
      </c>
      <c r="G268" s="43" t="s">
        <v>384</v>
      </c>
      <c r="H268" s="43">
        <v>60</v>
      </c>
      <c r="I268" s="43">
        <v>-57.665599999999998</v>
      </c>
      <c r="J268" s="28">
        <v>-3.9280000000000002E-7</v>
      </c>
      <c r="K268" s="43" t="s">
        <v>914</v>
      </c>
      <c r="L268" s="43" t="s">
        <v>65</v>
      </c>
      <c r="N268" s="43" t="s">
        <v>281</v>
      </c>
      <c r="O268" s="43">
        <v>156</v>
      </c>
      <c r="P268" s="43" t="s">
        <v>752</v>
      </c>
      <c r="Q268" s="43" t="s">
        <v>380</v>
      </c>
      <c r="R268" s="43" t="s">
        <v>753</v>
      </c>
      <c r="S268" s="43" t="s">
        <v>384</v>
      </c>
      <c r="T268" s="43">
        <v>10</v>
      </c>
      <c r="U268" s="43">
        <v>-57.650500000000001</v>
      </c>
      <c r="V268" s="28">
        <v>-3.9270000000000002E-7</v>
      </c>
      <c r="W268" s="43" t="s">
        <v>914</v>
      </c>
      <c r="X268" s="43" t="s">
        <v>65</v>
      </c>
    </row>
    <row r="269" spans="2:24" x14ac:dyDescent="0.2">
      <c r="B269" s="43" t="s">
        <v>281</v>
      </c>
      <c r="C269" s="43">
        <v>156</v>
      </c>
      <c r="D269" s="43" t="s">
        <v>752</v>
      </c>
      <c r="E269" s="43" t="s">
        <v>106</v>
      </c>
      <c r="F269" s="43" t="s">
        <v>754</v>
      </c>
      <c r="G269" s="43" t="s">
        <v>386</v>
      </c>
      <c r="H269" s="43">
        <v>60</v>
      </c>
      <c r="I269" s="43">
        <v>-57.679400000000001</v>
      </c>
      <c r="J269" s="28">
        <v>-3.9289999999999998E-7</v>
      </c>
      <c r="K269" s="43" t="s">
        <v>914</v>
      </c>
      <c r="L269" s="43" t="s">
        <v>65</v>
      </c>
      <c r="N269" s="43" t="s">
        <v>281</v>
      </c>
      <c r="O269" s="43">
        <v>156</v>
      </c>
      <c r="P269" s="43" t="s">
        <v>752</v>
      </c>
      <c r="Q269" s="43" t="s">
        <v>380</v>
      </c>
      <c r="R269" s="43" t="s">
        <v>754</v>
      </c>
      <c r="S269" s="43" t="s">
        <v>386</v>
      </c>
      <c r="T269" s="43">
        <v>10</v>
      </c>
      <c r="U269" s="43">
        <v>-57.677199999999999</v>
      </c>
      <c r="V269" s="28">
        <v>-3.9289999999999998E-7</v>
      </c>
      <c r="W269" s="43" t="s">
        <v>914</v>
      </c>
      <c r="X269" s="43" t="s">
        <v>65</v>
      </c>
    </row>
    <row r="270" spans="2:24" x14ac:dyDescent="0.2">
      <c r="B270" s="43" t="s">
        <v>281</v>
      </c>
      <c r="C270" s="43">
        <v>159</v>
      </c>
      <c r="D270" s="43" t="s">
        <v>755</v>
      </c>
      <c r="E270" s="43" t="s">
        <v>106</v>
      </c>
      <c r="F270" s="43" t="s">
        <v>756</v>
      </c>
      <c r="G270" s="43" t="s">
        <v>384</v>
      </c>
      <c r="H270" s="43">
        <v>60</v>
      </c>
      <c r="I270" s="43">
        <v>-56.165100000000002</v>
      </c>
      <c r="J270" s="28">
        <v>-3.826E-7</v>
      </c>
      <c r="K270" s="43" t="s">
        <v>914</v>
      </c>
      <c r="L270" s="43" t="s">
        <v>65</v>
      </c>
      <c r="N270" s="43" t="s">
        <v>281</v>
      </c>
      <c r="O270" s="43">
        <v>159</v>
      </c>
      <c r="P270" s="43" t="s">
        <v>755</v>
      </c>
      <c r="Q270" s="43" t="s">
        <v>380</v>
      </c>
      <c r="R270" s="43" t="s">
        <v>756</v>
      </c>
      <c r="S270" s="43" t="s">
        <v>384</v>
      </c>
      <c r="T270" s="43">
        <v>10</v>
      </c>
      <c r="U270" s="43">
        <v>-56.131700000000002</v>
      </c>
      <c r="V270" s="28">
        <v>-3.8229999999999998E-7</v>
      </c>
      <c r="W270" s="43" t="s">
        <v>914</v>
      </c>
      <c r="X270" s="43" t="s">
        <v>65</v>
      </c>
    </row>
    <row r="271" spans="2:24" x14ac:dyDescent="0.2">
      <c r="B271" s="43" t="s">
        <v>281</v>
      </c>
      <c r="C271" s="43">
        <v>159</v>
      </c>
      <c r="D271" s="43" t="s">
        <v>755</v>
      </c>
      <c r="E271" s="43" t="s">
        <v>106</v>
      </c>
      <c r="F271" s="43" t="s">
        <v>757</v>
      </c>
      <c r="G271" s="43" t="s">
        <v>386</v>
      </c>
      <c r="H271" s="43">
        <v>60</v>
      </c>
      <c r="I271" s="43">
        <v>-56.052</v>
      </c>
      <c r="J271" s="28">
        <v>-3.8179999999999999E-7</v>
      </c>
      <c r="K271" s="43" t="s">
        <v>914</v>
      </c>
      <c r="L271" s="43" t="s">
        <v>65</v>
      </c>
      <c r="N271" s="43" t="s">
        <v>281</v>
      </c>
      <c r="O271" s="43">
        <v>159</v>
      </c>
      <c r="P271" s="43" t="s">
        <v>755</v>
      </c>
      <c r="Q271" s="43" t="s">
        <v>380</v>
      </c>
      <c r="R271" s="43" t="s">
        <v>757</v>
      </c>
      <c r="S271" s="43" t="s">
        <v>386</v>
      </c>
      <c r="T271" s="43">
        <v>10</v>
      </c>
      <c r="U271" s="43">
        <v>-56.083799999999997</v>
      </c>
      <c r="V271" s="28">
        <v>-3.8200000000000001E-7</v>
      </c>
      <c r="W271" s="43" t="s">
        <v>914</v>
      </c>
      <c r="X271" s="43" t="s">
        <v>65</v>
      </c>
    </row>
    <row r="272" spans="2:24" x14ac:dyDescent="0.2">
      <c r="B272" s="43" t="s">
        <v>281</v>
      </c>
      <c r="C272" s="43">
        <v>162</v>
      </c>
      <c r="D272" s="43" t="s">
        <v>758</v>
      </c>
      <c r="E272" s="43" t="s">
        <v>106</v>
      </c>
      <c r="F272" s="43" t="s">
        <v>759</v>
      </c>
      <c r="G272" s="43" t="s">
        <v>384</v>
      </c>
      <c r="H272" s="43">
        <v>60</v>
      </c>
      <c r="I272" s="43">
        <v>-73.798000000000002</v>
      </c>
      <c r="J272" s="28">
        <v>-4.9309999999999999E-7</v>
      </c>
      <c r="K272" s="43" t="s">
        <v>914</v>
      </c>
      <c r="L272" s="43" t="s">
        <v>65</v>
      </c>
      <c r="N272" s="43" t="s">
        <v>281</v>
      </c>
      <c r="O272" s="43">
        <v>162</v>
      </c>
      <c r="P272" s="43" t="s">
        <v>758</v>
      </c>
      <c r="Q272" s="43" t="s">
        <v>380</v>
      </c>
      <c r="R272" s="43" t="s">
        <v>759</v>
      </c>
      <c r="S272" s="43" t="s">
        <v>384</v>
      </c>
      <c r="T272" s="43">
        <v>10</v>
      </c>
      <c r="U272" s="43">
        <v>-73.759500000000003</v>
      </c>
      <c r="V272" s="28">
        <v>-4.9279999999999997E-7</v>
      </c>
      <c r="W272" s="43" t="s">
        <v>914</v>
      </c>
      <c r="X272" s="43" t="s">
        <v>65</v>
      </c>
    </row>
    <row r="273" spans="2:24" x14ac:dyDescent="0.2">
      <c r="B273" s="43" t="s">
        <v>281</v>
      </c>
      <c r="C273" s="43">
        <v>162</v>
      </c>
      <c r="D273" s="43" t="s">
        <v>758</v>
      </c>
      <c r="E273" s="43" t="s">
        <v>106</v>
      </c>
      <c r="F273" s="43" t="s">
        <v>760</v>
      </c>
      <c r="G273" s="43" t="s">
        <v>386</v>
      </c>
      <c r="H273" s="43">
        <v>60</v>
      </c>
      <c r="I273" s="43">
        <v>-73.5428</v>
      </c>
      <c r="J273" s="28">
        <v>-4.9139999999999997E-7</v>
      </c>
      <c r="K273" s="43" t="s">
        <v>914</v>
      </c>
      <c r="L273" s="43" t="s">
        <v>65</v>
      </c>
      <c r="N273" s="43" t="s">
        <v>281</v>
      </c>
      <c r="O273" s="43">
        <v>162</v>
      </c>
      <c r="P273" s="43" t="s">
        <v>758</v>
      </c>
      <c r="Q273" s="43" t="s">
        <v>380</v>
      </c>
      <c r="R273" s="43" t="s">
        <v>760</v>
      </c>
      <c r="S273" s="43" t="s">
        <v>386</v>
      </c>
      <c r="T273" s="43">
        <v>10</v>
      </c>
      <c r="U273" s="43">
        <v>-73.623800000000003</v>
      </c>
      <c r="V273" s="28">
        <v>-4.919E-7</v>
      </c>
      <c r="W273" s="43" t="s">
        <v>914</v>
      </c>
      <c r="X273" s="43" t="s">
        <v>65</v>
      </c>
    </row>
    <row r="274" spans="2:24" x14ac:dyDescent="0.2">
      <c r="B274" s="43" t="s">
        <v>281</v>
      </c>
      <c r="C274" s="43">
        <v>165</v>
      </c>
      <c r="D274" s="43" t="s">
        <v>761</v>
      </c>
      <c r="E274" s="43" t="s">
        <v>106</v>
      </c>
      <c r="F274" s="43" t="s">
        <v>762</v>
      </c>
      <c r="G274" s="43" t="s">
        <v>384</v>
      </c>
      <c r="H274" s="43">
        <v>60</v>
      </c>
      <c r="I274" s="43">
        <v>-51.63</v>
      </c>
      <c r="J274" s="28">
        <v>-4.4219999999999998E-7</v>
      </c>
      <c r="K274" s="43" t="s">
        <v>914</v>
      </c>
      <c r="L274" s="43" t="s">
        <v>65</v>
      </c>
      <c r="N274" s="43" t="s">
        <v>281</v>
      </c>
      <c r="O274" s="43">
        <v>165</v>
      </c>
      <c r="P274" s="43" t="s">
        <v>761</v>
      </c>
      <c r="Q274" s="43" t="s">
        <v>380</v>
      </c>
      <c r="R274" s="43" t="s">
        <v>762</v>
      </c>
      <c r="S274" s="43" t="s">
        <v>384</v>
      </c>
      <c r="T274" s="43">
        <v>10</v>
      </c>
      <c r="U274" s="43">
        <v>-51.569699999999997</v>
      </c>
      <c r="V274" s="28">
        <v>-4.4169999999999999E-7</v>
      </c>
      <c r="W274" s="43" t="s">
        <v>914</v>
      </c>
      <c r="X274" s="43" t="s">
        <v>65</v>
      </c>
    </row>
    <row r="275" spans="2:24" x14ac:dyDescent="0.2">
      <c r="B275" s="43" t="s">
        <v>281</v>
      </c>
      <c r="C275" s="43">
        <v>165</v>
      </c>
      <c r="D275" s="43" t="s">
        <v>761</v>
      </c>
      <c r="E275" s="43" t="s">
        <v>106</v>
      </c>
      <c r="F275" s="43" t="s">
        <v>763</v>
      </c>
      <c r="G275" s="43" t="s">
        <v>386</v>
      </c>
      <c r="H275" s="43">
        <v>60</v>
      </c>
      <c r="I275" s="43">
        <v>-51.330199999999998</v>
      </c>
      <c r="J275" s="28">
        <v>-4.397E-7</v>
      </c>
      <c r="K275" s="43" t="s">
        <v>914</v>
      </c>
      <c r="L275" s="43" t="s">
        <v>65</v>
      </c>
      <c r="N275" s="43" t="s">
        <v>281</v>
      </c>
      <c r="O275" s="43">
        <v>165</v>
      </c>
      <c r="P275" s="43" t="s">
        <v>761</v>
      </c>
      <c r="Q275" s="43" t="s">
        <v>380</v>
      </c>
      <c r="R275" s="43" t="s">
        <v>763</v>
      </c>
      <c r="S275" s="43" t="s">
        <v>386</v>
      </c>
      <c r="T275" s="43">
        <v>10</v>
      </c>
      <c r="U275" s="43">
        <v>-51.409399999999998</v>
      </c>
      <c r="V275" s="28">
        <v>-4.404E-7</v>
      </c>
      <c r="W275" s="43" t="s">
        <v>914</v>
      </c>
      <c r="X275" s="43" t="s">
        <v>65</v>
      </c>
    </row>
    <row r="276" spans="2:24" x14ac:dyDescent="0.2">
      <c r="B276" s="43" t="s">
        <v>281</v>
      </c>
      <c r="C276" s="43">
        <v>177</v>
      </c>
      <c r="D276" s="43" t="s">
        <v>764</v>
      </c>
      <c r="E276" s="43" t="s">
        <v>106</v>
      </c>
      <c r="F276" s="43" t="s">
        <v>765</v>
      </c>
      <c r="G276" s="43" t="s">
        <v>384</v>
      </c>
      <c r="H276" s="43">
        <v>60</v>
      </c>
      <c r="I276" s="43">
        <v>79.668999999999997</v>
      </c>
      <c r="J276" s="28">
        <v>9.9999999999999995E-7</v>
      </c>
      <c r="K276" s="43" t="s">
        <v>914</v>
      </c>
      <c r="L276" s="43" t="s">
        <v>65</v>
      </c>
      <c r="N276" s="43" t="s">
        <v>281</v>
      </c>
      <c r="O276" s="43">
        <v>177</v>
      </c>
      <c r="P276" s="43" t="s">
        <v>764</v>
      </c>
      <c r="Q276" s="43" t="s">
        <v>380</v>
      </c>
      <c r="R276" s="43" t="s">
        <v>765</v>
      </c>
      <c r="S276" s="43" t="s">
        <v>384</v>
      </c>
      <c r="T276" s="43">
        <v>10</v>
      </c>
      <c r="U276" s="43">
        <v>79.886700000000005</v>
      </c>
      <c r="V276" s="28">
        <v>9.9999999999999995E-7</v>
      </c>
      <c r="W276" s="43" t="s">
        <v>914</v>
      </c>
      <c r="X276" s="43" t="s">
        <v>65</v>
      </c>
    </row>
    <row r="277" spans="2:24" x14ac:dyDescent="0.2">
      <c r="B277" s="43" t="s">
        <v>281</v>
      </c>
      <c r="C277" s="43">
        <v>177</v>
      </c>
      <c r="D277" s="43" t="s">
        <v>764</v>
      </c>
      <c r="E277" s="43" t="s">
        <v>106</v>
      </c>
      <c r="F277" s="43" t="s">
        <v>766</v>
      </c>
      <c r="G277" s="43" t="s">
        <v>386</v>
      </c>
      <c r="H277" s="43">
        <v>60</v>
      </c>
      <c r="I277" s="43">
        <v>-114.9992</v>
      </c>
      <c r="J277" s="28">
        <v>-8.2999999999999998E-5</v>
      </c>
      <c r="K277" s="43" t="s">
        <v>914</v>
      </c>
      <c r="L277" s="43" t="s">
        <v>65</v>
      </c>
      <c r="N277" s="43" t="s">
        <v>281</v>
      </c>
      <c r="O277" s="43">
        <v>177</v>
      </c>
      <c r="P277" s="43" t="s">
        <v>764</v>
      </c>
      <c r="Q277" s="43" t="s">
        <v>380</v>
      </c>
      <c r="R277" s="43" t="s">
        <v>766</v>
      </c>
      <c r="S277" s="43" t="s">
        <v>386</v>
      </c>
      <c r="T277" s="43">
        <v>10</v>
      </c>
      <c r="U277" s="43">
        <v>-115.0021</v>
      </c>
      <c r="V277" s="28">
        <v>-8.8999999999999995E-5</v>
      </c>
      <c r="W277" s="43" t="s">
        <v>914</v>
      </c>
      <c r="X277" s="43" t="s">
        <v>65</v>
      </c>
    </row>
    <row r="278" spans="2:24" x14ac:dyDescent="0.2">
      <c r="B278" s="43" t="s">
        <v>281</v>
      </c>
      <c r="C278" s="43">
        <v>178</v>
      </c>
      <c r="D278" s="43" t="s">
        <v>767</v>
      </c>
      <c r="E278" s="43" t="s">
        <v>106</v>
      </c>
      <c r="F278" s="43" t="s">
        <v>768</v>
      </c>
      <c r="G278" s="43" t="s">
        <v>384</v>
      </c>
      <c r="H278" s="43">
        <v>60</v>
      </c>
      <c r="I278" s="43">
        <v>72.003699999999995</v>
      </c>
      <c r="J278" s="28">
        <v>9.9999999999999995E-7</v>
      </c>
      <c r="K278" s="43" t="s">
        <v>914</v>
      </c>
      <c r="L278" s="43" t="s">
        <v>65</v>
      </c>
      <c r="N278" s="43" t="s">
        <v>281</v>
      </c>
      <c r="O278" s="43">
        <v>178</v>
      </c>
      <c r="P278" s="43" t="s">
        <v>767</v>
      </c>
      <c r="Q278" s="43" t="s">
        <v>380</v>
      </c>
      <c r="R278" s="43" t="s">
        <v>768</v>
      </c>
      <c r="S278" s="43" t="s">
        <v>384</v>
      </c>
      <c r="T278" s="43">
        <v>10</v>
      </c>
      <c r="U278" s="43">
        <v>72.069000000000003</v>
      </c>
      <c r="V278" s="28">
        <v>9.9999999999999995E-7</v>
      </c>
      <c r="W278" s="43" t="s">
        <v>914</v>
      </c>
      <c r="X278" s="43" t="s">
        <v>65</v>
      </c>
    </row>
    <row r="279" spans="2:24" x14ac:dyDescent="0.2">
      <c r="B279" s="43" t="s">
        <v>281</v>
      </c>
      <c r="C279" s="43">
        <v>178</v>
      </c>
      <c r="D279" s="43" t="s">
        <v>767</v>
      </c>
      <c r="E279" s="43" t="s">
        <v>106</v>
      </c>
      <c r="F279" s="43" t="s">
        <v>769</v>
      </c>
      <c r="G279" s="43" t="s">
        <v>386</v>
      </c>
      <c r="H279" s="43">
        <v>60</v>
      </c>
      <c r="I279" s="43">
        <v>-115.07089999999999</v>
      </c>
      <c r="J279" s="28">
        <v>-2.33E-4</v>
      </c>
      <c r="K279" s="43">
        <v>-1E-4</v>
      </c>
      <c r="L279" s="43" t="s">
        <v>379</v>
      </c>
      <c r="N279" s="43" t="s">
        <v>281</v>
      </c>
      <c r="O279" s="43">
        <v>178</v>
      </c>
      <c r="P279" s="43" t="s">
        <v>767</v>
      </c>
      <c r="Q279" s="43" t="s">
        <v>380</v>
      </c>
      <c r="R279" s="43" t="s">
        <v>769</v>
      </c>
      <c r="S279" s="43" t="s">
        <v>386</v>
      </c>
      <c r="T279" s="43">
        <v>10</v>
      </c>
      <c r="U279" s="43">
        <v>-115.0737</v>
      </c>
      <c r="V279" s="28">
        <v>-2.3900000000000001E-4</v>
      </c>
      <c r="W279" s="43">
        <v>-1E-4</v>
      </c>
      <c r="X279" s="43" t="s">
        <v>379</v>
      </c>
    </row>
    <row r="280" spans="2:24" x14ac:dyDescent="0.2">
      <c r="B280" s="43" t="s">
        <v>281</v>
      </c>
      <c r="C280" s="43">
        <v>179</v>
      </c>
      <c r="D280" s="43" t="s">
        <v>767</v>
      </c>
      <c r="E280" s="43" t="s">
        <v>106</v>
      </c>
      <c r="F280" s="43" t="s">
        <v>770</v>
      </c>
      <c r="G280" s="43" t="s">
        <v>384</v>
      </c>
      <c r="H280" s="43">
        <v>60</v>
      </c>
      <c r="I280" s="43">
        <v>60.902200000000001</v>
      </c>
      <c r="J280" s="28">
        <v>4.8070000000000001E-7</v>
      </c>
      <c r="K280" s="43" t="s">
        <v>914</v>
      </c>
      <c r="L280" s="43" t="s">
        <v>65</v>
      </c>
      <c r="N280" s="43" t="s">
        <v>281</v>
      </c>
      <c r="O280" s="43">
        <v>179</v>
      </c>
      <c r="P280" s="43" t="s">
        <v>767</v>
      </c>
      <c r="Q280" s="43" t="s">
        <v>380</v>
      </c>
      <c r="R280" s="43" t="s">
        <v>770</v>
      </c>
      <c r="S280" s="43" t="s">
        <v>384</v>
      </c>
      <c r="T280" s="43">
        <v>10</v>
      </c>
      <c r="U280" s="43">
        <v>61.147599999999997</v>
      </c>
      <c r="V280" s="28">
        <v>4.8269999999999995E-7</v>
      </c>
      <c r="W280" s="43" t="s">
        <v>914</v>
      </c>
      <c r="X280" s="43" t="s">
        <v>65</v>
      </c>
    </row>
    <row r="281" spans="2:24" x14ac:dyDescent="0.2">
      <c r="B281" s="43" t="s">
        <v>281</v>
      </c>
      <c r="C281" s="43">
        <v>179</v>
      </c>
      <c r="D281" s="43" t="s">
        <v>767</v>
      </c>
      <c r="E281" s="43" t="s">
        <v>106</v>
      </c>
      <c r="F281" s="43" t="s">
        <v>771</v>
      </c>
      <c r="G281" s="43" t="s">
        <v>386</v>
      </c>
      <c r="H281" s="43">
        <v>60</v>
      </c>
      <c r="I281" s="43">
        <v>-115.00579999999999</v>
      </c>
      <c r="J281" s="28">
        <v>-9.7E-5</v>
      </c>
      <c r="K281" s="43" t="s">
        <v>914</v>
      </c>
      <c r="L281" s="43" t="s">
        <v>65</v>
      </c>
      <c r="N281" s="43" t="s">
        <v>281</v>
      </c>
      <c r="O281" s="43">
        <v>179</v>
      </c>
      <c r="P281" s="43" t="s">
        <v>767</v>
      </c>
      <c r="Q281" s="43" t="s">
        <v>380</v>
      </c>
      <c r="R281" s="43" t="s">
        <v>771</v>
      </c>
      <c r="S281" s="43" t="s">
        <v>386</v>
      </c>
      <c r="T281" s="43">
        <v>10</v>
      </c>
      <c r="U281" s="43">
        <v>-115.0123</v>
      </c>
      <c r="V281" s="28">
        <v>-1.1E-4</v>
      </c>
      <c r="W281" s="43">
        <v>-1E-4</v>
      </c>
      <c r="X281" s="43" t="s">
        <v>379</v>
      </c>
    </row>
    <row r="282" spans="2:24" x14ac:dyDescent="0.2">
      <c r="B282" s="43" t="s">
        <v>281</v>
      </c>
      <c r="C282" s="43">
        <v>180</v>
      </c>
      <c r="D282" s="43" t="s">
        <v>767</v>
      </c>
      <c r="E282" s="43" t="s">
        <v>106</v>
      </c>
      <c r="F282" s="43" t="s">
        <v>772</v>
      </c>
      <c r="G282" s="43" t="s">
        <v>384</v>
      </c>
      <c r="H282" s="43">
        <v>60</v>
      </c>
      <c r="I282" s="43">
        <v>69.785799999999995</v>
      </c>
      <c r="J282" s="28">
        <v>9.9999999999999995E-7</v>
      </c>
      <c r="K282" s="43" t="s">
        <v>914</v>
      </c>
      <c r="L282" s="43" t="s">
        <v>65</v>
      </c>
      <c r="N282" s="43" t="s">
        <v>281</v>
      </c>
      <c r="O282" s="43">
        <v>180</v>
      </c>
      <c r="P282" s="43" t="s">
        <v>767</v>
      </c>
      <c r="Q282" s="43" t="s">
        <v>380</v>
      </c>
      <c r="R282" s="43" t="s">
        <v>772</v>
      </c>
      <c r="S282" s="43" t="s">
        <v>384</v>
      </c>
      <c r="T282" s="43">
        <v>10</v>
      </c>
      <c r="U282" s="43">
        <v>70.094999999999999</v>
      </c>
      <c r="V282" s="28">
        <v>9.9999999999999995E-7</v>
      </c>
      <c r="W282" s="43" t="s">
        <v>914</v>
      </c>
      <c r="X282" s="43" t="s">
        <v>65</v>
      </c>
    </row>
    <row r="283" spans="2:24" x14ac:dyDescent="0.2">
      <c r="B283" s="43" t="s">
        <v>281</v>
      </c>
      <c r="C283" s="43">
        <v>180</v>
      </c>
      <c r="D283" s="43" t="s">
        <v>767</v>
      </c>
      <c r="E283" s="43" t="s">
        <v>106</v>
      </c>
      <c r="F283" s="43" t="s">
        <v>773</v>
      </c>
      <c r="G283" s="43" t="s">
        <v>386</v>
      </c>
      <c r="H283" s="43">
        <v>60</v>
      </c>
      <c r="I283" s="43">
        <v>-114.6069</v>
      </c>
      <c r="J283" s="28">
        <v>-9.9999999999999995E-7</v>
      </c>
      <c r="K283" s="43" t="s">
        <v>914</v>
      </c>
      <c r="L283" s="43" t="s">
        <v>65</v>
      </c>
      <c r="N283" s="43" t="s">
        <v>281</v>
      </c>
      <c r="O283" s="43">
        <v>180</v>
      </c>
      <c r="P283" s="43" t="s">
        <v>767</v>
      </c>
      <c r="Q283" s="43" t="s">
        <v>380</v>
      </c>
      <c r="R283" s="43" t="s">
        <v>773</v>
      </c>
      <c r="S283" s="43" t="s">
        <v>386</v>
      </c>
      <c r="T283" s="43">
        <v>10</v>
      </c>
      <c r="U283" s="43">
        <v>-114.8293</v>
      </c>
      <c r="V283" s="28">
        <v>-9.9999999999999995E-7</v>
      </c>
      <c r="W283" s="43" t="s">
        <v>914</v>
      </c>
      <c r="X283" s="43" t="s">
        <v>65</v>
      </c>
    </row>
    <row r="284" spans="2:24" x14ac:dyDescent="0.2">
      <c r="B284" s="43" t="s">
        <v>281</v>
      </c>
      <c r="C284" s="43">
        <v>181</v>
      </c>
      <c r="D284" s="43" t="s">
        <v>774</v>
      </c>
      <c r="E284" s="43" t="s">
        <v>106</v>
      </c>
      <c r="F284" s="43" t="s">
        <v>775</v>
      </c>
      <c r="G284" s="43" t="s">
        <v>384</v>
      </c>
      <c r="H284" s="43">
        <v>60</v>
      </c>
      <c r="I284" s="43">
        <v>73.659300000000002</v>
      </c>
      <c r="J284" s="28">
        <v>9.9999999999999995E-7</v>
      </c>
      <c r="K284" s="43" t="s">
        <v>914</v>
      </c>
      <c r="L284" s="43" t="s">
        <v>65</v>
      </c>
      <c r="N284" s="43" t="s">
        <v>281</v>
      </c>
      <c r="O284" s="43">
        <v>181</v>
      </c>
      <c r="P284" s="43" t="s">
        <v>774</v>
      </c>
      <c r="Q284" s="43" t="s">
        <v>380</v>
      </c>
      <c r="R284" s="43" t="s">
        <v>775</v>
      </c>
      <c r="S284" s="43" t="s">
        <v>384</v>
      </c>
      <c r="T284" s="43">
        <v>10</v>
      </c>
      <c r="U284" s="43">
        <v>73.706000000000003</v>
      </c>
      <c r="V284" s="28">
        <v>9.9999999999999995E-7</v>
      </c>
      <c r="W284" s="43" t="s">
        <v>914</v>
      </c>
      <c r="X284" s="43" t="s">
        <v>65</v>
      </c>
    </row>
    <row r="285" spans="2:24" x14ac:dyDescent="0.2">
      <c r="B285" s="43" t="s">
        <v>281</v>
      </c>
      <c r="C285" s="43">
        <v>181</v>
      </c>
      <c r="D285" s="43" t="s">
        <v>774</v>
      </c>
      <c r="E285" s="43" t="s">
        <v>106</v>
      </c>
      <c r="F285" s="43" t="s">
        <v>776</v>
      </c>
      <c r="G285" s="43" t="s">
        <v>386</v>
      </c>
      <c r="H285" s="43">
        <v>60</v>
      </c>
      <c r="I285" s="43">
        <v>-115.19710000000001</v>
      </c>
      <c r="J285" s="28">
        <v>-4.9700000000000005E-4</v>
      </c>
      <c r="K285" s="43">
        <v>-1E-4</v>
      </c>
      <c r="L285" s="43" t="s">
        <v>379</v>
      </c>
      <c r="N285" s="43" t="s">
        <v>281</v>
      </c>
      <c r="O285" s="43">
        <v>181</v>
      </c>
      <c r="P285" s="43" t="s">
        <v>774</v>
      </c>
      <c r="Q285" s="43" t="s">
        <v>380</v>
      </c>
      <c r="R285" s="43" t="s">
        <v>776</v>
      </c>
      <c r="S285" s="43" t="s">
        <v>386</v>
      </c>
      <c r="T285" s="43">
        <v>10</v>
      </c>
      <c r="U285" s="43">
        <v>-115.2</v>
      </c>
      <c r="V285" s="28">
        <v>-5.0299999999999997E-4</v>
      </c>
      <c r="W285" s="43">
        <v>-1E-4</v>
      </c>
      <c r="X285" s="43" t="s">
        <v>379</v>
      </c>
    </row>
    <row r="286" spans="2:24" x14ac:dyDescent="0.2">
      <c r="B286" s="43" t="s">
        <v>281</v>
      </c>
      <c r="C286" s="43">
        <v>151</v>
      </c>
      <c r="D286" s="43" t="s">
        <v>777</v>
      </c>
      <c r="E286" s="43" t="s">
        <v>106</v>
      </c>
      <c r="F286" s="43" t="s">
        <v>778</v>
      </c>
      <c r="G286" s="43" t="s">
        <v>384</v>
      </c>
      <c r="H286" s="43">
        <v>60</v>
      </c>
      <c r="I286" s="43">
        <v>-36.968200000000003</v>
      </c>
      <c r="J286" s="28">
        <v>-3.2860000000000002E-7</v>
      </c>
      <c r="K286" s="43" t="s">
        <v>914</v>
      </c>
      <c r="L286" s="43" t="s">
        <v>65</v>
      </c>
      <c r="N286" s="43" t="s">
        <v>281</v>
      </c>
      <c r="O286" s="43">
        <v>151</v>
      </c>
      <c r="P286" s="43" t="s">
        <v>777</v>
      </c>
      <c r="Q286" s="43" t="s">
        <v>380</v>
      </c>
      <c r="R286" s="43" t="s">
        <v>778</v>
      </c>
      <c r="S286" s="43" t="s">
        <v>384</v>
      </c>
      <c r="T286" s="43">
        <v>10</v>
      </c>
      <c r="U286" s="43">
        <v>-37.000599999999999</v>
      </c>
      <c r="V286" s="28">
        <v>-3.2889999999999999E-7</v>
      </c>
      <c r="W286" s="43" t="s">
        <v>914</v>
      </c>
      <c r="X286" s="43" t="s">
        <v>65</v>
      </c>
    </row>
    <row r="287" spans="2:24" x14ac:dyDescent="0.2">
      <c r="B287" s="43" t="s">
        <v>281</v>
      </c>
      <c r="C287" s="43">
        <v>151</v>
      </c>
      <c r="D287" s="43" t="s">
        <v>777</v>
      </c>
      <c r="E287" s="43" t="s">
        <v>106</v>
      </c>
      <c r="F287" s="43" t="s">
        <v>779</v>
      </c>
      <c r="G287" s="43" t="s">
        <v>386</v>
      </c>
      <c r="H287" s="43">
        <v>60</v>
      </c>
      <c r="I287" s="43">
        <v>-39.465299999999999</v>
      </c>
      <c r="J287" s="28">
        <v>-3.5079999999999999E-7</v>
      </c>
      <c r="K287" s="43" t="s">
        <v>914</v>
      </c>
      <c r="L287" s="43" t="s">
        <v>65</v>
      </c>
      <c r="N287" s="43" t="s">
        <v>281</v>
      </c>
      <c r="O287" s="43">
        <v>151</v>
      </c>
      <c r="P287" s="43" t="s">
        <v>777</v>
      </c>
      <c r="Q287" s="43" t="s">
        <v>380</v>
      </c>
      <c r="R287" s="43" t="s">
        <v>779</v>
      </c>
      <c r="S287" s="43" t="s">
        <v>386</v>
      </c>
      <c r="T287" s="43">
        <v>10</v>
      </c>
      <c r="U287" s="43">
        <v>-39.405299999999997</v>
      </c>
      <c r="V287" s="28">
        <v>-3.5030000000000001E-7</v>
      </c>
      <c r="W287" s="43" t="s">
        <v>914</v>
      </c>
      <c r="X287" s="43" t="s">
        <v>65</v>
      </c>
    </row>
    <row r="288" spans="2:24" x14ac:dyDescent="0.2">
      <c r="B288" s="43" t="s">
        <v>281</v>
      </c>
      <c r="C288" s="43">
        <v>154</v>
      </c>
      <c r="D288" s="43" t="s">
        <v>780</v>
      </c>
      <c r="E288" s="43" t="s">
        <v>106</v>
      </c>
      <c r="F288" s="43" t="s">
        <v>781</v>
      </c>
      <c r="G288" s="43" t="s">
        <v>384</v>
      </c>
      <c r="H288" s="43">
        <v>60</v>
      </c>
      <c r="I288" s="43">
        <v>-73.778700000000001</v>
      </c>
      <c r="J288" s="28">
        <v>-4.975E-7</v>
      </c>
      <c r="K288" s="43" t="s">
        <v>914</v>
      </c>
      <c r="L288" s="43" t="s">
        <v>65</v>
      </c>
      <c r="N288" s="43" t="s">
        <v>281</v>
      </c>
      <c r="O288" s="43">
        <v>154</v>
      </c>
      <c r="P288" s="43" t="s">
        <v>780</v>
      </c>
      <c r="Q288" s="43" t="s">
        <v>380</v>
      </c>
      <c r="R288" s="43" t="s">
        <v>781</v>
      </c>
      <c r="S288" s="43" t="s">
        <v>384</v>
      </c>
      <c r="T288" s="43">
        <v>10</v>
      </c>
      <c r="U288" s="43">
        <v>-73.882300000000001</v>
      </c>
      <c r="V288" s="28">
        <v>-4.9819999999999995E-7</v>
      </c>
      <c r="W288" s="43" t="s">
        <v>914</v>
      </c>
      <c r="X288" s="43" t="s">
        <v>65</v>
      </c>
    </row>
    <row r="289" spans="2:24" x14ac:dyDescent="0.2">
      <c r="B289" s="43" t="s">
        <v>281</v>
      </c>
      <c r="C289" s="43">
        <v>154</v>
      </c>
      <c r="D289" s="43" t="s">
        <v>780</v>
      </c>
      <c r="E289" s="43" t="s">
        <v>106</v>
      </c>
      <c r="F289" s="43" t="s">
        <v>782</v>
      </c>
      <c r="G289" s="43" t="s">
        <v>386</v>
      </c>
      <c r="H289" s="43">
        <v>60</v>
      </c>
      <c r="I289" s="43">
        <v>-54.910299999999999</v>
      </c>
      <c r="J289" s="28">
        <v>-3.7029999999999997E-7</v>
      </c>
      <c r="K289" s="43" t="s">
        <v>914</v>
      </c>
      <c r="L289" s="43" t="s">
        <v>65</v>
      </c>
      <c r="N289" s="43" t="s">
        <v>281</v>
      </c>
      <c r="O289" s="43">
        <v>154</v>
      </c>
      <c r="P289" s="43" t="s">
        <v>780</v>
      </c>
      <c r="Q289" s="43" t="s">
        <v>380</v>
      </c>
      <c r="R289" s="43" t="s">
        <v>782</v>
      </c>
      <c r="S289" s="43" t="s">
        <v>386</v>
      </c>
      <c r="T289" s="43">
        <v>10</v>
      </c>
      <c r="U289" s="43">
        <v>-54.810400000000001</v>
      </c>
      <c r="V289" s="28">
        <v>-3.6959999999999997E-7</v>
      </c>
      <c r="W289" s="43" t="s">
        <v>914</v>
      </c>
      <c r="X289" s="43" t="s">
        <v>65</v>
      </c>
    </row>
    <row r="290" spans="2:24" x14ac:dyDescent="0.2">
      <c r="B290" s="43" t="s">
        <v>281</v>
      </c>
      <c r="C290" s="43">
        <v>157</v>
      </c>
      <c r="D290" s="43" t="s">
        <v>783</v>
      </c>
      <c r="E290" s="43" t="s">
        <v>106</v>
      </c>
      <c r="F290" s="43" t="s">
        <v>784</v>
      </c>
      <c r="G290" s="43" t="s">
        <v>384</v>
      </c>
      <c r="H290" s="43">
        <v>60</v>
      </c>
      <c r="I290" s="43">
        <v>-54.962899999999998</v>
      </c>
      <c r="J290" s="28">
        <v>-3.8850000000000002E-7</v>
      </c>
      <c r="K290" s="43" t="s">
        <v>914</v>
      </c>
      <c r="L290" s="43" t="s">
        <v>65</v>
      </c>
      <c r="N290" s="43" t="s">
        <v>281</v>
      </c>
      <c r="O290" s="43">
        <v>157</v>
      </c>
      <c r="P290" s="43" t="s">
        <v>783</v>
      </c>
      <c r="Q290" s="43" t="s">
        <v>380</v>
      </c>
      <c r="R290" s="43" t="s">
        <v>784</v>
      </c>
      <c r="S290" s="43" t="s">
        <v>384</v>
      </c>
      <c r="T290" s="43">
        <v>10</v>
      </c>
      <c r="U290" s="43">
        <v>-54.9024</v>
      </c>
      <c r="V290" s="28">
        <v>-3.8809999999999999E-7</v>
      </c>
      <c r="W290" s="43" t="s">
        <v>914</v>
      </c>
      <c r="X290" s="43" t="s">
        <v>65</v>
      </c>
    </row>
    <row r="291" spans="2:24" x14ac:dyDescent="0.2">
      <c r="B291" s="43" t="s">
        <v>281</v>
      </c>
      <c r="C291" s="43">
        <v>157</v>
      </c>
      <c r="D291" s="43" t="s">
        <v>783</v>
      </c>
      <c r="E291" s="43" t="s">
        <v>106</v>
      </c>
      <c r="F291" s="43" t="s">
        <v>785</v>
      </c>
      <c r="G291" s="43" t="s">
        <v>386</v>
      </c>
      <c r="H291" s="43">
        <v>60</v>
      </c>
      <c r="I291" s="43">
        <v>-68.648799999999994</v>
      </c>
      <c r="J291" s="28">
        <v>-4.8520000000000003E-7</v>
      </c>
      <c r="K291" s="43" t="s">
        <v>914</v>
      </c>
      <c r="L291" s="43" t="s">
        <v>65</v>
      </c>
      <c r="N291" s="43" t="s">
        <v>281</v>
      </c>
      <c r="O291" s="43">
        <v>157</v>
      </c>
      <c r="P291" s="43" t="s">
        <v>783</v>
      </c>
      <c r="Q291" s="43" t="s">
        <v>380</v>
      </c>
      <c r="R291" s="43" t="s">
        <v>785</v>
      </c>
      <c r="S291" s="43" t="s">
        <v>386</v>
      </c>
      <c r="T291" s="43">
        <v>10</v>
      </c>
      <c r="U291" s="43">
        <v>-68.718800000000002</v>
      </c>
      <c r="V291" s="28">
        <v>-4.8569999999999996E-7</v>
      </c>
      <c r="W291" s="43" t="s">
        <v>914</v>
      </c>
      <c r="X291" s="43" t="s">
        <v>65</v>
      </c>
    </row>
    <row r="292" spans="2:24" x14ac:dyDescent="0.2">
      <c r="B292" s="43" t="s">
        <v>281</v>
      </c>
      <c r="C292" s="43">
        <v>160</v>
      </c>
      <c r="D292" s="43" t="s">
        <v>786</v>
      </c>
      <c r="E292" s="43" t="s">
        <v>106</v>
      </c>
      <c r="F292" s="43" t="s">
        <v>787</v>
      </c>
      <c r="G292" s="43" t="s">
        <v>384</v>
      </c>
      <c r="H292" s="43">
        <v>60</v>
      </c>
      <c r="I292" s="43">
        <v>-54.736600000000003</v>
      </c>
      <c r="J292" s="28">
        <v>-3.869E-7</v>
      </c>
      <c r="K292" s="43" t="s">
        <v>914</v>
      </c>
      <c r="L292" s="43" t="s">
        <v>65</v>
      </c>
      <c r="N292" s="43" t="s">
        <v>281</v>
      </c>
      <c r="O292" s="43">
        <v>160</v>
      </c>
      <c r="P292" s="43" t="s">
        <v>786</v>
      </c>
      <c r="Q292" s="43" t="s">
        <v>380</v>
      </c>
      <c r="R292" s="43" t="s">
        <v>787</v>
      </c>
      <c r="S292" s="43" t="s">
        <v>384</v>
      </c>
      <c r="T292" s="43">
        <v>10</v>
      </c>
      <c r="U292" s="43">
        <v>-54.631700000000002</v>
      </c>
      <c r="V292" s="28">
        <v>-3.862E-7</v>
      </c>
      <c r="W292" s="43" t="s">
        <v>914</v>
      </c>
      <c r="X292" s="43" t="s">
        <v>65</v>
      </c>
    </row>
    <row r="293" spans="2:24" x14ac:dyDescent="0.2">
      <c r="B293" s="43" t="s">
        <v>281</v>
      </c>
      <c r="C293" s="43">
        <v>160</v>
      </c>
      <c r="D293" s="43" t="s">
        <v>786</v>
      </c>
      <c r="E293" s="43" t="s">
        <v>106</v>
      </c>
      <c r="F293" s="43" t="s">
        <v>788</v>
      </c>
      <c r="G293" s="43" t="s">
        <v>386</v>
      </c>
      <c r="H293" s="43">
        <v>60</v>
      </c>
      <c r="I293" s="43">
        <v>-69.0381</v>
      </c>
      <c r="J293" s="28">
        <v>-4.8800000000000003E-7</v>
      </c>
      <c r="K293" s="43" t="s">
        <v>914</v>
      </c>
      <c r="L293" s="43" t="s">
        <v>65</v>
      </c>
      <c r="N293" s="43" t="s">
        <v>281</v>
      </c>
      <c r="O293" s="43">
        <v>160</v>
      </c>
      <c r="P293" s="43" t="s">
        <v>786</v>
      </c>
      <c r="Q293" s="43" t="s">
        <v>380</v>
      </c>
      <c r="R293" s="43" t="s">
        <v>788</v>
      </c>
      <c r="S293" s="43" t="s">
        <v>386</v>
      </c>
      <c r="T293" s="43">
        <v>10</v>
      </c>
      <c r="U293" s="43">
        <v>-69.150099999999995</v>
      </c>
      <c r="V293" s="28">
        <v>-4.8879999999999998E-7</v>
      </c>
      <c r="W293" s="43" t="s">
        <v>914</v>
      </c>
      <c r="X293" s="43" t="s">
        <v>65</v>
      </c>
    </row>
    <row r="294" spans="2:24" x14ac:dyDescent="0.2">
      <c r="B294" s="43" t="s">
        <v>281</v>
      </c>
      <c r="C294" s="43">
        <v>163</v>
      </c>
      <c r="D294" s="43" t="s">
        <v>789</v>
      </c>
      <c r="E294" s="43" t="s">
        <v>106</v>
      </c>
      <c r="F294" s="43" t="s">
        <v>790</v>
      </c>
      <c r="G294" s="43" t="s">
        <v>384</v>
      </c>
      <c r="H294" s="43">
        <v>60</v>
      </c>
      <c r="I294" s="43">
        <v>-75.225499999999997</v>
      </c>
      <c r="J294" s="28">
        <v>-9.9999999999999995E-7</v>
      </c>
      <c r="K294" s="43" t="s">
        <v>914</v>
      </c>
      <c r="L294" s="43" t="s">
        <v>65</v>
      </c>
      <c r="N294" s="43" t="s">
        <v>281</v>
      </c>
      <c r="O294" s="43">
        <v>163</v>
      </c>
      <c r="P294" s="43" t="s">
        <v>789</v>
      </c>
      <c r="Q294" s="43" t="s">
        <v>380</v>
      </c>
      <c r="R294" s="43" t="s">
        <v>790</v>
      </c>
      <c r="S294" s="43" t="s">
        <v>384</v>
      </c>
      <c r="T294" s="43">
        <v>10</v>
      </c>
      <c r="U294" s="43">
        <v>-75.252499999999998</v>
      </c>
      <c r="V294" s="28">
        <v>-9.9999999999999995E-7</v>
      </c>
      <c r="W294" s="43" t="s">
        <v>914</v>
      </c>
      <c r="X294" s="43" t="s">
        <v>65</v>
      </c>
    </row>
    <row r="295" spans="2:24" x14ac:dyDescent="0.2">
      <c r="B295" s="43" t="s">
        <v>281</v>
      </c>
      <c r="C295" s="43">
        <v>163</v>
      </c>
      <c r="D295" s="43" t="s">
        <v>789</v>
      </c>
      <c r="E295" s="43" t="s">
        <v>106</v>
      </c>
      <c r="F295" s="43" t="s">
        <v>791</v>
      </c>
      <c r="G295" s="43" t="s">
        <v>386</v>
      </c>
      <c r="H295" s="43">
        <v>60</v>
      </c>
      <c r="I295" s="43">
        <v>-55.853700000000003</v>
      </c>
      <c r="J295" s="28">
        <v>-3.7660000000000002E-7</v>
      </c>
      <c r="K295" s="43" t="s">
        <v>914</v>
      </c>
      <c r="L295" s="43" t="s">
        <v>65</v>
      </c>
      <c r="N295" s="43" t="s">
        <v>281</v>
      </c>
      <c r="O295" s="43">
        <v>163</v>
      </c>
      <c r="P295" s="43" t="s">
        <v>789</v>
      </c>
      <c r="Q295" s="43" t="s">
        <v>380</v>
      </c>
      <c r="R295" s="43" t="s">
        <v>791</v>
      </c>
      <c r="S295" s="43" t="s">
        <v>386</v>
      </c>
      <c r="T295" s="43">
        <v>10</v>
      </c>
      <c r="U295" s="43">
        <v>-55.846400000000003</v>
      </c>
      <c r="V295" s="28">
        <v>-3.7660000000000002E-7</v>
      </c>
      <c r="W295" s="43" t="s">
        <v>914</v>
      </c>
      <c r="X295" s="43" t="s">
        <v>65</v>
      </c>
    </row>
    <row r="296" spans="2:24" x14ac:dyDescent="0.2">
      <c r="B296" s="43" t="s">
        <v>281</v>
      </c>
      <c r="C296" s="43">
        <v>166</v>
      </c>
      <c r="D296" s="43" t="s">
        <v>792</v>
      </c>
      <c r="E296" s="43" t="s">
        <v>106</v>
      </c>
      <c r="F296" s="43" t="s">
        <v>793</v>
      </c>
      <c r="G296" s="43" t="s">
        <v>384</v>
      </c>
      <c r="H296" s="43">
        <v>60</v>
      </c>
      <c r="I296" s="43">
        <v>-55.304299999999998</v>
      </c>
      <c r="J296" s="28">
        <v>-4.9159999999999998E-7</v>
      </c>
      <c r="K296" s="43" t="s">
        <v>914</v>
      </c>
      <c r="L296" s="43" t="s">
        <v>65</v>
      </c>
      <c r="N296" s="43" t="s">
        <v>281</v>
      </c>
      <c r="O296" s="43">
        <v>166</v>
      </c>
      <c r="P296" s="43" t="s">
        <v>792</v>
      </c>
      <c r="Q296" s="43" t="s">
        <v>380</v>
      </c>
      <c r="R296" s="43" t="s">
        <v>793</v>
      </c>
      <c r="S296" s="43" t="s">
        <v>384</v>
      </c>
      <c r="T296" s="43">
        <v>10</v>
      </c>
      <c r="U296" s="43">
        <v>-55.259599999999999</v>
      </c>
      <c r="V296" s="28">
        <v>-4.9119999999999995E-7</v>
      </c>
      <c r="W296" s="43" t="s">
        <v>914</v>
      </c>
      <c r="X296" s="43" t="s">
        <v>65</v>
      </c>
    </row>
    <row r="297" spans="2:24" x14ac:dyDescent="0.2">
      <c r="B297" s="43" t="s">
        <v>281</v>
      </c>
      <c r="C297" s="43">
        <v>166</v>
      </c>
      <c r="D297" s="43" t="s">
        <v>792</v>
      </c>
      <c r="E297" s="43" t="s">
        <v>106</v>
      </c>
      <c r="F297" s="43" t="s">
        <v>794</v>
      </c>
      <c r="G297" s="43" t="s">
        <v>386</v>
      </c>
      <c r="H297" s="43">
        <v>60</v>
      </c>
      <c r="I297" s="43">
        <v>-55.6205</v>
      </c>
      <c r="J297" s="28">
        <v>-4.9439999999999998E-7</v>
      </c>
      <c r="K297" s="43" t="s">
        <v>914</v>
      </c>
      <c r="L297" s="43" t="s">
        <v>65</v>
      </c>
      <c r="N297" s="43" t="s">
        <v>281</v>
      </c>
      <c r="O297" s="43">
        <v>166</v>
      </c>
      <c r="P297" s="43" t="s">
        <v>792</v>
      </c>
      <c r="Q297" s="43" t="s">
        <v>380</v>
      </c>
      <c r="R297" s="43" t="s">
        <v>794</v>
      </c>
      <c r="S297" s="43" t="s">
        <v>386</v>
      </c>
      <c r="T297" s="43">
        <v>10</v>
      </c>
      <c r="U297" s="43">
        <v>-55.702399999999997</v>
      </c>
      <c r="V297" s="28">
        <v>-4.9510000000000003E-7</v>
      </c>
      <c r="W297" s="43" t="s">
        <v>914</v>
      </c>
      <c r="X297" s="43" t="s">
        <v>65</v>
      </c>
    </row>
    <row r="298" spans="2:24" x14ac:dyDescent="0.2">
      <c r="B298" s="43" t="s">
        <v>281</v>
      </c>
      <c r="C298" s="43">
        <v>182</v>
      </c>
      <c r="D298" s="43" t="s">
        <v>795</v>
      </c>
      <c r="E298" s="43" t="s">
        <v>106</v>
      </c>
      <c r="F298" s="43" t="s">
        <v>796</v>
      </c>
      <c r="G298" s="43" t="s">
        <v>384</v>
      </c>
      <c r="H298" s="43">
        <v>60</v>
      </c>
      <c r="I298" s="43">
        <v>56.084699999999998</v>
      </c>
      <c r="J298" s="28">
        <v>9.9999999999999995E-7</v>
      </c>
      <c r="K298" s="43" t="s">
        <v>914</v>
      </c>
      <c r="L298" s="43" t="s">
        <v>65</v>
      </c>
      <c r="N298" s="43" t="s">
        <v>281</v>
      </c>
      <c r="O298" s="43">
        <v>182</v>
      </c>
      <c r="P298" s="43" t="s">
        <v>795</v>
      </c>
      <c r="Q298" s="43" t="s">
        <v>380</v>
      </c>
      <c r="R298" s="43" t="s">
        <v>796</v>
      </c>
      <c r="S298" s="43" t="s">
        <v>384</v>
      </c>
      <c r="T298" s="43">
        <v>10</v>
      </c>
      <c r="U298" s="43">
        <v>56.212400000000002</v>
      </c>
      <c r="V298" s="28">
        <v>9.9999999999999995E-7</v>
      </c>
      <c r="W298" s="43" t="s">
        <v>914</v>
      </c>
      <c r="X298" s="43" t="s">
        <v>65</v>
      </c>
    </row>
    <row r="299" spans="2:24" x14ac:dyDescent="0.2">
      <c r="B299" s="43" t="s">
        <v>281</v>
      </c>
      <c r="C299" s="43">
        <v>182</v>
      </c>
      <c r="D299" s="43" t="s">
        <v>795</v>
      </c>
      <c r="E299" s="43" t="s">
        <v>106</v>
      </c>
      <c r="F299" s="43" t="s">
        <v>797</v>
      </c>
      <c r="G299" s="43" t="s">
        <v>386</v>
      </c>
      <c r="H299" s="43">
        <v>60</v>
      </c>
      <c r="I299" s="43">
        <v>-98.066599999999994</v>
      </c>
      <c r="J299" s="28">
        <v>-9.9999999999999995E-7</v>
      </c>
      <c r="K299" s="43" t="s">
        <v>914</v>
      </c>
      <c r="L299" s="43" t="s">
        <v>65</v>
      </c>
      <c r="N299" s="43" t="s">
        <v>281</v>
      </c>
      <c r="O299" s="43">
        <v>182</v>
      </c>
      <c r="P299" s="43" t="s">
        <v>795</v>
      </c>
      <c r="Q299" s="43" t="s">
        <v>380</v>
      </c>
      <c r="R299" s="43" t="s">
        <v>797</v>
      </c>
      <c r="S299" s="43" t="s">
        <v>386</v>
      </c>
      <c r="T299" s="43">
        <v>10</v>
      </c>
      <c r="U299" s="43">
        <v>-98.227000000000004</v>
      </c>
      <c r="V299" s="28">
        <v>-9.9999999999999995E-7</v>
      </c>
      <c r="W299" s="43" t="s">
        <v>914</v>
      </c>
      <c r="X299" s="43" t="s">
        <v>65</v>
      </c>
    </row>
    <row r="300" spans="2:24" x14ac:dyDescent="0.2">
      <c r="B300" s="43" t="s">
        <v>281</v>
      </c>
      <c r="C300" s="43">
        <v>183</v>
      </c>
      <c r="D300" s="43" t="s">
        <v>798</v>
      </c>
      <c r="E300" s="43" t="s">
        <v>106</v>
      </c>
      <c r="F300" s="43" t="s">
        <v>799</v>
      </c>
      <c r="G300" s="43" t="s">
        <v>384</v>
      </c>
      <c r="H300" s="43">
        <v>60</v>
      </c>
      <c r="I300" s="43">
        <v>65.433300000000003</v>
      </c>
      <c r="J300" s="28">
        <v>9.9999999999999995E-7</v>
      </c>
      <c r="K300" s="43" t="s">
        <v>914</v>
      </c>
      <c r="L300" s="43" t="s">
        <v>65</v>
      </c>
      <c r="N300" s="43" t="s">
        <v>281</v>
      </c>
      <c r="O300" s="43">
        <v>183</v>
      </c>
      <c r="P300" s="43" t="s">
        <v>798</v>
      </c>
      <c r="Q300" s="43" t="s">
        <v>380</v>
      </c>
      <c r="R300" s="43" t="s">
        <v>799</v>
      </c>
      <c r="S300" s="43" t="s">
        <v>384</v>
      </c>
      <c r="T300" s="43">
        <v>10</v>
      </c>
      <c r="U300" s="43">
        <v>65.655199999999994</v>
      </c>
      <c r="V300" s="28">
        <v>9.9999999999999995E-7</v>
      </c>
      <c r="W300" s="43" t="s">
        <v>914</v>
      </c>
      <c r="X300" s="43" t="s">
        <v>65</v>
      </c>
    </row>
    <row r="301" spans="2:24" x14ac:dyDescent="0.2">
      <c r="B301" s="43" t="s">
        <v>281</v>
      </c>
      <c r="C301" s="43">
        <v>183</v>
      </c>
      <c r="D301" s="43" t="s">
        <v>798</v>
      </c>
      <c r="E301" s="43" t="s">
        <v>106</v>
      </c>
      <c r="F301" s="43" t="s">
        <v>800</v>
      </c>
      <c r="G301" s="43" t="s">
        <v>386</v>
      </c>
      <c r="H301" s="43">
        <v>60</v>
      </c>
      <c r="I301" s="43">
        <v>-98.715500000000006</v>
      </c>
      <c r="J301" s="28">
        <v>-9.9999999999999995E-7</v>
      </c>
      <c r="K301" s="43" t="s">
        <v>914</v>
      </c>
      <c r="L301" s="43" t="s">
        <v>65</v>
      </c>
      <c r="N301" s="43" t="s">
        <v>281</v>
      </c>
      <c r="O301" s="43">
        <v>183</v>
      </c>
      <c r="P301" s="43" t="s">
        <v>798</v>
      </c>
      <c r="Q301" s="43" t="s">
        <v>380</v>
      </c>
      <c r="R301" s="43" t="s">
        <v>800</v>
      </c>
      <c r="S301" s="43" t="s">
        <v>386</v>
      </c>
      <c r="T301" s="43">
        <v>10</v>
      </c>
      <c r="U301" s="43">
        <v>-98.876800000000003</v>
      </c>
      <c r="V301" s="28">
        <v>-9.9999999999999995E-7</v>
      </c>
      <c r="W301" s="43" t="s">
        <v>914</v>
      </c>
      <c r="X301" s="43" t="s">
        <v>65</v>
      </c>
    </row>
    <row r="302" spans="2:24" x14ac:dyDescent="0.2">
      <c r="B302" s="43" t="s">
        <v>281</v>
      </c>
      <c r="C302" s="43">
        <v>184</v>
      </c>
      <c r="D302" s="43" t="s">
        <v>798</v>
      </c>
      <c r="E302" s="43" t="s">
        <v>106</v>
      </c>
      <c r="F302" s="43" t="s">
        <v>801</v>
      </c>
      <c r="G302" s="43" t="s">
        <v>384</v>
      </c>
      <c r="H302" s="43">
        <v>60</v>
      </c>
      <c r="I302" s="43">
        <v>69.6511</v>
      </c>
      <c r="J302" s="28">
        <v>9.9999999999999995E-7</v>
      </c>
      <c r="K302" s="43" t="s">
        <v>914</v>
      </c>
      <c r="L302" s="43" t="s">
        <v>65</v>
      </c>
      <c r="N302" s="43" t="s">
        <v>281</v>
      </c>
      <c r="O302" s="43">
        <v>184</v>
      </c>
      <c r="P302" s="43" t="s">
        <v>798</v>
      </c>
      <c r="Q302" s="43" t="s">
        <v>380</v>
      </c>
      <c r="R302" s="43" t="s">
        <v>801</v>
      </c>
      <c r="S302" s="43" t="s">
        <v>384</v>
      </c>
      <c r="T302" s="43">
        <v>10</v>
      </c>
      <c r="U302" s="43">
        <v>69.714500000000001</v>
      </c>
      <c r="V302" s="28">
        <v>9.9999999999999995E-7</v>
      </c>
      <c r="W302" s="43" t="s">
        <v>914</v>
      </c>
      <c r="X302" s="43" t="s">
        <v>65</v>
      </c>
    </row>
    <row r="303" spans="2:24" x14ac:dyDescent="0.2">
      <c r="B303" s="43" t="s">
        <v>281</v>
      </c>
      <c r="C303" s="43">
        <v>184</v>
      </c>
      <c r="D303" s="43" t="s">
        <v>798</v>
      </c>
      <c r="E303" s="43" t="s">
        <v>106</v>
      </c>
      <c r="F303" s="43" t="s">
        <v>802</v>
      </c>
      <c r="G303" s="43" t="s">
        <v>386</v>
      </c>
      <c r="H303" s="43">
        <v>60</v>
      </c>
      <c r="I303" s="43">
        <v>-99.486400000000003</v>
      </c>
      <c r="J303" s="28">
        <v>-9.9999999999999995E-7</v>
      </c>
      <c r="K303" s="43" t="s">
        <v>914</v>
      </c>
      <c r="L303" s="43" t="s">
        <v>65</v>
      </c>
      <c r="N303" s="43" t="s">
        <v>281</v>
      </c>
      <c r="O303" s="43">
        <v>184</v>
      </c>
      <c r="P303" s="43" t="s">
        <v>798</v>
      </c>
      <c r="Q303" s="43" t="s">
        <v>380</v>
      </c>
      <c r="R303" s="43" t="s">
        <v>802</v>
      </c>
      <c r="S303" s="43" t="s">
        <v>386</v>
      </c>
      <c r="T303" s="43">
        <v>10</v>
      </c>
      <c r="U303" s="43">
        <v>-99.556600000000003</v>
      </c>
      <c r="V303" s="28">
        <v>-9.9999999999999995E-7</v>
      </c>
      <c r="W303" s="43" t="s">
        <v>914</v>
      </c>
      <c r="X303" s="43" t="s">
        <v>65</v>
      </c>
    </row>
    <row r="304" spans="2:24" x14ac:dyDescent="0.2">
      <c r="B304" s="43" t="s">
        <v>281</v>
      </c>
      <c r="C304" s="43">
        <v>185</v>
      </c>
      <c r="D304" s="43" t="s">
        <v>798</v>
      </c>
      <c r="E304" s="43" t="s">
        <v>106</v>
      </c>
      <c r="F304" s="43" t="s">
        <v>803</v>
      </c>
      <c r="G304" s="43" t="s">
        <v>384</v>
      </c>
      <c r="H304" s="43">
        <v>60</v>
      </c>
      <c r="I304" s="43">
        <v>64.217100000000002</v>
      </c>
      <c r="J304" s="28">
        <v>9.9999999999999995E-7</v>
      </c>
      <c r="K304" s="43" t="s">
        <v>914</v>
      </c>
      <c r="L304" s="43" t="s">
        <v>65</v>
      </c>
      <c r="N304" s="43" t="s">
        <v>281</v>
      </c>
      <c r="O304" s="43">
        <v>185</v>
      </c>
      <c r="P304" s="43" t="s">
        <v>798</v>
      </c>
      <c r="Q304" s="43" t="s">
        <v>380</v>
      </c>
      <c r="R304" s="43" t="s">
        <v>803</v>
      </c>
      <c r="S304" s="43" t="s">
        <v>384</v>
      </c>
      <c r="T304" s="43">
        <v>10</v>
      </c>
      <c r="U304" s="43">
        <v>64.219499999999996</v>
      </c>
      <c r="V304" s="28">
        <v>9.9999999999999995E-7</v>
      </c>
      <c r="W304" s="43" t="s">
        <v>914</v>
      </c>
      <c r="X304" s="43" t="s">
        <v>65</v>
      </c>
    </row>
    <row r="305" spans="2:24" x14ac:dyDescent="0.2">
      <c r="B305" s="43" t="s">
        <v>281</v>
      </c>
      <c r="C305" s="43">
        <v>185</v>
      </c>
      <c r="D305" s="43" t="s">
        <v>798</v>
      </c>
      <c r="E305" s="43" t="s">
        <v>106</v>
      </c>
      <c r="F305" s="43" t="s">
        <v>804</v>
      </c>
      <c r="G305" s="43" t="s">
        <v>386</v>
      </c>
      <c r="H305" s="43">
        <v>60</v>
      </c>
      <c r="I305" s="43">
        <v>-105.31780000000001</v>
      </c>
      <c r="J305" s="28">
        <v>-9.9999999999999995E-7</v>
      </c>
      <c r="K305" s="43" t="s">
        <v>914</v>
      </c>
      <c r="L305" s="43" t="s">
        <v>65</v>
      </c>
      <c r="N305" s="43" t="s">
        <v>281</v>
      </c>
      <c r="O305" s="43">
        <v>185</v>
      </c>
      <c r="P305" s="43" t="s">
        <v>798</v>
      </c>
      <c r="Q305" s="43" t="s">
        <v>380</v>
      </c>
      <c r="R305" s="43" t="s">
        <v>804</v>
      </c>
      <c r="S305" s="43" t="s">
        <v>386</v>
      </c>
      <c r="T305" s="43">
        <v>10</v>
      </c>
      <c r="U305" s="43">
        <v>-105.3785</v>
      </c>
      <c r="V305" s="28">
        <v>-9.9999999999999995E-7</v>
      </c>
      <c r="W305" s="43" t="s">
        <v>914</v>
      </c>
      <c r="X305" s="43" t="s">
        <v>65</v>
      </c>
    </row>
    <row r="306" spans="2:24" x14ac:dyDescent="0.2">
      <c r="B306" s="43" t="s">
        <v>281</v>
      </c>
      <c r="C306" s="43">
        <v>186</v>
      </c>
      <c r="D306" s="43" t="s">
        <v>805</v>
      </c>
      <c r="E306" s="43" t="s">
        <v>106</v>
      </c>
      <c r="F306" s="43" t="s">
        <v>806</v>
      </c>
      <c r="G306" s="43" t="s">
        <v>384</v>
      </c>
      <c r="H306" s="43">
        <v>60</v>
      </c>
      <c r="I306" s="43">
        <v>48.9666</v>
      </c>
      <c r="J306" s="28">
        <v>9.9999999999999995E-7</v>
      </c>
      <c r="K306" s="43" t="s">
        <v>914</v>
      </c>
      <c r="L306" s="43" t="s">
        <v>65</v>
      </c>
      <c r="N306" s="43" t="s">
        <v>281</v>
      </c>
      <c r="O306" s="43">
        <v>186</v>
      </c>
      <c r="P306" s="43" t="s">
        <v>805</v>
      </c>
      <c r="Q306" s="43" t="s">
        <v>380</v>
      </c>
      <c r="R306" s="43" t="s">
        <v>806</v>
      </c>
      <c r="S306" s="43" t="s">
        <v>384</v>
      </c>
      <c r="T306" s="43">
        <v>10</v>
      </c>
      <c r="U306" s="43">
        <v>49.113399999999999</v>
      </c>
      <c r="V306" s="28">
        <v>9.9999999999999995E-7</v>
      </c>
      <c r="W306" s="43" t="s">
        <v>914</v>
      </c>
      <c r="X306" s="43" t="s">
        <v>65</v>
      </c>
    </row>
    <row r="307" spans="2:24" x14ac:dyDescent="0.2">
      <c r="B307" s="43" t="s">
        <v>281</v>
      </c>
      <c r="C307" s="43">
        <v>186</v>
      </c>
      <c r="D307" s="43" t="s">
        <v>805</v>
      </c>
      <c r="E307" s="43" t="s">
        <v>106</v>
      </c>
      <c r="F307" s="43" t="s">
        <v>807</v>
      </c>
      <c r="G307" s="43" t="s">
        <v>386</v>
      </c>
      <c r="H307" s="43">
        <v>60</v>
      </c>
      <c r="I307" s="43">
        <v>-80.604699999999994</v>
      </c>
      <c r="J307" s="28">
        <v>-6.8900000000000005E-4</v>
      </c>
      <c r="K307" s="43">
        <v>-1E-4</v>
      </c>
      <c r="L307" s="43" t="s">
        <v>379</v>
      </c>
      <c r="N307" s="43" t="s">
        <v>281</v>
      </c>
      <c r="O307" s="43">
        <v>186</v>
      </c>
      <c r="P307" s="43" t="s">
        <v>805</v>
      </c>
      <c r="Q307" s="43" t="s">
        <v>380</v>
      </c>
      <c r="R307" s="43" t="s">
        <v>807</v>
      </c>
      <c r="S307" s="43" t="s">
        <v>386</v>
      </c>
      <c r="T307" s="43">
        <v>10</v>
      </c>
      <c r="U307" s="43">
        <v>-80.606499999999997</v>
      </c>
      <c r="V307" s="28">
        <v>-6.9899999999999997E-4</v>
      </c>
      <c r="W307" s="43">
        <v>-1E-4</v>
      </c>
      <c r="X307" s="43" t="s">
        <v>379</v>
      </c>
    </row>
    <row r="308" spans="2:24" x14ac:dyDescent="0.2">
      <c r="B308" s="43" t="s">
        <v>330</v>
      </c>
      <c r="C308" s="43">
        <v>43</v>
      </c>
      <c r="D308" s="43" t="s">
        <v>808</v>
      </c>
      <c r="E308" s="43" t="s">
        <v>106</v>
      </c>
      <c r="F308" s="43" t="s">
        <v>809</v>
      </c>
      <c r="G308" s="43" t="s">
        <v>384</v>
      </c>
      <c r="H308" s="43">
        <v>60</v>
      </c>
      <c r="I308" s="43">
        <v>56.459000000000003</v>
      </c>
      <c r="J308" s="28">
        <v>9.9999999999999995E-7</v>
      </c>
      <c r="K308" s="43" t="s">
        <v>914</v>
      </c>
      <c r="L308" s="43" t="s">
        <v>65</v>
      </c>
      <c r="N308" s="43" t="s">
        <v>330</v>
      </c>
      <c r="O308" s="43">
        <v>43</v>
      </c>
      <c r="P308" s="43" t="s">
        <v>808</v>
      </c>
      <c r="Q308" s="43" t="s">
        <v>380</v>
      </c>
      <c r="R308" s="43" t="s">
        <v>809</v>
      </c>
      <c r="S308" s="43" t="s">
        <v>384</v>
      </c>
      <c r="T308" s="43">
        <v>10</v>
      </c>
      <c r="U308" s="43">
        <v>57.938200000000002</v>
      </c>
      <c r="V308" s="28">
        <v>9.9999999999999995E-7</v>
      </c>
      <c r="W308" s="43" t="s">
        <v>914</v>
      </c>
      <c r="X308" s="43" t="s">
        <v>65</v>
      </c>
    </row>
    <row r="309" spans="2:24" x14ac:dyDescent="0.2">
      <c r="B309" s="43" t="s">
        <v>330</v>
      </c>
      <c r="C309" s="43">
        <v>43</v>
      </c>
      <c r="D309" s="43" t="s">
        <v>808</v>
      </c>
      <c r="E309" s="43" t="s">
        <v>106</v>
      </c>
      <c r="F309" s="43" t="s">
        <v>810</v>
      </c>
      <c r="G309" s="43" t="s">
        <v>386</v>
      </c>
      <c r="H309" s="43">
        <v>60</v>
      </c>
      <c r="I309" s="43">
        <v>-97.540899999999993</v>
      </c>
      <c r="J309" s="28">
        <v>-9.9999999999999995E-7</v>
      </c>
      <c r="K309" s="43" t="s">
        <v>914</v>
      </c>
      <c r="L309" s="43" t="s">
        <v>65</v>
      </c>
      <c r="N309" s="43" t="s">
        <v>330</v>
      </c>
      <c r="O309" s="43">
        <v>43</v>
      </c>
      <c r="P309" s="43" t="s">
        <v>808</v>
      </c>
      <c r="Q309" s="43" t="s">
        <v>380</v>
      </c>
      <c r="R309" s="43" t="s">
        <v>810</v>
      </c>
      <c r="S309" s="43" t="s">
        <v>386</v>
      </c>
      <c r="T309" s="43">
        <v>10</v>
      </c>
      <c r="U309" s="43">
        <v>-99.009600000000006</v>
      </c>
      <c r="V309" s="28">
        <v>-9.9999999999999995E-7</v>
      </c>
      <c r="W309" s="43" t="s">
        <v>914</v>
      </c>
      <c r="X309" s="43" t="s">
        <v>65</v>
      </c>
    </row>
    <row r="310" spans="2:24" x14ac:dyDescent="0.2">
      <c r="B310" s="43" t="s">
        <v>330</v>
      </c>
      <c r="C310" s="43">
        <v>44</v>
      </c>
      <c r="D310" s="43" t="s">
        <v>811</v>
      </c>
      <c r="E310" s="43" t="s">
        <v>106</v>
      </c>
      <c r="F310" s="43" t="s">
        <v>812</v>
      </c>
      <c r="G310" s="43" t="s">
        <v>384</v>
      </c>
      <c r="H310" s="43">
        <v>60</v>
      </c>
      <c r="I310" s="43">
        <v>64.325699999999998</v>
      </c>
      <c r="J310" s="28">
        <v>9.9999999999999995E-7</v>
      </c>
      <c r="K310" s="43" t="s">
        <v>914</v>
      </c>
      <c r="L310" s="43" t="s">
        <v>65</v>
      </c>
      <c r="N310" s="43" t="s">
        <v>330</v>
      </c>
      <c r="O310" s="43">
        <v>44</v>
      </c>
      <c r="P310" s="43" t="s">
        <v>811</v>
      </c>
      <c r="Q310" s="43" t="s">
        <v>380</v>
      </c>
      <c r="R310" s="43" t="s">
        <v>812</v>
      </c>
      <c r="S310" s="43" t="s">
        <v>384</v>
      </c>
      <c r="T310" s="43">
        <v>10</v>
      </c>
      <c r="U310" s="43">
        <v>66.040800000000004</v>
      </c>
      <c r="V310" s="28">
        <v>9.9999999999999995E-7</v>
      </c>
      <c r="W310" s="43" t="s">
        <v>914</v>
      </c>
      <c r="X310" s="43" t="s">
        <v>65</v>
      </c>
    </row>
    <row r="311" spans="2:24" x14ac:dyDescent="0.2">
      <c r="B311" s="43" t="s">
        <v>330</v>
      </c>
      <c r="C311" s="43">
        <v>44</v>
      </c>
      <c r="D311" s="43" t="s">
        <v>811</v>
      </c>
      <c r="E311" s="43" t="s">
        <v>106</v>
      </c>
      <c r="F311" s="43" t="s">
        <v>813</v>
      </c>
      <c r="G311" s="43" t="s">
        <v>386</v>
      </c>
      <c r="H311" s="43">
        <v>60</v>
      </c>
      <c r="I311" s="43">
        <v>-97.995900000000006</v>
      </c>
      <c r="J311" s="28">
        <v>-9.9999999999999995E-7</v>
      </c>
      <c r="K311" s="43" t="s">
        <v>914</v>
      </c>
      <c r="L311" s="43" t="s">
        <v>65</v>
      </c>
      <c r="N311" s="43" t="s">
        <v>330</v>
      </c>
      <c r="O311" s="43">
        <v>44</v>
      </c>
      <c r="P311" s="43" t="s">
        <v>811</v>
      </c>
      <c r="Q311" s="43" t="s">
        <v>380</v>
      </c>
      <c r="R311" s="43" t="s">
        <v>813</v>
      </c>
      <c r="S311" s="43" t="s">
        <v>386</v>
      </c>
      <c r="T311" s="43">
        <v>10</v>
      </c>
      <c r="U311" s="43">
        <v>-99.692800000000005</v>
      </c>
      <c r="V311" s="28">
        <v>-9.9999999999999995E-7</v>
      </c>
      <c r="W311" s="43" t="s">
        <v>914</v>
      </c>
      <c r="X311" s="43" t="s">
        <v>65</v>
      </c>
    </row>
    <row r="312" spans="2:24" x14ac:dyDescent="0.2">
      <c r="B312" s="43" t="s">
        <v>330</v>
      </c>
      <c r="C312" s="43">
        <v>45</v>
      </c>
      <c r="D312" s="43" t="s">
        <v>811</v>
      </c>
      <c r="E312" s="43" t="s">
        <v>106</v>
      </c>
      <c r="F312" s="43" t="s">
        <v>814</v>
      </c>
      <c r="G312" s="43" t="s">
        <v>384</v>
      </c>
      <c r="H312" s="43">
        <v>60</v>
      </c>
      <c r="I312" s="43">
        <v>69.164199999999994</v>
      </c>
      <c r="J312" s="28">
        <v>9.9999999999999995E-7</v>
      </c>
      <c r="K312" s="43" t="s">
        <v>914</v>
      </c>
      <c r="L312" s="43" t="s">
        <v>65</v>
      </c>
      <c r="N312" s="43" t="s">
        <v>330</v>
      </c>
      <c r="O312" s="43">
        <v>45</v>
      </c>
      <c r="P312" s="43" t="s">
        <v>811</v>
      </c>
      <c r="Q312" s="43" t="s">
        <v>380</v>
      </c>
      <c r="R312" s="43" t="s">
        <v>814</v>
      </c>
      <c r="S312" s="43" t="s">
        <v>384</v>
      </c>
      <c r="T312" s="43">
        <v>10</v>
      </c>
      <c r="U312" s="43">
        <v>70.837599999999995</v>
      </c>
      <c r="V312" s="28">
        <v>9.9999999999999995E-7</v>
      </c>
      <c r="W312" s="43" t="s">
        <v>914</v>
      </c>
      <c r="X312" s="43" t="s">
        <v>65</v>
      </c>
    </row>
    <row r="313" spans="2:24" x14ac:dyDescent="0.2">
      <c r="B313" s="43" t="s">
        <v>330</v>
      </c>
      <c r="C313" s="43">
        <v>45</v>
      </c>
      <c r="D313" s="43" t="s">
        <v>811</v>
      </c>
      <c r="E313" s="43" t="s">
        <v>106</v>
      </c>
      <c r="F313" s="43" t="s">
        <v>815</v>
      </c>
      <c r="G313" s="43" t="s">
        <v>386</v>
      </c>
      <c r="H313" s="43">
        <v>60</v>
      </c>
      <c r="I313" s="43">
        <v>-99.015100000000004</v>
      </c>
      <c r="J313" s="28">
        <v>-9.9999999999999995E-7</v>
      </c>
      <c r="K313" s="43" t="s">
        <v>914</v>
      </c>
      <c r="L313" s="43" t="s">
        <v>65</v>
      </c>
      <c r="N313" s="43" t="s">
        <v>330</v>
      </c>
      <c r="O313" s="43">
        <v>45</v>
      </c>
      <c r="P313" s="43" t="s">
        <v>811</v>
      </c>
      <c r="Q313" s="43" t="s">
        <v>380</v>
      </c>
      <c r="R313" s="43" t="s">
        <v>815</v>
      </c>
      <c r="S313" s="43" t="s">
        <v>386</v>
      </c>
      <c r="T313" s="43">
        <v>10</v>
      </c>
      <c r="U313" s="43">
        <v>-100.70869999999999</v>
      </c>
      <c r="V313" s="28">
        <v>-9.9999999999999995E-7</v>
      </c>
      <c r="W313" s="43" t="s">
        <v>914</v>
      </c>
      <c r="X313" s="43" t="s">
        <v>65</v>
      </c>
    </row>
    <row r="314" spans="2:24" x14ac:dyDescent="0.2">
      <c r="B314" s="43" t="s">
        <v>330</v>
      </c>
      <c r="C314" s="43">
        <v>46</v>
      </c>
      <c r="D314" s="43" t="s">
        <v>811</v>
      </c>
      <c r="E314" s="43" t="s">
        <v>106</v>
      </c>
      <c r="F314" s="43" t="s">
        <v>816</v>
      </c>
      <c r="G314" s="43" t="s">
        <v>384</v>
      </c>
      <c r="H314" s="43">
        <v>60</v>
      </c>
      <c r="I314" s="43">
        <v>63.678600000000003</v>
      </c>
      <c r="J314" s="28">
        <v>9.9999999999999995E-7</v>
      </c>
      <c r="K314" s="43" t="s">
        <v>914</v>
      </c>
      <c r="L314" s="43" t="s">
        <v>65</v>
      </c>
      <c r="N314" s="43" t="s">
        <v>330</v>
      </c>
      <c r="O314" s="43">
        <v>46</v>
      </c>
      <c r="P314" s="43" t="s">
        <v>811</v>
      </c>
      <c r="Q314" s="43" t="s">
        <v>380</v>
      </c>
      <c r="R314" s="43" t="s">
        <v>816</v>
      </c>
      <c r="S314" s="43" t="s">
        <v>384</v>
      </c>
      <c r="T314" s="43">
        <v>10</v>
      </c>
      <c r="U314" s="43">
        <v>65.190100000000001</v>
      </c>
      <c r="V314" s="28">
        <v>9.9999999999999995E-7</v>
      </c>
      <c r="W314" s="43" t="s">
        <v>914</v>
      </c>
      <c r="X314" s="43" t="s">
        <v>65</v>
      </c>
    </row>
    <row r="315" spans="2:24" x14ac:dyDescent="0.2">
      <c r="B315" s="43" t="s">
        <v>330</v>
      </c>
      <c r="C315" s="43">
        <v>46</v>
      </c>
      <c r="D315" s="43" t="s">
        <v>811</v>
      </c>
      <c r="E315" s="43" t="s">
        <v>106</v>
      </c>
      <c r="F315" s="43" t="s">
        <v>817</v>
      </c>
      <c r="G315" s="43" t="s">
        <v>386</v>
      </c>
      <c r="H315" s="43">
        <v>60</v>
      </c>
      <c r="I315" s="43">
        <v>-104.5926</v>
      </c>
      <c r="J315" s="28">
        <v>-9.9999999999999995E-7</v>
      </c>
      <c r="K315" s="43" t="s">
        <v>914</v>
      </c>
      <c r="L315" s="43" t="s">
        <v>65</v>
      </c>
      <c r="N315" s="43" t="s">
        <v>330</v>
      </c>
      <c r="O315" s="43">
        <v>46</v>
      </c>
      <c r="P315" s="43" t="s">
        <v>811</v>
      </c>
      <c r="Q315" s="43" t="s">
        <v>380</v>
      </c>
      <c r="R315" s="43" t="s">
        <v>817</v>
      </c>
      <c r="S315" s="43" t="s">
        <v>386</v>
      </c>
      <c r="T315" s="43">
        <v>10</v>
      </c>
      <c r="U315" s="43">
        <v>-106.1671</v>
      </c>
      <c r="V315" s="28">
        <v>-9.9999999999999995E-7</v>
      </c>
      <c r="W315" s="43" t="s">
        <v>914</v>
      </c>
      <c r="X315" s="43" t="s">
        <v>65</v>
      </c>
    </row>
    <row r="316" spans="2:24" x14ac:dyDescent="0.2">
      <c r="B316" s="43" t="s">
        <v>330</v>
      </c>
      <c r="C316" s="43">
        <v>47</v>
      </c>
      <c r="D316" s="43" t="s">
        <v>818</v>
      </c>
      <c r="E316" s="43" t="s">
        <v>106</v>
      </c>
      <c r="F316" s="43" t="s">
        <v>819</v>
      </c>
      <c r="G316" s="43" t="s">
        <v>384</v>
      </c>
      <c r="H316" s="43">
        <v>60</v>
      </c>
      <c r="I316" s="43">
        <v>49.554499999999997</v>
      </c>
      <c r="J316" s="28">
        <v>9.9999999999999995E-7</v>
      </c>
      <c r="K316" s="43" t="s">
        <v>914</v>
      </c>
      <c r="L316" s="43" t="s">
        <v>65</v>
      </c>
      <c r="N316" s="43" t="s">
        <v>330</v>
      </c>
      <c r="O316" s="43">
        <v>47</v>
      </c>
      <c r="P316" s="43" t="s">
        <v>818</v>
      </c>
      <c r="Q316" s="43" t="s">
        <v>380</v>
      </c>
      <c r="R316" s="43" t="s">
        <v>819</v>
      </c>
      <c r="S316" s="43" t="s">
        <v>384</v>
      </c>
      <c r="T316" s="43">
        <v>10</v>
      </c>
      <c r="U316" s="43">
        <v>50.811100000000003</v>
      </c>
      <c r="V316" s="28">
        <v>9.9999999999999995E-7</v>
      </c>
      <c r="W316" s="43" t="s">
        <v>914</v>
      </c>
      <c r="X316" s="43" t="s">
        <v>65</v>
      </c>
    </row>
    <row r="317" spans="2:24" x14ac:dyDescent="0.2">
      <c r="B317" s="43" t="s">
        <v>330</v>
      </c>
      <c r="C317" s="43">
        <v>47</v>
      </c>
      <c r="D317" s="43" t="s">
        <v>818</v>
      </c>
      <c r="E317" s="43" t="s">
        <v>106</v>
      </c>
      <c r="F317" s="43" t="s">
        <v>820</v>
      </c>
      <c r="G317" s="43" t="s">
        <v>386</v>
      </c>
      <c r="H317" s="43">
        <v>60</v>
      </c>
      <c r="I317" s="43">
        <v>-80.630200000000002</v>
      </c>
      <c r="J317" s="28">
        <v>-8.1899999999999996E-4</v>
      </c>
      <c r="K317" s="43">
        <v>-1E-4</v>
      </c>
      <c r="L317" s="43" t="s">
        <v>379</v>
      </c>
      <c r="N317" s="43" t="s">
        <v>330</v>
      </c>
      <c r="O317" s="43">
        <v>47</v>
      </c>
      <c r="P317" s="43" t="s">
        <v>818</v>
      </c>
      <c r="Q317" s="43" t="s">
        <v>380</v>
      </c>
      <c r="R317" s="43" t="s">
        <v>820</v>
      </c>
      <c r="S317" s="43" t="s">
        <v>386</v>
      </c>
      <c r="T317" s="43">
        <v>10</v>
      </c>
      <c r="U317" s="43">
        <v>-80.647400000000005</v>
      </c>
      <c r="V317" s="28">
        <v>-9.0799999999999995E-4</v>
      </c>
      <c r="W317" s="43">
        <v>-1E-4</v>
      </c>
      <c r="X317" s="43" t="s">
        <v>379</v>
      </c>
    </row>
    <row r="318" spans="2:24" x14ac:dyDescent="0.2">
      <c r="B318" s="43" t="s">
        <v>330</v>
      </c>
      <c r="C318" s="43">
        <v>25</v>
      </c>
      <c r="D318" s="43" t="s">
        <v>821</v>
      </c>
      <c r="E318" s="43" t="s">
        <v>106</v>
      </c>
      <c r="F318" s="43" t="s">
        <v>822</v>
      </c>
      <c r="G318" s="43" t="s">
        <v>384</v>
      </c>
      <c r="H318" s="43">
        <v>60</v>
      </c>
      <c r="I318" s="43">
        <v>-37.474200000000003</v>
      </c>
      <c r="J318" s="28">
        <v>-3.5460000000000001E-7</v>
      </c>
      <c r="K318" s="43" t="s">
        <v>914</v>
      </c>
      <c r="L318" s="43" t="s">
        <v>65</v>
      </c>
      <c r="N318" s="43" t="s">
        <v>330</v>
      </c>
      <c r="O318" s="43">
        <v>25</v>
      </c>
      <c r="P318" s="43" t="s">
        <v>821</v>
      </c>
      <c r="Q318" s="43" t="s">
        <v>380</v>
      </c>
      <c r="R318" s="43" t="s">
        <v>822</v>
      </c>
      <c r="S318" s="43" t="s">
        <v>384</v>
      </c>
      <c r="T318" s="43">
        <v>10</v>
      </c>
      <c r="U318" s="43">
        <v>-37.3598</v>
      </c>
      <c r="V318" s="28">
        <v>-3.5349999999999998E-7</v>
      </c>
      <c r="W318" s="43" t="s">
        <v>914</v>
      </c>
      <c r="X318" s="43" t="s">
        <v>65</v>
      </c>
    </row>
    <row r="319" spans="2:24" x14ac:dyDescent="0.2">
      <c r="B319" s="43" t="s">
        <v>330</v>
      </c>
      <c r="C319" s="43">
        <v>25</v>
      </c>
      <c r="D319" s="43" t="s">
        <v>821</v>
      </c>
      <c r="E319" s="43" t="s">
        <v>106</v>
      </c>
      <c r="F319" s="43" t="s">
        <v>823</v>
      </c>
      <c r="G319" s="43" t="s">
        <v>386</v>
      </c>
      <c r="H319" s="43">
        <v>60</v>
      </c>
      <c r="I319" s="43">
        <v>-37.0349</v>
      </c>
      <c r="J319" s="28">
        <v>-3.5040000000000001E-7</v>
      </c>
      <c r="K319" s="43" t="s">
        <v>914</v>
      </c>
      <c r="L319" s="43" t="s">
        <v>65</v>
      </c>
      <c r="N319" s="43" t="s">
        <v>330</v>
      </c>
      <c r="O319" s="43">
        <v>25</v>
      </c>
      <c r="P319" s="43" t="s">
        <v>821</v>
      </c>
      <c r="Q319" s="43" t="s">
        <v>380</v>
      </c>
      <c r="R319" s="43" t="s">
        <v>823</v>
      </c>
      <c r="S319" s="43" t="s">
        <v>386</v>
      </c>
      <c r="T319" s="43">
        <v>10</v>
      </c>
      <c r="U319" s="43">
        <v>-36.828400000000002</v>
      </c>
      <c r="V319" s="28">
        <v>-3.4849999999999998E-7</v>
      </c>
      <c r="W319" s="43" t="s">
        <v>914</v>
      </c>
      <c r="X319" s="43" t="s">
        <v>65</v>
      </c>
    </row>
    <row r="320" spans="2:24" x14ac:dyDescent="0.2">
      <c r="B320" s="43" t="s">
        <v>330</v>
      </c>
      <c r="C320" s="43">
        <v>28</v>
      </c>
      <c r="D320" s="43" t="s">
        <v>824</v>
      </c>
      <c r="E320" s="43" t="s">
        <v>106</v>
      </c>
      <c r="F320" s="43" t="s">
        <v>825</v>
      </c>
      <c r="G320" s="43" t="s">
        <v>384</v>
      </c>
      <c r="H320" s="43">
        <v>60</v>
      </c>
      <c r="I320" s="43">
        <v>-54.119900000000001</v>
      </c>
      <c r="J320" s="28">
        <v>-3.6489999999999999E-7</v>
      </c>
      <c r="K320" s="43" t="s">
        <v>914</v>
      </c>
      <c r="L320" s="43" t="s">
        <v>65</v>
      </c>
      <c r="N320" s="43" t="s">
        <v>330</v>
      </c>
      <c r="O320" s="43">
        <v>28</v>
      </c>
      <c r="P320" s="43" t="s">
        <v>824</v>
      </c>
      <c r="Q320" s="43" t="s">
        <v>380</v>
      </c>
      <c r="R320" s="43" t="s">
        <v>825</v>
      </c>
      <c r="S320" s="43" t="s">
        <v>384</v>
      </c>
      <c r="T320" s="43">
        <v>10</v>
      </c>
      <c r="U320" s="43">
        <v>-54.0565</v>
      </c>
      <c r="V320" s="28">
        <v>-3.6450000000000001E-7</v>
      </c>
      <c r="W320" s="43" t="s">
        <v>914</v>
      </c>
      <c r="X320" s="43" t="s">
        <v>65</v>
      </c>
    </row>
    <row r="321" spans="2:24" x14ac:dyDescent="0.2">
      <c r="B321" s="43" t="s">
        <v>330</v>
      </c>
      <c r="C321" s="43">
        <v>28</v>
      </c>
      <c r="D321" s="43" t="s">
        <v>824</v>
      </c>
      <c r="E321" s="43" t="s">
        <v>106</v>
      </c>
      <c r="F321" s="43" t="s">
        <v>826</v>
      </c>
      <c r="G321" s="43" t="s">
        <v>386</v>
      </c>
      <c r="H321" s="43">
        <v>60</v>
      </c>
      <c r="I321" s="43">
        <v>-75.05</v>
      </c>
      <c r="J321" s="28">
        <v>-9.9999999999999995E-7</v>
      </c>
      <c r="K321" s="43" t="s">
        <v>914</v>
      </c>
      <c r="L321" s="43" t="s">
        <v>65</v>
      </c>
      <c r="N321" s="43" t="s">
        <v>330</v>
      </c>
      <c r="O321" s="43">
        <v>28</v>
      </c>
      <c r="P321" s="43" t="s">
        <v>824</v>
      </c>
      <c r="Q321" s="43" t="s">
        <v>380</v>
      </c>
      <c r="R321" s="43" t="s">
        <v>826</v>
      </c>
      <c r="S321" s="43" t="s">
        <v>386</v>
      </c>
      <c r="T321" s="43">
        <v>10</v>
      </c>
      <c r="U321" s="43">
        <v>-75.117999999999995</v>
      </c>
      <c r="V321" s="28">
        <v>-9.9999999999999995E-7</v>
      </c>
      <c r="W321" s="43" t="s">
        <v>914</v>
      </c>
      <c r="X321" s="43" t="s">
        <v>65</v>
      </c>
    </row>
    <row r="322" spans="2:24" x14ac:dyDescent="0.2">
      <c r="B322" s="43" t="s">
        <v>330</v>
      </c>
      <c r="C322" s="43">
        <v>31</v>
      </c>
      <c r="D322" s="43" t="s">
        <v>827</v>
      </c>
      <c r="E322" s="43" t="s">
        <v>106</v>
      </c>
      <c r="F322" s="43" t="s">
        <v>828</v>
      </c>
      <c r="G322" s="43" t="s">
        <v>384</v>
      </c>
      <c r="H322" s="43">
        <v>60</v>
      </c>
      <c r="I322" s="43">
        <v>-65.807000000000002</v>
      </c>
      <c r="J322" s="28">
        <v>-4.651E-7</v>
      </c>
      <c r="K322" s="43" t="s">
        <v>914</v>
      </c>
      <c r="L322" s="43" t="s">
        <v>65</v>
      </c>
      <c r="N322" s="43" t="s">
        <v>330</v>
      </c>
      <c r="O322" s="43">
        <v>31</v>
      </c>
      <c r="P322" s="43" t="s">
        <v>827</v>
      </c>
      <c r="Q322" s="43" t="s">
        <v>380</v>
      </c>
      <c r="R322" s="43" t="s">
        <v>828</v>
      </c>
      <c r="S322" s="43" t="s">
        <v>384</v>
      </c>
      <c r="T322" s="43">
        <v>10</v>
      </c>
      <c r="U322" s="43">
        <v>-65.920100000000005</v>
      </c>
      <c r="V322" s="28">
        <v>-4.6590000000000001E-7</v>
      </c>
      <c r="W322" s="43" t="s">
        <v>914</v>
      </c>
      <c r="X322" s="43" t="s">
        <v>65</v>
      </c>
    </row>
    <row r="323" spans="2:24" x14ac:dyDescent="0.2">
      <c r="B323" s="43" t="s">
        <v>330</v>
      </c>
      <c r="C323" s="43">
        <v>31</v>
      </c>
      <c r="D323" s="43" t="s">
        <v>827</v>
      </c>
      <c r="E323" s="43" t="s">
        <v>106</v>
      </c>
      <c r="F323" s="43" t="s">
        <v>829</v>
      </c>
      <c r="G323" s="43" t="s">
        <v>386</v>
      </c>
      <c r="H323" s="43">
        <v>60</v>
      </c>
      <c r="I323" s="43">
        <v>-56.332900000000002</v>
      </c>
      <c r="J323" s="28">
        <v>-3.9820000000000001E-7</v>
      </c>
      <c r="K323" s="43" t="s">
        <v>914</v>
      </c>
      <c r="L323" s="43" t="s">
        <v>65</v>
      </c>
      <c r="N323" s="43" t="s">
        <v>330</v>
      </c>
      <c r="O323" s="43">
        <v>31</v>
      </c>
      <c r="P323" s="43" t="s">
        <v>827</v>
      </c>
      <c r="Q323" s="43" t="s">
        <v>380</v>
      </c>
      <c r="R323" s="43" t="s">
        <v>829</v>
      </c>
      <c r="S323" s="43" t="s">
        <v>386</v>
      </c>
      <c r="T323" s="43">
        <v>10</v>
      </c>
      <c r="U323" s="43">
        <v>-56.273899999999998</v>
      </c>
      <c r="V323" s="28">
        <v>-3.9779999999999998E-7</v>
      </c>
      <c r="W323" s="43" t="s">
        <v>914</v>
      </c>
      <c r="X323" s="43" t="s">
        <v>65</v>
      </c>
    </row>
    <row r="324" spans="2:24" x14ac:dyDescent="0.2">
      <c r="B324" s="43" t="s">
        <v>330</v>
      </c>
      <c r="C324" s="43">
        <v>34</v>
      </c>
      <c r="D324" s="43" t="s">
        <v>830</v>
      </c>
      <c r="E324" s="43" t="s">
        <v>106</v>
      </c>
      <c r="F324" s="43" t="s">
        <v>831</v>
      </c>
      <c r="G324" s="43" t="s">
        <v>384</v>
      </c>
      <c r="H324" s="43">
        <v>60</v>
      </c>
      <c r="I324" s="43">
        <v>-66.490300000000005</v>
      </c>
      <c r="J324" s="28">
        <v>-4.7E-7</v>
      </c>
      <c r="K324" s="43" t="s">
        <v>914</v>
      </c>
      <c r="L324" s="43" t="s">
        <v>65</v>
      </c>
      <c r="N324" s="43" t="s">
        <v>330</v>
      </c>
      <c r="O324" s="43">
        <v>34</v>
      </c>
      <c r="P324" s="43" t="s">
        <v>830</v>
      </c>
      <c r="Q324" s="43" t="s">
        <v>380</v>
      </c>
      <c r="R324" s="43" t="s">
        <v>831</v>
      </c>
      <c r="S324" s="43" t="s">
        <v>384</v>
      </c>
      <c r="T324" s="43">
        <v>10</v>
      </c>
      <c r="U324" s="43">
        <v>-66.592200000000005</v>
      </c>
      <c r="V324" s="28">
        <v>-4.707E-7</v>
      </c>
      <c r="W324" s="43" t="s">
        <v>914</v>
      </c>
      <c r="X324" s="43" t="s">
        <v>65</v>
      </c>
    </row>
    <row r="325" spans="2:24" x14ac:dyDescent="0.2">
      <c r="B325" s="43" t="s">
        <v>330</v>
      </c>
      <c r="C325" s="43">
        <v>34</v>
      </c>
      <c r="D325" s="43" t="s">
        <v>830</v>
      </c>
      <c r="E325" s="43" t="s">
        <v>106</v>
      </c>
      <c r="F325" s="43" t="s">
        <v>832</v>
      </c>
      <c r="G325" s="43" t="s">
        <v>386</v>
      </c>
      <c r="H325" s="43">
        <v>60</v>
      </c>
      <c r="I325" s="43">
        <v>-55.84</v>
      </c>
      <c r="J325" s="28">
        <v>-3.9470000000000001E-7</v>
      </c>
      <c r="K325" s="43" t="s">
        <v>914</v>
      </c>
      <c r="L325" s="43" t="s">
        <v>65</v>
      </c>
      <c r="N325" s="43" t="s">
        <v>330</v>
      </c>
      <c r="O325" s="43">
        <v>34</v>
      </c>
      <c r="P325" s="43" t="s">
        <v>830</v>
      </c>
      <c r="Q325" s="43" t="s">
        <v>380</v>
      </c>
      <c r="R325" s="43" t="s">
        <v>832</v>
      </c>
      <c r="S325" s="43" t="s">
        <v>386</v>
      </c>
      <c r="T325" s="43">
        <v>10</v>
      </c>
      <c r="U325" s="43">
        <v>-55.780799999999999</v>
      </c>
      <c r="V325" s="28">
        <v>-3.9429999999999998E-7</v>
      </c>
      <c r="W325" s="43" t="s">
        <v>914</v>
      </c>
      <c r="X325" s="43" t="s">
        <v>65</v>
      </c>
    </row>
    <row r="326" spans="2:24" x14ac:dyDescent="0.2">
      <c r="B326" s="43" t="s">
        <v>330</v>
      </c>
      <c r="C326" s="43">
        <v>37</v>
      </c>
      <c r="D326" s="43" t="s">
        <v>833</v>
      </c>
      <c r="E326" s="43" t="s">
        <v>106</v>
      </c>
      <c r="F326" s="43" t="s">
        <v>834</v>
      </c>
      <c r="G326" s="43" t="s">
        <v>384</v>
      </c>
      <c r="H326" s="43">
        <v>60</v>
      </c>
      <c r="I326" s="43">
        <v>-55.314500000000002</v>
      </c>
      <c r="J326" s="28">
        <v>-3.7300000000000002E-7</v>
      </c>
      <c r="K326" s="43" t="s">
        <v>914</v>
      </c>
      <c r="L326" s="43" t="s">
        <v>65</v>
      </c>
      <c r="N326" s="43" t="s">
        <v>330</v>
      </c>
      <c r="O326" s="43">
        <v>37</v>
      </c>
      <c r="P326" s="43" t="s">
        <v>833</v>
      </c>
      <c r="Q326" s="43" t="s">
        <v>380</v>
      </c>
      <c r="R326" s="43" t="s">
        <v>834</v>
      </c>
      <c r="S326" s="43" t="s">
        <v>384</v>
      </c>
      <c r="T326" s="43">
        <v>10</v>
      </c>
      <c r="U326" s="43">
        <v>-55.193399999999997</v>
      </c>
      <c r="V326" s="28">
        <v>-3.7220000000000001E-7</v>
      </c>
      <c r="W326" s="43" t="s">
        <v>914</v>
      </c>
      <c r="X326" s="43" t="s">
        <v>65</v>
      </c>
    </row>
    <row r="327" spans="2:24" x14ac:dyDescent="0.2">
      <c r="B327" s="43" t="s">
        <v>330</v>
      </c>
      <c r="C327" s="43">
        <v>37</v>
      </c>
      <c r="D327" s="43" t="s">
        <v>833</v>
      </c>
      <c r="E327" s="43" t="s">
        <v>106</v>
      </c>
      <c r="F327" s="43" t="s">
        <v>835</v>
      </c>
      <c r="G327" s="43" t="s">
        <v>386</v>
      </c>
      <c r="H327" s="43">
        <v>60</v>
      </c>
      <c r="I327" s="43">
        <v>-75.966200000000001</v>
      </c>
      <c r="J327" s="28">
        <v>-9.9999999999999995E-7</v>
      </c>
      <c r="K327" s="43" t="s">
        <v>914</v>
      </c>
      <c r="L327" s="43" t="s">
        <v>65</v>
      </c>
      <c r="N327" s="43" t="s">
        <v>330</v>
      </c>
      <c r="O327" s="43">
        <v>37</v>
      </c>
      <c r="P327" s="43" t="s">
        <v>833</v>
      </c>
      <c r="Q327" s="43" t="s">
        <v>380</v>
      </c>
      <c r="R327" s="43" t="s">
        <v>835</v>
      </c>
      <c r="S327" s="43" t="s">
        <v>386</v>
      </c>
      <c r="T327" s="43">
        <v>10</v>
      </c>
      <c r="U327" s="43">
        <v>-76.140500000000003</v>
      </c>
      <c r="V327" s="28">
        <v>-9.9999999999999995E-7</v>
      </c>
      <c r="W327" s="43" t="s">
        <v>914</v>
      </c>
      <c r="X327" s="43" t="s">
        <v>65</v>
      </c>
    </row>
    <row r="328" spans="2:24" x14ac:dyDescent="0.2">
      <c r="B328" s="43" t="s">
        <v>330</v>
      </c>
      <c r="C328" s="43">
        <v>40</v>
      </c>
      <c r="D328" s="43" t="s">
        <v>836</v>
      </c>
      <c r="E328" s="43" t="s">
        <v>106</v>
      </c>
      <c r="F328" s="43" t="s">
        <v>837</v>
      </c>
      <c r="G328" s="43" t="s">
        <v>384</v>
      </c>
      <c r="H328" s="43">
        <v>60</v>
      </c>
      <c r="I328" s="43">
        <v>-53.757899999999999</v>
      </c>
      <c r="J328" s="28">
        <v>-9.9999999999999995E-7</v>
      </c>
      <c r="K328" s="43" t="s">
        <v>914</v>
      </c>
      <c r="L328" s="43" t="s">
        <v>65</v>
      </c>
      <c r="N328" s="43" t="s">
        <v>330</v>
      </c>
      <c r="O328" s="43">
        <v>40</v>
      </c>
      <c r="P328" s="43" t="s">
        <v>836</v>
      </c>
      <c r="Q328" s="43" t="s">
        <v>380</v>
      </c>
      <c r="R328" s="43" t="s">
        <v>837</v>
      </c>
      <c r="S328" s="43" t="s">
        <v>384</v>
      </c>
      <c r="T328" s="43">
        <v>10</v>
      </c>
      <c r="U328" s="43">
        <v>-53.8581</v>
      </c>
      <c r="V328" s="28">
        <v>-9.9999999999999995E-7</v>
      </c>
      <c r="W328" s="43" t="s">
        <v>914</v>
      </c>
      <c r="X328" s="43" t="s">
        <v>65</v>
      </c>
    </row>
    <row r="329" spans="2:24" x14ac:dyDescent="0.2">
      <c r="B329" s="43" t="s">
        <v>330</v>
      </c>
      <c r="C329" s="43">
        <v>40</v>
      </c>
      <c r="D329" s="43" t="s">
        <v>836</v>
      </c>
      <c r="E329" s="43" t="s">
        <v>106</v>
      </c>
      <c r="F329" s="43" t="s">
        <v>838</v>
      </c>
      <c r="G329" s="43" t="s">
        <v>386</v>
      </c>
      <c r="H329" s="43">
        <v>60</v>
      </c>
      <c r="I329" s="43">
        <v>-54.892499999999998</v>
      </c>
      <c r="J329" s="28">
        <v>-9.9999999999999995E-7</v>
      </c>
      <c r="K329" s="43" t="s">
        <v>914</v>
      </c>
      <c r="L329" s="43" t="s">
        <v>65</v>
      </c>
      <c r="N329" s="43" t="s">
        <v>330</v>
      </c>
      <c r="O329" s="43">
        <v>40</v>
      </c>
      <c r="P329" s="43" t="s">
        <v>836</v>
      </c>
      <c r="Q329" s="43" t="s">
        <v>380</v>
      </c>
      <c r="R329" s="43" t="s">
        <v>838</v>
      </c>
      <c r="S329" s="43" t="s">
        <v>386</v>
      </c>
      <c r="T329" s="43">
        <v>10</v>
      </c>
      <c r="U329" s="43">
        <v>-55.152099999999997</v>
      </c>
      <c r="V329" s="28">
        <v>-9.9999999999999995E-7</v>
      </c>
      <c r="W329" s="43" t="s">
        <v>914</v>
      </c>
      <c r="X329" s="43" t="s">
        <v>65</v>
      </c>
    </row>
    <row r="330" spans="2:24" x14ac:dyDescent="0.2">
      <c r="B330" s="43" t="s">
        <v>330</v>
      </c>
      <c r="C330" s="43">
        <v>48</v>
      </c>
      <c r="D330" s="43" t="s">
        <v>839</v>
      </c>
      <c r="E330" s="43" t="s">
        <v>106</v>
      </c>
      <c r="F330" s="43" t="s">
        <v>840</v>
      </c>
      <c r="G330" s="43" t="s">
        <v>384</v>
      </c>
      <c r="H330" s="43">
        <v>60</v>
      </c>
      <c r="I330" s="43">
        <v>80.877899999999997</v>
      </c>
      <c r="J330" s="28">
        <v>9.9999999999999995E-7</v>
      </c>
      <c r="K330" s="43" t="s">
        <v>914</v>
      </c>
      <c r="L330" s="43" t="s">
        <v>65</v>
      </c>
      <c r="N330" s="43" t="s">
        <v>330</v>
      </c>
      <c r="O330" s="43">
        <v>48</v>
      </c>
      <c r="P330" s="43" t="s">
        <v>839</v>
      </c>
      <c r="Q330" s="43" t="s">
        <v>380</v>
      </c>
      <c r="R330" s="43" t="s">
        <v>840</v>
      </c>
      <c r="S330" s="43" t="s">
        <v>384</v>
      </c>
      <c r="T330" s="43">
        <v>10</v>
      </c>
      <c r="U330" s="43">
        <v>82.847800000000007</v>
      </c>
      <c r="V330" s="28">
        <v>9.9999999999999995E-7</v>
      </c>
      <c r="W330" s="43" t="s">
        <v>914</v>
      </c>
      <c r="X330" s="43" t="s">
        <v>65</v>
      </c>
    </row>
    <row r="331" spans="2:24" x14ac:dyDescent="0.2">
      <c r="B331" s="43" t="s">
        <v>330</v>
      </c>
      <c r="C331" s="43">
        <v>48</v>
      </c>
      <c r="D331" s="43" t="s">
        <v>839</v>
      </c>
      <c r="E331" s="43" t="s">
        <v>106</v>
      </c>
      <c r="F331" s="43" t="s">
        <v>841</v>
      </c>
      <c r="G331" s="43" t="s">
        <v>386</v>
      </c>
      <c r="H331" s="43">
        <v>60</v>
      </c>
      <c r="I331" s="43">
        <v>-115.0224</v>
      </c>
      <c r="J331" s="28">
        <v>-1.3100000000000001E-4</v>
      </c>
      <c r="K331" s="43">
        <v>-1E-4</v>
      </c>
      <c r="L331" s="43" t="s">
        <v>379</v>
      </c>
      <c r="N331" s="43" t="s">
        <v>330</v>
      </c>
      <c r="O331" s="43">
        <v>48</v>
      </c>
      <c r="P331" s="43" t="s">
        <v>839</v>
      </c>
      <c r="Q331" s="43" t="s">
        <v>380</v>
      </c>
      <c r="R331" s="43" t="s">
        <v>841</v>
      </c>
      <c r="S331" s="43" t="s">
        <v>386</v>
      </c>
      <c r="T331" s="43">
        <v>10</v>
      </c>
      <c r="U331" s="43">
        <v>-115.0528</v>
      </c>
      <c r="V331" s="28">
        <v>-1.95E-4</v>
      </c>
      <c r="W331" s="43">
        <v>-1E-4</v>
      </c>
      <c r="X331" s="43" t="s">
        <v>379</v>
      </c>
    </row>
    <row r="332" spans="2:24" x14ac:dyDescent="0.2">
      <c r="B332" s="43" t="s">
        <v>330</v>
      </c>
      <c r="C332" s="43">
        <v>49</v>
      </c>
      <c r="D332" s="43" t="s">
        <v>842</v>
      </c>
      <c r="E332" s="43" t="s">
        <v>106</v>
      </c>
      <c r="F332" s="43" t="s">
        <v>843</v>
      </c>
      <c r="G332" s="43" t="s">
        <v>384</v>
      </c>
      <c r="H332" s="43">
        <v>60</v>
      </c>
      <c r="I332" s="43">
        <v>72.532799999999995</v>
      </c>
      <c r="J332" s="28">
        <v>9.9999999999999995E-7</v>
      </c>
      <c r="K332" s="43" t="s">
        <v>914</v>
      </c>
      <c r="L332" s="43" t="s">
        <v>65</v>
      </c>
      <c r="N332" s="43" t="s">
        <v>330</v>
      </c>
      <c r="O332" s="43">
        <v>49</v>
      </c>
      <c r="P332" s="43" t="s">
        <v>842</v>
      </c>
      <c r="Q332" s="43" t="s">
        <v>380</v>
      </c>
      <c r="R332" s="43" t="s">
        <v>843</v>
      </c>
      <c r="S332" s="43" t="s">
        <v>384</v>
      </c>
      <c r="T332" s="43">
        <v>10</v>
      </c>
      <c r="U332" s="43">
        <v>74.098100000000002</v>
      </c>
      <c r="V332" s="28">
        <v>9.9999999999999995E-7</v>
      </c>
      <c r="W332" s="43" t="s">
        <v>914</v>
      </c>
      <c r="X332" s="43" t="s">
        <v>65</v>
      </c>
    </row>
    <row r="333" spans="2:24" x14ac:dyDescent="0.2">
      <c r="B333" s="43" t="s">
        <v>330</v>
      </c>
      <c r="C333" s="43">
        <v>49</v>
      </c>
      <c r="D333" s="43" t="s">
        <v>842</v>
      </c>
      <c r="E333" s="43" t="s">
        <v>106</v>
      </c>
      <c r="F333" s="43" t="s">
        <v>844</v>
      </c>
      <c r="G333" s="43" t="s">
        <v>386</v>
      </c>
      <c r="H333" s="43">
        <v>60</v>
      </c>
      <c r="I333" s="43">
        <v>-115.0823</v>
      </c>
      <c r="J333" s="28">
        <v>-2.5700000000000001E-4</v>
      </c>
      <c r="K333" s="43">
        <v>-1E-4</v>
      </c>
      <c r="L333" s="43" t="s">
        <v>379</v>
      </c>
      <c r="N333" s="43" t="s">
        <v>330</v>
      </c>
      <c r="O333" s="43">
        <v>49</v>
      </c>
      <c r="P333" s="43" t="s">
        <v>842</v>
      </c>
      <c r="Q333" s="43" t="s">
        <v>380</v>
      </c>
      <c r="R333" s="43" t="s">
        <v>844</v>
      </c>
      <c r="S333" s="43" t="s">
        <v>386</v>
      </c>
      <c r="T333" s="43">
        <v>10</v>
      </c>
      <c r="U333" s="43">
        <v>-115.11409999999999</v>
      </c>
      <c r="V333" s="28">
        <v>-3.2400000000000001E-4</v>
      </c>
      <c r="W333" s="43">
        <v>-1E-4</v>
      </c>
      <c r="X333" s="43" t="s">
        <v>379</v>
      </c>
    </row>
    <row r="334" spans="2:24" x14ac:dyDescent="0.2">
      <c r="B334" s="43" t="s">
        <v>330</v>
      </c>
      <c r="C334" s="43">
        <v>50</v>
      </c>
      <c r="D334" s="43" t="s">
        <v>842</v>
      </c>
      <c r="E334" s="43" t="s">
        <v>106</v>
      </c>
      <c r="F334" s="43" t="s">
        <v>845</v>
      </c>
      <c r="G334" s="43" t="s">
        <v>384</v>
      </c>
      <c r="H334" s="43">
        <v>60</v>
      </c>
      <c r="I334" s="43">
        <v>61.270899999999997</v>
      </c>
      <c r="J334" s="28">
        <v>4.8360000000000002E-7</v>
      </c>
      <c r="K334" s="43" t="s">
        <v>914</v>
      </c>
      <c r="L334" s="43" t="s">
        <v>65</v>
      </c>
      <c r="N334" s="43" t="s">
        <v>330</v>
      </c>
      <c r="O334" s="43">
        <v>50</v>
      </c>
      <c r="P334" s="43" t="s">
        <v>842</v>
      </c>
      <c r="Q334" s="43" t="s">
        <v>380</v>
      </c>
      <c r="R334" s="43" t="s">
        <v>845</v>
      </c>
      <c r="S334" s="43" t="s">
        <v>384</v>
      </c>
      <c r="T334" s="43">
        <v>10</v>
      </c>
      <c r="U334" s="43">
        <v>62.685200000000002</v>
      </c>
      <c r="V334" s="28">
        <v>4.9480000000000001E-7</v>
      </c>
      <c r="W334" s="43" t="s">
        <v>914</v>
      </c>
      <c r="X334" s="43" t="s">
        <v>65</v>
      </c>
    </row>
    <row r="335" spans="2:24" x14ac:dyDescent="0.2">
      <c r="B335" s="43" t="s">
        <v>330</v>
      </c>
      <c r="C335" s="43">
        <v>50</v>
      </c>
      <c r="D335" s="43" t="s">
        <v>842</v>
      </c>
      <c r="E335" s="43" t="s">
        <v>106</v>
      </c>
      <c r="F335" s="43" t="s">
        <v>846</v>
      </c>
      <c r="G335" s="43" t="s">
        <v>386</v>
      </c>
      <c r="H335" s="43">
        <v>60</v>
      </c>
      <c r="I335" s="43">
        <v>-115.00879999999999</v>
      </c>
      <c r="J335" s="28">
        <v>-1.03E-4</v>
      </c>
      <c r="K335" s="43">
        <v>-1E-4</v>
      </c>
      <c r="L335" s="43" t="s">
        <v>379</v>
      </c>
      <c r="N335" s="43" t="s">
        <v>330</v>
      </c>
      <c r="O335" s="43">
        <v>50</v>
      </c>
      <c r="P335" s="43" t="s">
        <v>842</v>
      </c>
      <c r="Q335" s="43" t="s">
        <v>380</v>
      </c>
      <c r="R335" s="43" t="s">
        <v>846</v>
      </c>
      <c r="S335" s="43" t="s">
        <v>386</v>
      </c>
      <c r="T335" s="43">
        <v>10</v>
      </c>
      <c r="U335" s="43">
        <v>-115.0395</v>
      </c>
      <c r="V335" s="28">
        <v>-1.6699999999999999E-4</v>
      </c>
      <c r="W335" s="43">
        <v>-1E-4</v>
      </c>
      <c r="X335" s="43" t="s">
        <v>379</v>
      </c>
    </row>
    <row r="336" spans="2:24" x14ac:dyDescent="0.2">
      <c r="B336" s="43" t="s">
        <v>330</v>
      </c>
      <c r="C336" s="43">
        <v>51</v>
      </c>
      <c r="D336" s="43" t="s">
        <v>842</v>
      </c>
      <c r="E336" s="43" t="s">
        <v>106</v>
      </c>
      <c r="F336" s="43" t="s">
        <v>847</v>
      </c>
      <c r="G336" s="43" t="s">
        <v>384</v>
      </c>
      <c r="H336" s="43">
        <v>60</v>
      </c>
      <c r="I336" s="43">
        <v>70.211100000000002</v>
      </c>
      <c r="J336" s="28">
        <v>9.9999999999999995E-7</v>
      </c>
      <c r="K336" s="43" t="s">
        <v>914</v>
      </c>
      <c r="L336" s="43" t="s">
        <v>65</v>
      </c>
      <c r="N336" s="43" t="s">
        <v>330</v>
      </c>
      <c r="O336" s="43">
        <v>51</v>
      </c>
      <c r="P336" s="43" t="s">
        <v>842</v>
      </c>
      <c r="Q336" s="43" t="s">
        <v>380</v>
      </c>
      <c r="R336" s="43" t="s">
        <v>847</v>
      </c>
      <c r="S336" s="43" t="s">
        <v>384</v>
      </c>
      <c r="T336" s="43">
        <v>10</v>
      </c>
      <c r="U336" s="43">
        <v>71.946399999999997</v>
      </c>
      <c r="V336" s="28">
        <v>9.9999999999999995E-7</v>
      </c>
      <c r="W336" s="43" t="s">
        <v>914</v>
      </c>
      <c r="X336" s="43" t="s">
        <v>65</v>
      </c>
    </row>
    <row r="337" spans="2:24" x14ac:dyDescent="0.2">
      <c r="B337" s="43" t="s">
        <v>330</v>
      </c>
      <c r="C337" s="43">
        <v>51</v>
      </c>
      <c r="D337" s="43" t="s">
        <v>842</v>
      </c>
      <c r="E337" s="43" t="s">
        <v>106</v>
      </c>
      <c r="F337" s="43" t="s">
        <v>848</v>
      </c>
      <c r="G337" s="43" t="s">
        <v>386</v>
      </c>
      <c r="H337" s="43">
        <v>60</v>
      </c>
      <c r="I337" s="43">
        <v>-114.96</v>
      </c>
      <c r="J337" s="28">
        <v>-9.9999999999999995E-7</v>
      </c>
      <c r="K337" s="43" t="s">
        <v>914</v>
      </c>
      <c r="L337" s="43" t="s">
        <v>65</v>
      </c>
      <c r="N337" s="43" t="s">
        <v>330</v>
      </c>
      <c r="O337" s="43">
        <v>51</v>
      </c>
      <c r="P337" s="43" t="s">
        <v>842</v>
      </c>
      <c r="Q337" s="43" t="s">
        <v>380</v>
      </c>
      <c r="R337" s="43" t="s">
        <v>848</v>
      </c>
      <c r="S337" s="43" t="s">
        <v>386</v>
      </c>
      <c r="T337" s="43">
        <v>10</v>
      </c>
      <c r="U337" s="43">
        <v>-114.99299999999999</v>
      </c>
      <c r="V337" s="28">
        <v>-6.9999999999999994E-5</v>
      </c>
      <c r="W337" s="43" t="s">
        <v>914</v>
      </c>
      <c r="X337" s="43" t="s">
        <v>65</v>
      </c>
    </row>
    <row r="338" spans="2:24" x14ac:dyDescent="0.2">
      <c r="B338" s="43" t="s">
        <v>330</v>
      </c>
      <c r="C338" s="43">
        <v>52</v>
      </c>
      <c r="D338" s="43" t="s">
        <v>849</v>
      </c>
      <c r="E338" s="43" t="s">
        <v>106</v>
      </c>
      <c r="F338" s="43" t="s">
        <v>850</v>
      </c>
      <c r="G338" s="43" t="s">
        <v>384</v>
      </c>
      <c r="H338" s="43">
        <v>60</v>
      </c>
      <c r="I338" s="43">
        <v>74.313699999999997</v>
      </c>
      <c r="J338" s="28">
        <v>9.9999999999999995E-7</v>
      </c>
      <c r="K338" s="43" t="s">
        <v>914</v>
      </c>
      <c r="L338" s="43" t="s">
        <v>65</v>
      </c>
      <c r="N338" s="43" t="s">
        <v>330</v>
      </c>
      <c r="O338" s="43">
        <v>52</v>
      </c>
      <c r="P338" s="43" t="s">
        <v>849</v>
      </c>
      <c r="Q338" s="43" t="s">
        <v>380</v>
      </c>
      <c r="R338" s="43" t="s">
        <v>850</v>
      </c>
      <c r="S338" s="43" t="s">
        <v>384</v>
      </c>
      <c r="T338" s="43">
        <v>10</v>
      </c>
      <c r="U338" s="43">
        <v>75.935299999999998</v>
      </c>
      <c r="V338" s="28">
        <v>9.9999999999999995E-7</v>
      </c>
      <c r="W338" s="43" t="s">
        <v>914</v>
      </c>
      <c r="X338" s="43" t="s">
        <v>65</v>
      </c>
    </row>
    <row r="339" spans="2:24" x14ac:dyDescent="0.2">
      <c r="B339" s="43" t="s">
        <v>330</v>
      </c>
      <c r="C339" s="43">
        <v>52</v>
      </c>
      <c r="D339" s="43" t="s">
        <v>849</v>
      </c>
      <c r="E339" s="43" t="s">
        <v>106</v>
      </c>
      <c r="F339" s="43" t="s">
        <v>851</v>
      </c>
      <c r="G339" s="43" t="s">
        <v>386</v>
      </c>
      <c r="H339" s="43">
        <v>60</v>
      </c>
      <c r="I339" s="43">
        <v>-115.2272</v>
      </c>
      <c r="J339" s="28">
        <v>-5.5999999999999995E-4</v>
      </c>
      <c r="K339" s="43">
        <v>-1E-4</v>
      </c>
      <c r="L339" s="43" t="s">
        <v>379</v>
      </c>
      <c r="N339" s="43" t="s">
        <v>330</v>
      </c>
      <c r="O339" s="43">
        <v>52</v>
      </c>
      <c r="P339" s="43" t="s">
        <v>849</v>
      </c>
      <c r="Q339" s="43" t="s">
        <v>380</v>
      </c>
      <c r="R339" s="43" t="s">
        <v>851</v>
      </c>
      <c r="S339" s="43" t="s">
        <v>386</v>
      </c>
      <c r="T339" s="43">
        <v>10</v>
      </c>
      <c r="U339" s="43">
        <v>-115.2623</v>
      </c>
      <c r="V339" s="28">
        <v>-6.3400000000000001E-4</v>
      </c>
      <c r="W339" s="43">
        <v>-1E-4</v>
      </c>
      <c r="X339" s="43" t="s">
        <v>379</v>
      </c>
    </row>
    <row r="340" spans="2:24" x14ac:dyDescent="0.2">
      <c r="B340" s="43" t="s">
        <v>330</v>
      </c>
      <c r="C340" s="43">
        <v>26</v>
      </c>
      <c r="D340" s="43" t="s">
        <v>852</v>
      </c>
      <c r="E340" s="43" t="s">
        <v>106</v>
      </c>
      <c r="F340" s="43" t="s">
        <v>853</v>
      </c>
      <c r="G340" s="43" t="s">
        <v>384</v>
      </c>
      <c r="H340" s="43">
        <v>60</v>
      </c>
      <c r="I340" s="43">
        <v>-34.176900000000003</v>
      </c>
      <c r="J340" s="28">
        <v>-2.9270000000000002E-7</v>
      </c>
      <c r="K340" s="43" t="s">
        <v>914</v>
      </c>
      <c r="L340" s="43" t="s">
        <v>65</v>
      </c>
      <c r="N340" s="43" t="s">
        <v>330</v>
      </c>
      <c r="O340" s="43">
        <v>26</v>
      </c>
      <c r="P340" s="43" t="s">
        <v>852</v>
      </c>
      <c r="Q340" s="43" t="s">
        <v>380</v>
      </c>
      <c r="R340" s="43" t="s">
        <v>853</v>
      </c>
      <c r="S340" s="43" t="s">
        <v>384</v>
      </c>
      <c r="T340" s="43">
        <v>10</v>
      </c>
      <c r="U340" s="43">
        <v>-34.053100000000001</v>
      </c>
      <c r="V340" s="28">
        <v>-2.917E-7</v>
      </c>
      <c r="W340" s="43" t="s">
        <v>914</v>
      </c>
      <c r="X340" s="43" t="s">
        <v>65</v>
      </c>
    </row>
    <row r="341" spans="2:24" x14ac:dyDescent="0.2">
      <c r="B341" s="43" t="s">
        <v>330</v>
      </c>
      <c r="C341" s="43">
        <v>26</v>
      </c>
      <c r="D341" s="43" t="s">
        <v>852</v>
      </c>
      <c r="E341" s="43" t="s">
        <v>106</v>
      </c>
      <c r="F341" s="43" t="s">
        <v>854</v>
      </c>
      <c r="G341" s="43" t="s">
        <v>386</v>
      </c>
      <c r="H341" s="43">
        <v>60</v>
      </c>
      <c r="I341" s="43">
        <v>-34.384300000000003</v>
      </c>
      <c r="J341" s="28">
        <v>-2.945E-7</v>
      </c>
      <c r="K341" s="43" t="s">
        <v>914</v>
      </c>
      <c r="L341" s="43" t="s">
        <v>65</v>
      </c>
      <c r="N341" s="43" t="s">
        <v>330</v>
      </c>
      <c r="O341" s="43">
        <v>26</v>
      </c>
      <c r="P341" s="43" t="s">
        <v>852</v>
      </c>
      <c r="Q341" s="43" t="s">
        <v>380</v>
      </c>
      <c r="R341" s="43" t="s">
        <v>854</v>
      </c>
      <c r="S341" s="43" t="s">
        <v>386</v>
      </c>
      <c r="T341" s="43">
        <v>10</v>
      </c>
      <c r="U341" s="43">
        <v>-34.173499999999997</v>
      </c>
      <c r="V341" s="28">
        <v>-2.9270000000000002E-7</v>
      </c>
      <c r="W341" s="43" t="s">
        <v>914</v>
      </c>
      <c r="X341" s="43" t="s">
        <v>65</v>
      </c>
    </row>
    <row r="342" spans="2:24" x14ac:dyDescent="0.2">
      <c r="B342" s="43" t="s">
        <v>330</v>
      </c>
      <c r="C342" s="43">
        <v>29</v>
      </c>
      <c r="D342" s="43" t="s">
        <v>855</v>
      </c>
      <c r="E342" s="43" t="s">
        <v>106</v>
      </c>
      <c r="F342" s="43" t="s">
        <v>856</v>
      </c>
      <c r="G342" s="43" t="s">
        <v>384</v>
      </c>
      <c r="H342" s="43">
        <v>60</v>
      </c>
      <c r="I342" s="43">
        <v>-73.415800000000004</v>
      </c>
      <c r="J342" s="28">
        <v>-4.905E-7</v>
      </c>
      <c r="K342" s="43" t="s">
        <v>914</v>
      </c>
      <c r="L342" s="43" t="s">
        <v>65</v>
      </c>
      <c r="N342" s="43" t="s">
        <v>330</v>
      </c>
      <c r="O342" s="43">
        <v>29</v>
      </c>
      <c r="P342" s="43" t="s">
        <v>855</v>
      </c>
      <c r="Q342" s="43" t="s">
        <v>380</v>
      </c>
      <c r="R342" s="43" t="s">
        <v>856</v>
      </c>
      <c r="S342" s="43" t="s">
        <v>384</v>
      </c>
      <c r="T342" s="43">
        <v>10</v>
      </c>
      <c r="U342" s="43">
        <v>-73.473799999999997</v>
      </c>
      <c r="V342" s="28">
        <v>-4.9090000000000003E-7</v>
      </c>
      <c r="W342" s="43" t="s">
        <v>914</v>
      </c>
      <c r="X342" s="43" t="s">
        <v>65</v>
      </c>
    </row>
    <row r="343" spans="2:24" x14ac:dyDescent="0.2">
      <c r="B343" s="43" t="s">
        <v>330</v>
      </c>
      <c r="C343" s="43">
        <v>29</v>
      </c>
      <c r="D343" s="43" t="s">
        <v>855</v>
      </c>
      <c r="E343" s="43" t="s">
        <v>106</v>
      </c>
      <c r="F343" s="43" t="s">
        <v>857</v>
      </c>
      <c r="G343" s="43" t="s">
        <v>386</v>
      </c>
      <c r="H343" s="43">
        <v>60</v>
      </c>
      <c r="I343" s="43">
        <v>-73.543800000000005</v>
      </c>
      <c r="J343" s="28">
        <v>-4.9139999999999997E-7</v>
      </c>
      <c r="K343" s="43" t="s">
        <v>914</v>
      </c>
      <c r="L343" s="43" t="s">
        <v>65</v>
      </c>
      <c r="N343" s="43" t="s">
        <v>330</v>
      </c>
      <c r="O343" s="43">
        <v>29</v>
      </c>
      <c r="P343" s="43" t="s">
        <v>855</v>
      </c>
      <c r="Q343" s="43" t="s">
        <v>380</v>
      </c>
      <c r="R343" s="43" t="s">
        <v>857</v>
      </c>
      <c r="S343" s="43" t="s">
        <v>386</v>
      </c>
      <c r="T343" s="43">
        <v>10</v>
      </c>
      <c r="U343" s="43">
        <v>-73.554500000000004</v>
      </c>
      <c r="V343" s="28">
        <v>-4.9139999999999997E-7</v>
      </c>
      <c r="W343" s="43" t="s">
        <v>914</v>
      </c>
      <c r="X343" s="43" t="s">
        <v>65</v>
      </c>
    </row>
    <row r="344" spans="2:24" x14ac:dyDescent="0.2">
      <c r="B344" s="43" t="s">
        <v>330</v>
      </c>
      <c r="C344" s="43">
        <v>32</v>
      </c>
      <c r="D344" s="43" t="s">
        <v>858</v>
      </c>
      <c r="E344" s="43" t="s">
        <v>106</v>
      </c>
      <c r="F344" s="43" t="s">
        <v>859</v>
      </c>
      <c r="G344" s="43" t="s">
        <v>384</v>
      </c>
      <c r="H344" s="43">
        <v>60</v>
      </c>
      <c r="I344" s="43">
        <v>-57.707700000000003</v>
      </c>
      <c r="J344" s="28">
        <v>-3.9309999999999999E-7</v>
      </c>
      <c r="K344" s="43" t="s">
        <v>914</v>
      </c>
      <c r="L344" s="43" t="s">
        <v>65</v>
      </c>
      <c r="N344" s="43" t="s">
        <v>330</v>
      </c>
      <c r="O344" s="43">
        <v>32</v>
      </c>
      <c r="P344" s="43" t="s">
        <v>858</v>
      </c>
      <c r="Q344" s="43" t="s">
        <v>380</v>
      </c>
      <c r="R344" s="43" t="s">
        <v>859</v>
      </c>
      <c r="S344" s="43" t="s">
        <v>384</v>
      </c>
      <c r="T344" s="43">
        <v>10</v>
      </c>
      <c r="U344" s="43">
        <v>-57.732399999999998</v>
      </c>
      <c r="V344" s="28">
        <v>-3.932E-7</v>
      </c>
      <c r="W344" s="43" t="s">
        <v>914</v>
      </c>
      <c r="X344" s="43" t="s">
        <v>65</v>
      </c>
    </row>
    <row r="345" spans="2:24" x14ac:dyDescent="0.2">
      <c r="B345" s="43" t="s">
        <v>330</v>
      </c>
      <c r="C345" s="43">
        <v>32</v>
      </c>
      <c r="D345" s="43" t="s">
        <v>858</v>
      </c>
      <c r="E345" s="43" t="s">
        <v>106</v>
      </c>
      <c r="F345" s="43" t="s">
        <v>860</v>
      </c>
      <c r="G345" s="43" t="s">
        <v>386</v>
      </c>
      <c r="H345" s="43">
        <v>60</v>
      </c>
      <c r="I345" s="43">
        <v>-57.720599999999997</v>
      </c>
      <c r="J345" s="28">
        <v>-3.9309999999999999E-7</v>
      </c>
      <c r="K345" s="43" t="s">
        <v>914</v>
      </c>
      <c r="L345" s="43" t="s">
        <v>65</v>
      </c>
      <c r="N345" s="43" t="s">
        <v>330</v>
      </c>
      <c r="O345" s="43">
        <v>32</v>
      </c>
      <c r="P345" s="43" t="s">
        <v>858</v>
      </c>
      <c r="Q345" s="43" t="s">
        <v>380</v>
      </c>
      <c r="R345" s="43" t="s">
        <v>860</v>
      </c>
      <c r="S345" s="43" t="s">
        <v>386</v>
      </c>
      <c r="T345" s="43">
        <v>10</v>
      </c>
      <c r="U345" s="43">
        <v>-57.752699999999997</v>
      </c>
      <c r="V345" s="28">
        <v>-3.9340000000000002E-7</v>
      </c>
      <c r="W345" s="43" t="s">
        <v>914</v>
      </c>
      <c r="X345" s="43" t="s">
        <v>65</v>
      </c>
    </row>
    <row r="346" spans="2:24" x14ac:dyDescent="0.2">
      <c r="B346" s="43" t="s">
        <v>330</v>
      </c>
      <c r="C346" s="43">
        <v>35</v>
      </c>
      <c r="D346" s="43" t="s">
        <v>861</v>
      </c>
      <c r="E346" s="43" t="s">
        <v>106</v>
      </c>
      <c r="F346" s="43" t="s">
        <v>862</v>
      </c>
      <c r="G346" s="43" t="s">
        <v>384</v>
      </c>
      <c r="H346" s="43">
        <v>60</v>
      </c>
      <c r="I346" s="43">
        <v>-56.1432</v>
      </c>
      <c r="J346" s="28">
        <v>-3.8239999999999998E-7</v>
      </c>
      <c r="K346" s="43" t="s">
        <v>914</v>
      </c>
      <c r="L346" s="43" t="s">
        <v>65</v>
      </c>
      <c r="N346" s="43" t="s">
        <v>330</v>
      </c>
      <c r="O346" s="43">
        <v>35</v>
      </c>
      <c r="P346" s="43" t="s">
        <v>861</v>
      </c>
      <c r="Q346" s="43" t="s">
        <v>380</v>
      </c>
      <c r="R346" s="43" t="s">
        <v>862</v>
      </c>
      <c r="S346" s="43" t="s">
        <v>384</v>
      </c>
      <c r="T346" s="43">
        <v>10</v>
      </c>
      <c r="U346" s="43">
        <v>-56.098199999999999</v>
      </c>
      <c r="V346" s="28">
        <v>-3.8210000000000001E-7</v>
      </c>
      <c r="W346" s="43" t="s">
        <v>914</v>
      </c>
      <c r="X346" s="43" t="s">
        <v>65</v>
      </c>
    </row>
    <row r="347" spans="2:24" x14ac:dyDescent="0.2">
      <c r="B347" s="43" t="s">
        <v>330</v>
      </c>
      <c r="C347" s="43">
        <v>35</v>
      </c>
      <c r="D347" s="43" t="s">
        <v>861</v>
      </c>
      <c r="E347" s="43" t="s">
        <v>106</v>
      </c>
      <c r="F347" s="43" t="s">
        <v>863</v>
      </c>
      <c r="G347" s="43" t="s">
        <v>386</v>
      </c>
      <c r="H347" s="43">
        <v>60</v>
      </c>
      <c r="I347" s="43">
        <v>-56.037599999999998</v>
      </c>
      <c r="J347" s="28">
        <v>-3.8169999999999998E-7</v>
      </c>
      <c r="K347" s="43" t="s">
        <v>914</v>
      </c>
      <c r="L347" s="43" t="s">
        <v>65</v>
      </c>
      <c r="N347" s="43" t="s">
        <v>330</v>
      </c>
      <c r="O347" s="43">
        <v>35</v>
      </c>
      <c r="P347" s="43" t="s">
        <v>861</v>
      </c>
      <c r="Q347" s="43" t="s">
        <v>380</v>
      </c>
      <c r="R347" s="43" t="s">
        <v>863</v>
      </c>
      <c r="S347" s="43" t="s">
        <v>386</v>
      </c>
      <c r="T347" s="43">
        <v>10</v>
      </c>
      <c r="U347" s="43">
        <v>-56.052</v>
      </c>
      <c r="V347" s="28">
        <v>-3.8179999999999999E-7</v>
      </c>
      <c r="W347" s="43" t="s">
        <v>914</v>
      </c>
      <c r="X347" s="43" t="s">
        <v>65</v>
      </c>
    </row>
    <row r="348" spans="2:24" x14ac:dyDescent="0.2">
      <c r="B348" s="43" t="s">
        <v>330</v>
      </c>
      <c r="C348" s="43">
        <v>38</v>
      </c>
      <c r="D348" s="43" t="s">
        <v>864</v>
      </c>
      <c r="E348" s="43" t="s">
        <v>106</v>
      </c>
      <c r="F348" s="43" t="s">
        <v>865</v>
      </c>
      <c r="G348" s="43" t="s">
        <v>384</v>
      </c>
      <c r="H348" s="43">
        <v>60</v>
      </c>
      <c r="I348" s="43">
        <v>-73.839299999999994</v>
      </c>
      <c r="J348" s="28">
        <v>-4.933E-7</v>
      </c>
      <c r="K348" s="43" t="s">
        <v>914</v>
      </c>
      <c r="L348" s="43" t="s">
        <v>65</v>
      </c>
      <c r="N348" s="43" t="s">
        <v>330</v>
      </c>
      <c r="O348" s="43">
        <v>38</v>
      </c>
      <c r="P348" s="43" t="s">
        <v>864</v>
      </c>
      <c r="Q348" s="43" t="s">
        <v>380</v>
      </c>
      <c r="R348" s="43" t="s">
        <v>865</v>
      </c>
      <c r="S348" s="43" t="s">
        <v>384</v>
      </c>
      <c r="T348" s="43">
        <v>10</v>
      </c>
      <c r="U348" s="43">
        <v>-73.819400000000002</v>
      </c>
      <c r="V348" s="28">
        <v>-4.932E-7</v>
      </c>
      <c r="W348" s="43" t="s">
        <v>914</v>
      </c>
      <c r="X348" s="43" t="s">
        <v>65</v>
      </c>
    </row>
    <row r="349" spans="2:24" x14ac:dyDescent="0.2">
      <c r="B349" s="43" t="s">
        <v>330</v>
      </c>
      <c r="C349" s="43">
        <v>38</v>
      </c>
      <c r="D349" s="43" t="s">
        <v>864</v>
      </c>
      <c r="E349" s="43" t="s">
        <v>106</v>
      </c>
      <c r="F349" s="43" t="s">
        <v>866</v>
      </c>
      <c r="G349" s="43" t="s">
        <v>386</v>
      </c>
      <c r="H349" s="43">
        <v>60</v>
      </c>
      <c r="I349" s="43">
        <v>-73.631500000000003</v>
      </c>
      <c r="J349" s="28">
        <v>-4.9200000000000001E-7</v>
      </c>
      <c r="K349" s="43" t="s">
        <v>914</v>
      </c>
      <c r="L349" s="43" t="s">
        <v>65</v>
      </c>
      <c r="N349" s="43" t="s">
        <v>330</v>
      </c>
      <c r="O349" s="43">
        <v>38</v>
      </c>
      <c r="P349" s="43" t="s">
        <v>864</v>
      </c>
      <c r="Q349" s="43" t="s">
        <v>380</v>
      </c>
      <c r="R349" s="43" t="s">
        <v>866</v>
      </c>
      <c r="S349" s="43" t="s">
        <v>386</v>
      </c>
      <c r="T349" s="43">
        <v>10</v>
      </c>
      <c r="U349" s="43">
        <v>-73.721400000000003</v>
      </c>
      <c r="V349" s="28">
        <v>-4.9259999999999995E-7</v>
      </c>
      <c r="W349" s="43" t="s">
        <v>914</v>
      </c>
      <c r="X349" s="43" t="s">
        <v>65</v>
      </c>
    </row>
    <row r="350" spans="2:24" x14ac:dyDescent="0.2">
      <c r="B350" s="43" t="s">
        <v>330</v>
      </c>
      <c r="C350" s="43">
        <v>41</v>
      </c>
      <c r="D350" s="43" t="s">
        <v>867</v>
      </c>
      <c r="E350" s="43" t="s">
        <v>106</v>
      </c>
      <c r="F350" s="43" t="s">
        <v>868</v>
      </c>
      <c r="G350" s="43" t="s">
        <v>384</v>
      </c>
      <c r="H350" s="43">
        <v>60</v>
      </c>
      <c r="I350" s="43">
        <v>-51.727699999999999</v>
      </c>
      <c r="J350" s="28">
        <v>-4.4309999999999999E-7</v>
      </c>
      <c r="K350" s="43" t="s">
        <v>914</v>
      </c>
      <c r="L350" s="43" t="s">
        <v>65</v>
      </c>
      <c r="N350" s="43" t="s">
        <v>330</v>
      </c>
      <c r="O350" s="43">
        <v>41</v>
      </c>
      <c r="P350" s="43" t="s">
        <v>867</v>
      </c>
      <c r="Q350" s="43" t="s">
        <v>380</v>
      </c>
      <c r="R350" s="43" t="s">
        <v>868</v>
      </c>
      <c r="S350" s="43" t="s">
        <v>384</v>
      </c>
      <c r="T350" s="43">
        <v>10</v>
      </c>
      <c r="U350" s="43">
        <v>-51.825400000000002</v>
      </c>
      <c r="V350" s="28">
        <v>-4.439E-7</v>
      </c>
      <c r="W350" s="43" t="s">
        <v>914</v>
      </c>
      <c r="X350" s="43" t="s">
        <v>65</v>
      </c>
    </row>
    <row r="351" spans="2:24" x14ac:dyDescent="0.2">
      <c r="B351" s="43" t="s">
        <v>330</v>
      </c>
      <c r="C351" s="43">
        <v>41</v>
      </c>
      <c r="D351" s="43" t="s">
        <v>867</v>
      </c>
      <c r="E351" s="43" t="s">
        <v>106</v>
      </c>
      <c r="F351" s="43" t="s">
        <v>869</v>
      </c>
      <c r="G351" s="43" t="s">
        <v>386</v>
      </c>
      <c r="H351" s="43">
        <v>60</v>
      </c>
      <c r="I351" s="43">
        <v>-51.450899999999997</v>
      </c>
      <c r="J351" s="28">
        <v>-4.4070000000000002E-7</v>
      </c>
      <c r="K351" s="43" t="s">
        <v>914</v>
      </c>
      <c r="L351" s="43" t="s">
        <v>65</v>
      </c>
      <c r="N351" s="43" t="s">
        <v>330</v>
      </c>
      <c r="O351" s="43">
        <v>41</v>
      </c>
      <c r="P351" s="43" t="s">
        <v>867</v>
      </c>
      <c r="Q351" s="43" t="s">
        <v>380</v>
      </c>
      <c r="R351" s="43" t="s">
        <v>869</v>
      </c>
      <c r="S351" s="43" t="s">
        <v>386</v>
      </c>
      <c r="T351" s="43">
        <v>10</v>
      </c>
      <c r="U351" s="43">
        <v>-51.690800000000003</v>
      </c>
      <c r="V351" s="28">
        <v>-4.4280000000000002E-7</v>
      </c>
      <c r="W351" s="43" t="s">
        <v>914</v>
      </c>
      <c r="X351" s="43" t="s">
        <v>65</v>
      </c>
    </row>
    <row r="352" spans="2:24" x14ac:dyDescent="0.2">
      <c r="B352" s="43" t="s">
        <v>330</v>
      </c>
      <c r="C352" s="43">
        <v>53</v>
      </c>
      <c r="D352" s="43" t="s">
        <v>870</v>
      </c>
      <c r="E352" s="43" t="s">
        <v>106</v>
      </c>
      <c r="F352" s="43" t="s">
        <v>871</v>
      </c>
      <c r="G352" s="43" t="s">
        <v>384</v>
      </c>
      <c r="H352" s="43">
        <v>60</v>
      </c>
      <c r="I352" s="43">
        <v>80.945099999999996</v>
      </c>
      <c r="J352" s="28">
        <v>9.9999999999999995E-7</v>
      </c>
      <c r="K352" s="43" t="s">
        <v>914</v>
      </c>
      <c r="L352" s="43" t="s">
        <v>65</v>
      </c>
      <c r="N352" s="43" t="s">
        <v>330</v>
      </c>
      <c r="O352" s="43">
        <v>53</v>
      </c>
      <c r="P352" s="43" t="s">
        <v>870</v>
      </c>
      <c r="Q352" s="43" t="s">
        <v>380</v>
      </c>
      <c r="R352" s="43" t="s">
        <v>871</v>
      </c>
      <c r="S352" s="43" t="s">
        <v>384</v>
      </c>
      <c r="T352" s="43">
        <v>10</v>
      </c>
      <c r="U352" s="43">
        <v>82.883300000000006</v>
      </c>
      <c r="V352" s="28">
        <v>9.9999999999999995E-7</v>
      </c>
      <c r="W352" s="43" t="s">
        <v>914</v>
      </c>
      <c r="X352" s="43" t="s">
        <v>65</v>
      </c>
    </row>
    <row r="353" spans="2:24" x14ac:dyDescent="0.2">
      <c r="B353" s="43" t="s">
        <v>330</v>
      </c>
      <c r="C353" s="43">
        <v>53</v>
      </c>
      <c r="D353" s="43" t="s">
        <v>870</v>
      </c>
      <c r="E353" s="43" t="s">
        <v>106</v>
      </c>
      <c r="F353" s="43" t="s">
        <v>872</v>
      </c>
      <c r="G353" s="43" t="s">
        <v>386</v>
      </c>
      <c r="H353" s="43">
        <v>60</v>
      </c>
      <c r="I353" s="43">
        <v>-115.0232</v>
      </c>
      <c r="J353" s="28">
        <v>-1.3300000000000001E-4</v>
      </c>
      <c r="K353" s="43">
        <v>-1E-4</v>
      </c>
      <c r="L353" s="43" t="s">
        <v>379</v>
      </c>
      <c r="N353" s="43" t="s">
        <v>330</v>
      </c>
      <c r="O353" s="43">
        <v>53</v>
      </c>
      <c r="P353" s="43" t="s">
        <v>870</v>
      </c>
      <c r="Q353" s="43" t="s">
        <v>380</v>
      </c>
      <c r="R353" s="43" t="s">
        <v>872</v>
      </c>
      <c r="S353" s="43" t="s">
        <v>386</v>
      </c>
      <c r="T353" s="43">
        <v>10</v>
      </c>
      <c r="U353" s="43">
        <v>-115.0532</v>
      </c>
      <c r="V353" s="28">
        <v>-1.9599999999999999E-4</v>
      </c>
      <c r="W353" s="43">
        <v>-1E-4</v>
      </c>
      <c r="X353" s="43" t="s">
        <v>379</v>
      </c>
    </row>
    <row r="354" spans="2:24" x14ac:dyDescent="0.2">
      <c r="B354" s="43" t="s">
        <v>330</v>
      </c>
      <c r="C354" s="43">
        <v>54</v>
      </c>
      <c r="D354" s="43" t="s">
        <v>873</v>
      </c>
      <c r="E354" s="43" t="s">
        <v>106</v>
      </c>
      <c r="F354" s="43" t="s">
        <v>874</v>
      </c>
      <c r="G354" s="43" t="s">
        <v>384</v>
      </c>
      <c r="H354" s="43">
        <v>60</v>
      </c>
      <c r="I354" s="43">
        <v>72.593000000000004</v>
      </c>
      <c r="J354" s="28">
        <v>9.9999999999999995E-7</v>
      </c>
      <c r="K354" s="43" t="s">
        <v>914</v>
      </c>
      <c r="L354" s="43" t="s">
        <v>65</v>
      </c>
      <c r="N354" s="43" t="s">
        <v>330</v>
      </c>
      <c r="O354" s="43">
        <v>54</v>
      </c>
      <c r="P354" s="43" t="s">
        <v>873</v>
      </c>
      <c r="Q354" s="43" t="s">
        <v>380</v>
      </c>
      <c r="R354" s="43" t="s">
        <v>874</v>
      </c>
      <c r="S354" s="43" t="s">
        <v>384</v>
      </c>
      <c r="T354" s="43">
        <v>10</v>
      </c>
      <c r="U354" s="43">
        <v>74.130899999999997</v>
      </c>
      <c r="V354" s="28">
        <v>9.9999999999999995E-7</v>
      </c>
      <c r="W354" s="43" t="s">
        <v>914</v>
      </c>
      <c r="X354" s="43" t="s">
        <v>65</v>
      </c>
    </row>
    <row r="355" spans="2:24" x14ac:dyDescent="0.2">
      <c r="B355" s="43" t="s">
        <v>330</v>
      </c>
      <c r="C355" s="43">
        <v>54</v>
      </c>
      <c r="D355" s="43" t="s">
        <v>873</v>
      </c>
      <c r="E355" s="43" t="s">
        <v>106</v>
      </c>
      <c r="F355" s="43" t="s">
        <v>875</v>
      </c>
      <c r="G355" s="43" t="s">
        <v>386</v>
      </c>
      <c r="H355" s="43">
        <v>60</v>
      </c>
      <c r="I355" s="43">
        <v>-115.0852</v>
      </c>
      <c r="J355" s="28">
        <v>-2.63E-4</v>
      </c>
      <c r="K355" s="43">
        <v>-1E-4</v>
      </c>
      <c r="L355" s="43" t="s">
        <v>379</v>
      </c>
      <c r="N355" s="43" t="s">
        <v>330</v>
      </c>
      <c r="O355" s="43">
        <v>54</v>
      </c>
      <c r="P355" s="43" t="s">
        <v>873</v>
      </c>
      <c r="Q355" s="43" t="s">
        <v>380</v>
      </c>
      <c r="R355" s="43" t="s">
        <v>875</v>
      </c>
      <c r="S355" s="43" t="s">
        <v>386</v>
      </c>
      <c r="T355" s="43">
        <v>10</v>
      </c>
      <c r="U355" s="43">
        <v>-115.1146</v>
      </c>
      <c r="V355" s="28">
        <v>-3.2499999999999999E-4</v>
      </c>
      <c r="W355" s="43">
        <v>-1E-4</v>
      </c>
      <c r="X355" s="43" t="s">
        <v>379</v>
      </c>
    </row>
    <row r="356" spans="2:24" x14ac:dyDescent="0.2">
      <c r="B356" s="43" t="s">
        <v>330</v>
      </c>
      <c r="C356" s="43">
        <v>55</v>
      </c>
      <c r="D356" s="43" t="s">
        <v>873</v>
      </c>
      <c r="E356" s="43" t="s">
        <v>106</v>
      </c>
      <c r="F356" s="43" t="s">
        <v>876</v>
      </c>
      <c r="G356" s="43" t="s">
        <v>384</v>
      </c>
      <c r="H356" s="43">
        <v>60</v>
      </c>
      <c r="I356" s="43">
        <v>61.321800000000003</v>
      </c>
      <c r="J356" s="28">
        <v>4.8400000000000005E-7</v>
      </c>
      <c r="K356" s="43" t="s">
        <v>914</v>
      </c>
      <c r="L356" s="43" t="s">
        <v>65</v>
      </c>
      <c r="N356" s="43" t="s">
        <v>330</v>
      </c>
      <c r="O356" s="43">
        <v>55</v>
      </c>
      <c r="P356" s="43" t="s">
        <v>873</v>
      </c>
      <c r="Q356" s="43" t="s">
        <v>380</v>
      </c>
      <c r="R356" s="43" t="s">
        <v>876</v>
      </c>
      <c r="S356" s="43" t="s">
        <v>384</v>
      </c>
      <c r="T356" s="43">
        <v>10</v>
      </c>
      <c r="U356" s="43">
        <v>62.7121</v>
      </c>
      <c r="V356" s="28">
        <v>4.9500000000000003E-7</v>
      </c>
      <c r="W356" s="43" t="s">
        <v>914</v>
      </c>
      <c r="X356" s="43" t="s">
        <v>65</v>
      </c>
    </row>
    <row r="357" spans="2:24" x14ac:dyDescent="0.2">
      <c r="B357" s="43" t="s">
        <v>330</v>
      </c>
      <c r="C357" s="43">
        <v>55</v>
      </c>
      <c r="D357" s="43" t="s">
        <v>873</v>
      </c>
      <c r="E357" s="43" t="s">
        <v>106</v>
      </c>
      <c r="F357" s="43" t="s">
        <v>877</v>
      </c>
      <c r="G357" s="43" t="s">
        <v>386</v>
      </c>
      <c r="H357" s="43">
        <v>60</v>
      </c>
      <c r="I357" s="43">
        <v>-115.00960000000001</v>
      </c>
      <c r="J357" s="28">
        <v>-1.05E-4</v>
      </c>
      <c r="K357" s="43">
        <v>-1E-4</v>
      </c>
      <c r="L357" s="43" t="s">
        <v>379</v>
      </c>
      <c r="N357" s="43" t="s">
        <v>330</v>
      </c>
      <c r="O357" s="43">
        <v>55</v>
      </c>
      <c r="P357" s="43" t="s">
        <v>873</v>
      </c>
      <c r="Q357" s="43" t="s">
        <v>380</v>
      </c>
      <c r="R357" s="43" t="s">
        <v>877</v>
      </c>
      <c r="S357" s="43" t="s">
        <v>386</v>
      </c>
      <c r="T357" s="43">
        <v>10</v>
      </c>
      <c r="U357" s="43">
        <v>-115.04</v>
      </c>
      <c r="V357" s="28">
        <v>-1.6799999999999999E-4</v>
      </c>
      <c r="W357" s="43">
        <v>-1E-4</v>
      </c>
      <c r="X357" s="43" t="s">
        <v>379</v>
      </c>
    </row>
    <row r="358" spans="2:24" x14ac:dyDescent="0.2">
      <c r="B358" s="43" t="s">
        <v>330</v>
      </c>
      <c r="C358" s="43">
        <v>56</v>
      </c>
      <c r="D358" s="43" t="s">
        <v>873</v>
      </c>
      <c r="E358" s="43" t="s">
        <v>106</v>
      </c>
      <c r="F358" s="43" t="s">
        <v>878</v>
      </c>
      <c r="G358" s="43" t="s">
        <v>384</v>
      </c>
      <c r="H358" s="43">
        <v>60</v>
      </c>
      <c r="I358" s="43">
        <v>70.272999999999996</v>
      </c>
      <c r="J358" s="28">
        <v>9.9999999999999995E-7</v>
      </c>
      <c r="K358" s="43" t="s">
        <v>914</v>
      </c>
      <c r="L358" s="43" t="s">
        <v>65</v>
      </c>
      <c r="N358" s="43" t="s">
        <v>330</v>
      </c>
      <c r="O358" s="43">
        <v>56</v>
      </c>
      <c r="P358" s="43" t="s">
        <v>873</v>
      </c>
      <c r="Q358" s="43" t="s">
        <v>380</v>
      </c>
      <c r="R358" s="43" t="s">
        <v>878</v>
      </c>
      <c r="S358" s="43" t="s">
        <v>384</v>
      </c>
      <c r="T358" s="43">
        <v>10</v>
      </c>
      <c r="U358" s="43">
        <v>71.980400000000003</v>
      </c>
      <c r="V358" s="28">
        <v>9.9999999999999995E-7</v>
      </c>
      <c r="W358" s="43" t="s">
        <v>914</v>
      </c>
      <c r="X358" s="43" t="s">
        <v>65</v>
      </c>
    </row>
    <row r="359" spans="2:24" x14ac:dyDescent="0.2">
      <c r="B359" s="43" t="s">
        <v>330</v>
      </c>
      <c r="C359" s="43">
        <v>56</v>
      </c>
      <c r="D359" s="43" t="s">
        <v>873</v>
      </c>
      <c r="E359" s="43" t="s">
        <v>106</v>
      </c>
      <c r="F359" s="43" t="s">
        <v>879</v>
      </c>
      <c r="G359" s="43" t="s">
        <v>386</v>
      </c>
      <c r="H359" s="43">
        <v>60</v>
      </c>
      <c r="I359" s="43">
        <v>-114.96</v>
      </c>
      <c r="J359" s="28">
        <v>-9.9999999999999995E-7</v>
      </c>
      <c r="K359" s="43" t="s">
        <v>914</v>
      </c>
      <c r="L359" s="43" t="s">
        <v>65</v>
      </c>
      <c r="N359" s="43" t="s">
        <v>330</v>
      </c>
      <c r="O359" s="43">
        <v>56</v>
      </c>
      <c r="P359" s="43" t="s">
        <v>873</v>
      </c>
      <c r="Q359" s="43" t="s">
        <v>380</v>
      </c>
      <c r="R359" s="43" t="s">
        <v>879</v>
      </c>
      <c r="S359" s="43" t="s">
        <v>386</v>
      </c>
      <c r="T359" s="43">
        <v>10</v>
      </c>
      <c r="U359" s="43">
        <v>-114.9935</v>
      </c>
      <c r="V359" s="28">
        <v>-7.1000000000000005E-5</v>
      </c>
      <c r="W359" s="43" t="s">
        <v>914</v>
      </c>
      <c r="X359" s="43" t="s">
        <v>65</v>
      </c>
    </row>
    <row r="360" spans="2:24" x14ac:dyDescent="0.2">
      <c r="B360" s="43" t="s">
        <v>330</v>
      </c>
      <c r="C360" s="43">
        <v>57</v>
      </c>
      <c r="D360" s="43" t="s">
        <v>880</v>
      </c>
      <c r="E360" s="43" t="s">
        <v>106</v>
      </c>
      <c r="F360" s="43" t="s">
        <v>881</v>
      </c>
      <c r="G360" s="43" t="s">
        <v>384</v>
      </c>
      <c r="H360" s="43">
        <v>60</v>
      </c>
      <c r="I360" s="43">
        <v>74.374799999999993</v>
      </c>
      <c r="J360" s="28">
        <v>9.9999999999999995E-7</v>
      </c>
      <c r="K360" s="43" t="s">
        <v>914</v>
      </c>
      <c r="L360" s="43" t="s">
        <v>65</v>
      </c>
      <c r="N360" s="43" t="s">
        <v>330</v>
      </c>
      <c r="O360" s="43">
        <v>57</v>
      </c>
      <c r="P360" s="43" t="s">
        <v>880</v>
      </c>
      <c r="Q360" s="43" t="s">
        <v>380</v>
      </c>
      <c r="R360" s="43" t="s">
        <v>881</v>
      </c>
      <c r="S360" s="43" t="s">
        <v>384</v>
      </c>
      <c r="T360" s="43">
        <v>10</v>
      </c>
      <c r="U360" s="43">
        <v>75.97</v>
      </c>
      <c r="V360" s="28">
        <v>9.9999999999999995E-7</v>
      </c>
      <c r="W360" s="43" t="s">
        <v>914</v>
      </c>
      <c r="X360" s="43" t="s">
        <v>65</v>
      </c>
    </row>
    <row r="361" spans="2:24" x14ac:dyDescent="0.2">
      <c r="B361" s="43" t="s">
        <v>330</v>
      </c>
      <c r="C361" s="43">
        <v>57</v>
      </c>
      <c r="D361" s="43" t="s">
        <v>880</v>
      </c>
      <c r="E361" s="43" t="s">
        <v>106</v>
      </c>
      <c r="F361" s="43" t="s">
        <v>882</v>
      </c>
      <c r="G361" s="43" t="s">
        <v>386</v>
      </c>
      <c r="H361" s="43">
        <v>60</v>
      </c>
      <c r="I361" s="43">
        <v>-115.2283</v>
      </c>
      <c r="J361" s="28">
        <v>-5.6300000000000002E-4</v>
      </c>
      <c r="K361" s="43">
        <v>-1E-4</v>
      </c>
      <c r="L361" s="43" t="s">
        <v>379</v>
      </c>
      <c r="N361" s="43" t="s">
        <v>330</v>
      </c>
      <c r="O361" s="43">
        <v>57</v>
      </c>
      <c r="P361" s="43" t="s">
        <v>880</v>
      </c>
      <c r="Q361" s="43" t="s">
        <v>380</v>
      </c>
      <c r="R361" s="43" t="s">
        <v>882</v>
      </c>
      <c r="S361" s="43" t="s">
        <v>386</v>
      </c>
      <c r="T361" s="43">
        <v>10</v>
      </c>
      <c r="U361" s="43">
        <v>-115.2629</v>
      </c>
      <c r="V361" s="28">
        <v>-6.3500000000000004E-4</v>
      </c>
      <c r="W361" s="43">
        <v>-1E-4</v>
      </c>
      <c r="X361" s="43" t="s">
        <v>379</v>
      </c>
    </row>
    <row r="362" spans="2:24" x14ac:dyDescent="0.2">
      <c r="B362" s="43" t="s">
        <v>330</v>
      </c>
      <c r="C362" s="43">
        <v>27</v>
      </c>
      <c r="D362" s="43" t="s">
        <v>883</v>
      </c>
      <c r="E362" s="43" t="s">
        <v>106</v>
      </c>
      <c r="F362" s="43" t="s">
        <v>884</v>
      </c>
      <c r="G362" s="43" t="s">
        <v>384</v>
      </c>
      <c r="H362" s="43">
        <v>60</v>
      </c>
      <c r="I362" s="43">
        <v>-36.840699999999998</v>
      </c>
      <c r="J362" s="28">
        <v>-3.4859999999999998E-7</v>
      </c>
      <c r="K362" s="43" t="s">
        <v>914</v>
      </c>
      <c r="L362" s="43" t="s">
        <v>65</v>
      </c>
      <c r="N362" s="43" t="s">
        <v>330</v>
      </c>
      <c r="O362" s="43">
        <v>27</v>
      </c>
      <c r="P362" s="43" t="s">
        <v>883</v>
      </c>
      <c r="Q362" s="43" t="s">
        <v>380</v>
      </c>
      <c r="R362" s="43" t="s">
        <v>884</v>
      </c>
      <c r="S362" s="43" t="s">
        <v>384</v>
      </c>
      <c r="T362" s="43">
        <v>10</v>
      </c>
      <c r="U362" s="43">
        <v>-36.717500000000001</v>
      </c>
      <c r="V362" s="28">
        <v>-3.474E-7</v>
      </c>
      <c r="W362" s="43" t="s">
        <v>914</v>
      </c>
      <c r="X362" s="43" t="s">
        <v>65</v>
      </c>
    </row>
    <row r="363" spans="2:24" x14ac:dyDescent="0.2">
      <c r="B363" s="43" t="s">
        <v>330</v>
      </c>
      <c r="C363" s="43">
        <v>27</v>
      </c>
      <c r="D363" s="43" t="s">
        <v>883</v>
      </c>
      <c r="E363" s="43" t="s">
        <v>106</v>
      </c>
      <c r="F363" s="43" t="s">
        <v>885</v>
      </c>
      <c r="G363" s="43" t="s">
        <v>386</v>
      </c>
      <c r="H363" s="43">
        <v>60</v>
      </c>
      <c r="I363" s="43">
        <v>-37.633800000000001</v>
      </c>
      <c r="J363" s="28">
        <v>-3.5610000000000002E-7</v>
      </c>
      <c r="K363" s="43" t="s">
        <v>914</v>
      </c>
      <c r="L363" s="43" t="s">
        <v>65</v>
      </c>
      <c r="N363" s="43" t="s">
        <v>330</v>
      </c>
      <c r="O363" s="43">
        <v>27</v>
      </c>
      <c r="P363" s="43" t="s">
        <v>883</v>
      </c>
      <c r="Q363" s="43" t="s">
        <v>380</v>
      </c>
      <c r="R363" s="43" t="s">
        <v>885</v>
      </c>
      <c r="S363" s="43" t="s">
        <v>386</v>
      </c>
      <c r="T363" s="43">
        <v>10</v>
      </c>
      <c r="U363" s="43">
        <v>-37.451300000000003</v>
      </c>
      <c r="V363" s="28">
        <v>-3.544E-7</v>
      </c>
      <c r="W363" s="43" t="s">
        <v>914</v>
      </c>
      <c r="X363" s="43" t="s">
        <v>65</v>
      </c>
    </row>
    <row r="364" spans="2:24" x14ac:dyDescent="0.2">
      <c r="B364" s="43" t="s">
        <v>330</v>
      </c>
      <c r="C364" s="43">
        <v>30</v>
      </c>
      <c r="D364" s="43" t="s">
        <v>886</v>
      </c>
      <c r="E364" s="43" t="s">
        <v>106</v>
      </c>
      <c r="F364" s="43" t="s">
        <v>887</v>
      </c>
      <c r="G364" s="43" t="s">
        <v>384</v>
      </c>
      <c r="H364" s="43">
        <v>60</v>
      </c>
      <c r="I364" s="43">
        <v>-74.923500000000004</v>
      </c>
      <c r="J364" s="28">
        <v>-9.9999999999999995E-7</v>
      </c>
      <c r="K364" s="43" t="s">
        <v>914</v>
      </c>
      <c r="L364" s="43" t="s">
        <v>65</v>
      </c>
      <c r="N364" s="43" t="s">
        <v>330</v>
      </c>
      <c r="O364" s="43">
        <v>30</v>
      </c>
      <c r="P364" s="43" t="s">
        <v>886</v>
      </c>
      <c r="Q364" s="43" t="s">
        <v>380</v>
      </c>
      <c r="R364" s="43" t="s">
        <v>887</v>
      </c>
      <c r="S364" s="43" t="s">
        <v>384</v>
      </c>
      <c r="T364" s="43">
        <v>10</v>
      </c>
      <c r="U364" s="43">
        <v>-75.037300000000002</v>
      </c>
      <c r="V364" s="28">
        <v>-9.9999999999999995E-7</v>
      </c>
      <c r="W364" s="43" t="s">
        <v>914</v>
      </c>
      <c r="X364" s="43" t="s">
        <v>65</v>
      </c>
    </row>
    <row r="365" spans="2:24" x14ac:dyDescent="0.2">
      <c r="B365" s="43" t="s">
        <v>330</v>
      </c>
      <c r="C365" s="43">
        <v>30</v>
      </c>
      <c r="D365" s="43" t="s">
        <v>886</v>
      </c>
      <c r="E365" s="43" t="s">
        <v>106</v>
      </c>
      <c r="F365" s="43" t="s">
        <v>888</v>
      </c>
      <c r="G365" s="43" t="s">
        <v>386</v>
      </c>
      <c r="H365" s="43">
        <v>60</v>
      </c>
      <c r="I365" s="43">
        <v>-54.252600000000001</v>
      </c>
      <c r="J365" s="28">
        <v>-3.6580000000000001E-7</v>
      </c>
      <c r="K365" s="43" t="s">
        <v>914</v>
      </c>
      <c r="L365" s="43" t="s">
        <v>65</v>
      </c>
      <c r="N365" s="43" t="s">
        <v>330</v>
      </c>
      <c r="O365" s="43">
        <v>30</v>
      </c>
      <c r="P365" s="43" t="s">
        <v>886</v>
      </c>
      <c r="Q365" s="43" t="s">
        <v>380</v>
      </c>
      <c r="R365" s="43" t="s">
        <v>888</v>
      </c>
      <c r="S365" s="43" t="s">
        <v>386</v>
      </c>
      <c r="T365" s="43">
        <v>10</v>
      </c>
      <c r="U365" s="43">
        <v>-54.142699999999998</v>
      </c>
      <c r="V365" s="28">
        <v>-3.6510000000000001E-7</v>
      </c>
      <c r="W365" s="43" t="s">
        <v>914</v>
      </c>
      <c r="X365" s="43" t="s">
        <v>65</v>
      </c>
    </row>
    <row r="366" spans="2:24" x14ac:dyDescent="0.2">
      <c r="B366" s="43" t="s">
        <v>330</v>
      </c>
      <c r="C366" s="43">
        <v>33</v>
      </c>
      <c r="D366" s="43" t="s">
        <v>889</v>
      </c>
      <c r="E366" s="43" t="s">
        <v>106</v>
      </c>
      <c r="F366" s="43" t="s">
        <v>890</v>
      </c>
      <c r="G366" s="43" t="s">
        <v>384</v>
      </c>
      <c r="H366" s="43">
        <v>60</v>
      </c>
      <c r="I366" s="43">
        <v>-56.313299999999998</v>
      </c>
      <c r="J366" s="28">
        <v>-3.9799999999999999E-7</v>
      </c>
      <c r="K366" s="43" t="s">
        <v>914</v>
      </c>
      <c r="L366" s="43" t="s">
        <v>65</v>
      </c>
      <c r="N366" s="43" t="s">
        <v>330</v>
      </c>
      <c r="O366" s="43">
        <v>33</v>
      </c>
      <c r="P366" s="43" t="s">
        <v>889</v>
      </c>
      <c r="Q366" s="43" t="s">
        <v>380</v>
      </c>
      <c r="R366" s="43" t="s">
        <v>890</v>
      </c>
      <c r="S366" s="43" t="s">
        <v>384</v>
      </c>
      <c r="T366" s="43">
        <v>10</v>
      </c>
      <c r="U366" s="43">
        <v>-56.255800000000001</v>
      </c>
      <c r="V366" s="28">
        <v>-3.9760000000000001E-7</v>
      </c>
      <c r="W366" s="43" t="s">
        <v>914</v>
      </c>
      <c r="X366" s="43" t="s">
        <v>65</v>
      </c>
    </row>
    <row r="367" spans="2:24" x14ac:dyDescent="0.2">
      <c r="B367" s="43" t="s">
        <v>330</v>
      </c>
      <c r="C367" s="43">
        <v>33</v>
      </c>
      <c r="D367" s="43" t="s">
        <v>889</v>
      </c>
      <c r="E367" s="43" t="s">
        <v>106</v>
      </c>
      <c r="F367" s="43" t="s">
        <v>891</v>
      </c>
      <c r="G367" s="43" t="s">
        <v>386</v>
      </c>
      <c r="H367" s="43">
        <v>60</v>
      </c>
      <c r="I367" s="43">
        <v>-65.824600000000004</v>
      </c>
      <c r="J367" s="28">
        <v>-4.6530000000000002E-7</v>
      </c>
      <c r="K367" s="43" t="s">
        <v>914</v>
      </c>
      <c r="L367" s="43" t="s">
        <v>65</v>
      </c>
      <c r="N367" s="43" t="s">
        <v>330</v>
      </c>
      <c r="O367" s="43">
        <v>33</v>
      </c>
      <c r="P367" s="43" t="s">
        <v>889</v>
      </c>
      <c r="Q367" s="43" t="s">
        <v>380</v>
      </c>
      <c r="R367" s="43" t="s">
        <v>891</v>
      </c>
      <c r="S367" s="43" t="s">
        <v>386</v>
      </c>
      <c r="T367" s="43">
        <v>10</v>
      </c>
      <c r="U367" s="43">
        <v>-65.932500000000005</v>
      </c>
      <c r="V367" s="28">
        <v>-4.6600000000000002E-7</v>
      </c>
      <c r="W367" s="43" t="s">
        <v>914</v>
      </c>
      <c r="X367" s="43" t="s">
        <v>65</v>
      </c>
    </row>
    <row r="368" spans="2:24" x14ac:dyDescent="0.2">
      <c r="B368" s="43" t="s">
        <v>330</v>
      </c>
      <c r="C368" s="43">
        <v>36</v>
      </c>
      <c r="D368" s="43" t="s">
        <v>892</v>
      </c>
      <c r="E368" s="43" t="s">
        <v>106</v>
      </c>
      <c r="F368" s="43" t="s">
        <v>893</v>
      </c>
      <c r="G368" s="43" t="s">
        <v>384</v>
      </c>
      <c r="H368" s="43">
        <v>60</v>
      </c>
      <c r="I368" s="43">
        <v>-55.944000000000003</v>
      </c>
      <c r="J368" s="28">
        <v>-3.9540000000000001E-7</v>
      </c>
      <c r="K368" s="43" t="s">
        <v>914</v>
      </c>
      <c r="L368" s="43" t="s">
        <v>65</v>
      </c>
      <c r="N368" s="43" t="s">
        <v>330</v>
      </c>
      <c r="O368" s="43">
        <v>36</v>
      </c>
      <c r="P368" s="43" t="s">
        <v>892</v>
      </c>
      <c r="Q368" s="43" t="s">
        <v>380</v>
      </c>
      <c r="R368" s="43" t="s">
        <v>893</v>
      </c>
      <c r="S368" s="43" t="s">
        <v>384</v>
      </c>
      <c r="T368" s="43">
        <v>10</v>
      </c>
      <c r="U368" s="43">
        <v>-55.824199999999998</v>
      </c>
      <c r="V368" s="28">
        <v>-3.946E-7</v>
      </c>
      <c r="W368" s="43" t="s">
        <v>914</v>
      </c>
      <c r="X368" s="43" t="s">
        <v>65</v>
      </c>
    </row>
    <row r="369" spans="2:24" x14ac:dyDescent="0.2">
      <c r="B369" s="43" t="s">
        <v>330</v>
      </c>
      <c r="C369" s="43">
        <v>36</v>
      </c>
      <c r="D369" s="43" t="s">
        <v>892</v>
      </c>
      <c r="E369" s="43" t="s">
        <v>106</v>
      </c>
      <c r="F369" s="43" t="s">
        <v>894</v>
      </c>
      <c r="G369" s="43" t="s">
        <v>386</v>
      </c>
      <c r="H369" s="43">
        <v>60</v>
      </c>
      <c r="I369" s="43">
        <v>-66.383899999999997</v>
      </c>
      <c r="J369" s="28">
        <v>-4.6919999999999999E-7</v>
      </c>
      <c r="K369" s="43" t="s">
        <v>914</v>
      </c>
      <c r="L369" s="43" t="s">
        <v>65</v>
      </c>
      <c r="N369" s="43" t="s">
        <v>330</v>
      </c>
      <c r="O369" s="43">
        <v>36</v>
      </c>
      <c r="P369" s="43" t="s">
        <v>892</v>
      </c>
      <c r="Q369" s="43" t="s">
        <v>380</v>
      </c>
      <c r="R369" s="43" t="s">
        <v>894</v>
      </c>
      <c r="S369" s="43" t="s">
        <v>386</v>
      </c>
      <c r="T369" s="43">
        <v>10</v>
      </c>
      <c r="U369" s="43">
        <v>-66.548400000000001</v>
      </c>
      <c r="V369" s="28">
        <v>-4.7039999999999998E-7</v>
      </c>
      <c r="W369" s="43" t="s">
        <v>914</v>
      </c>
      <c r="X369" s="43" t="s">
        <v>65</v>
      </c>
    </row>
    <row r="370" spans="2:24" x14ac:dyDescent="0.2">
      <c r="B370" s="43" t="s">
        <v>330</v>
      </c>
      <c r="C370" s="43">
        <v>39</v>
      </c>
      <c r="D370" s="43" t="s">
        <v>895</v>
      </c>
      <c r="E370" s="43" t="s">
        <v>106</v>
      </c>
      <c r="F370" s="43" t="s">
        <v>896</v>
      </c>
      <c r="G370" s="43" t="s">
        <v>384</v>
      </c>
      <c r="H370" s="43">
        <v>60</v>
      </c>
      <c r="I370" s="43">
        <v>-76.188299999999998</v>
      </c>
      <c r="J370" s="28">
        <v>-9.9999999999999995E-7</v>
      </c>
      <c r="K370" s="43" t="s">
        <v>914</v>
      </c>
      <c r="L370" s="43" t="s">
        <v>65</v>
      </c>
      <c r="N370" s="43" t="s">
        <v>330</v>
      </c>
      <c r="O370" s="43">
        <v>39</v>
      </c>
      <c r="P370" s="43" t="s">
        <v>895</v>
      </c>
      <c r="Q370" s="43" t="s">
        <v>380</v>
      </c>
      <c r="R370" s="43" t="s">
        <v>896</v>
      </c>
      <c r="S370" s="43" t="s">
        <v>384</v>
      </c>
      <c r="T370" s="43">
        <v>10</v>
      </c>
      <c r="U370" s="43">
        <v>-76.246200000000002</v>
      </c>
      <c r="V370" s="28">
        <v>-9.9999999999999995E-7</v>
      </c>
      <c r="W370" s="43" t="s">
        <v>914</v>
      </c>
      <c r="X370" s="43" t="s">
        <v>65</v>
      </c>
    </row>
    <row r="371" spans="2:24" x14ac:dyDescent="0.2">
      <c r="B371" s="43" t="s">
        <v>330</v>
      </c>
      <c r="C371" s="43">
        <v>39</v>
      </c>
      <c r="D371" s="43" t="s">
        <v>895</v>
      </c>
      <c r="E371" s="43" t="s">
        <v>106</v>
      </c>
      <c r="F371" s="43" t="s">
        <v>897</v>
      </c>
      <c r="G371" s="43" t="s">
        <v>386</v>
      </c>
      <c r="H371" s="43">
        <v>60</v>
      </c>
      <c r="I371" s="43">
        <v>-55.080199999999998</v>
      </c>
      <c r="J371" s="28">
        <v>-3.714E-7</v>
      </c>
      <c r="K371" s="43" t="s">
        <v>914</v>
      </c>
      <c r="L371" s="43" t="s">
        <v>65</v>
      </c>
      <c r="N371" s="43" t="s">
        <v>330</v>
      </c>
      <c r="O371" s="43">
        <v>39</v>
      </c>
      <c r="P371" s="43" t="s">
        <v>895</v>
      </c>
      <c r="Q371" s="43" t="s">
        <v>380</v>
      </c>
      <c r="R371" s="43" t="s">
        <v>897</v>
      </c>
      <c r="S371" s="43" t="s">
        <v>386</v>
      </c>
      <c r="T371" s="43">
        <v>10</v>
      </c>
      <c r="U371" s="43">
        <v>-55.079300000000003</v>
      </c>
      <c r="V371" s="28">
        <v>-3.714E-7</v>
      </c>
      <c r="W371" s="43" t="s">
        <v>914</v>
      </c>
      <c r="X371" s="43" t="s">
        <v>65</v>
      </c>
    </row>
    <row r="372" spans="2:24" x14ac:dyDescent="0.2">
      <c r="B372" s="43" t="s">
        <v>330</v>
      </c>
      <c r="C372" s="43">
        <v>42</v>
      </c>
      <c r="D372" s="43" t="s">
        <v>898</v>
      </c>
      <c r="E372" s="43" t="s">
        <v>106</v>
      </c>
      <c r="F372" s="43" t="s">
        <v>899</v>
      </c>
      <c r="G372" s="43" t="s">
        <v>384</v>
      </c>
      <c r="H372" s="43">
        <v>60</v>
      </c>
      <c r="I372" s="43">
        <v>-55.153700000000001</v>
      </c>
      <c r="J372" s="28">
        <v>-9.9999999999999995E-7</v>
      </c>
      <c r="K372" s="43" t="s">
        <v>914</v>
      </c>
      <c r="L372" s="43" t="s">
        <v>65</v>
      </c>
      <c r="N372" s="43" t="s">
        <v>330</v>
      </c>
      <c r="O372" s="43">
        <v>42</v>
      </c>
      <c r="P372" s="43" t="s">
        <v>898</v>
      </c>
      <c r="Q372" s="43" t="s">
        <v>380</v>
      </c>
      <c r="R372" s="43" t="s">
        <v>899</v>
      </c>
      <c r="S372" s="43" t="s">
        <v>384</v>
      </c>
      <c r="T372" s="43">
        <v>10</v>
      </c>
      <c r="U372" s="43">
        <v>-55.2821</v>
      </c>
      <c r="V372" s="28">
        <v>-9.9999999999999995E-7</v>
      </c>
      <c r="W372" s="43" t="s">
        <v>914</v>
      </c>
      <c r="X372" s="43" t="s">
        <v>65</v>
      </c>
    </row>
    <row r="373" spans="2:24" x14ac:dyDescent="0.2">
      <c r="B373" s="43" t="s">
        <v>330</v>
      </c>
      <c r="C373" s="43">
        <v>42</v>
      </c>
      <c r="D373" s="43" t="s">
        <v>898</v>
      </c>
      <c r="E373" s="43" t="s">
        <v>106</v>
      </c>
      <c r="F373" s="43" t="s">
        <v>900</v>
      </c>
      <c r="G373" s="43" t="s">
        <v>386</v>
      </c>
      <c r="H373" s="43">
        <v>60</v>
      </c>
      <c r="I373" s="43">
        <v>-53.5274</v>
      </c>
      <c r="J373" s="28">
        <v>-9.9999999999999995E-7</v>
      </c>
      <c r="K373" s="43" t="s">
        <v>914</v>
      </c>
      <c r="L373" s="43" t="s">
        <v>65</v>
      </c>
      <c r="N373" s="43" t="s">
        <v>330</v>
      </c>
      <c r="O373" s="43">
        <v>42</v>
      </c>
      <c r="P373" s="43" t="s">
        <v>898</v>
      </c>
      <c r="Q373" s="43" t="s">
        <v>380</v>
      </c>
      <c r="R373" s="43" t="s">
        <v>900</v>
      </c>
      <c r="S373" s="43" t="s">
        <v>386</v>
      </c>
      <c r="T373" s="43">
        <v>10</v>
      </c>
      <c r="U373" s="43">
        <v>-53.7517</v>
      </c>
      <c r="V373" s="28">
        <v>-9.9999999999999995E-7</v>
      </c>
      <c r="W373" s="43" t="s">
        <v>914</v>
      </c>
      <c r="X373" s="43" t="s">
        <v>65</v>
      </c>
    </row>
    <row r="374" spans="2:24" x14ac:dyDescent="0.2">
      <c r="B374" s="43" t="s">
        <v>330</v>
      </c>
      <c r="C374" s="43">
        <v>58</v>
      </c>
      <c r="D374" s="43" t="s">
        <v>901</v>
      </c>
      <c r="E374" s="43" t="s">
        <v>106</v>
      </c>
      <c r="F374" s="43" t="s">
        <v>902</v>
      </c>
      <c r="G374" s="43" t="s">
        <v>384</v>
      </c>
      <c r="H374" s="43">
        <v>60</v>
      </c>
      <c r="I374" s="43">
        <v>56.589799999999997</v>
      </c>
      <c r="J374" s="28">
        <v>9.9999999999999995E-7</v>
      </c>
      <c r="K374" s="43" t="s">
        <v>914</v>
      </c>
      <c r="L374" s="43" t="s">
        <v>65</v>
      </c>
      <c r="N374" s="43" t="s">
        <v>330</v>
      </c>
      <c r="O374" s="43">
        <v>58</v>
      </c>
      <c r="P374" s="43" t="s">
        <v>901</v>
      </c>
      <c r="Q374" s="43" t="s">
        <v>380</v>
      </c>
      <c r="R374" s="43" t="s">
        <v>902</v>
      </c>
      <c r="S374" s="43" t="s">
        <v>384</v>
      </c>
      <c r="T374" s="43">
        <v>10</v>
      </c>
      <c r="U374" s="43">
        <v>58.016800000000003</v>
      </c>
      <c r="V374" s="28">
        <v>9.9999999999999995E-7</v>
      </c>
      <c r="W374" s="43" t="s">
        <v>914</v>
      </c>
      <c r="X374" s="43" t="s">
        <v>65</v>
      </c>
    </row>
    <row r="375" spans="2:24" x14ac:dyDescent="0.2">
      <c r="B375" s="43" t="s">
        <v>330</v>
      </c>
      <c r="C375" s="43">
        <v>58</v>
      </c>
      <c r="D375" s="43" t="s">
        <v>901</v>
      </c>
      <c r="E375" s="43" t="s">
        <v>106</v>
      </c>
      <c r="F375" s="43" t="s">
        <v>903</v>
      </c>
      <c r="G375" s="43" t="s">
        <v>386</v>
      </c>
      <c r="H375" s="43">
        <v>60</v>
      </c>
      <c r="I375" s="43">
        <v>-97.6768</v>
      </c>
      <c r="J375" s="28">
        <v>-9.9999999999999995E-7</v>
      </c>
      <c r="K375" s="43" t="s">
        <v>914</v>
      </c>
      <c r="L375" s="43" t="s">
        <v>65</v>
      </c>
      <c r="N375" s="43" t="s">
        <v>330</v>
      </c>
      <c r="O375" s="43">
        <v>58</v>
      </c>
      <c r="P375" s="43" t="s">
        <v>901</v>
      </c>
      <c r="Q375" s="43" t="s">
        <v>380</v>
      </c>
      <c r="R375" s="43" t="s">
        <v>903</v>
      </c>
      <c r="S375" s="43" t="s">
        <v>386</v>
      </c>
      <c r="T375" s="43">
        <v>10</v>
      </c>
      <c r="U375" s="43">
        <v>-99.088999999999999</v>
      </c>
      <c r="V375" s="28">
        <v>-9.9999999999999995E-7</v>
      </c>
      <c r="W375" s="43" t="s">
        <v>914</v>
      </c>
      <c r="X375" s="43" t="s">
        <v>65</v>
      </c>
    </row>
    <row r="376" spans="2:24" x14ac:dyDescent="0.2">
      <c r="B376" s="43" t="s">
        <v>330</v>
      </c>
      <c r="C376" s="43">
        <v>59</v>
      </c>
      <c r="D376" s="43" t="s">
        <v>904</v>
      </c>
      <c r="E376" s="43" t="s">
        <v>106</v>
      </c>
      <c r="F376" s="43" t="s">
        <v>905</v>
      </c>
      <c r="G376" s="43" t="s">
        <v>384</v>
      </c>
      <c r="H376" s="43">
        <v>60</v>
      </c>
      <c r="I376" s="43">
        <v>64.495099999999994</v>
      </c>
      <c r="J376" s="28">
        <v>9.9999999999999995E-7</v>
      </c>
      <c r="K376" s="43" t="s">
        <v>914</v>
      </c>
      <c r="L376" s="43" t="s">
        <v>65</v>
      </c>
      <c r="N376" s="43" t="s">
        <v>330</v>
      </c>
      <c r="O376" s="43">
        <v>59</v>
      </c>
      <c r="P376" s="43" t="s">
        <v>904</v>
      </c>
      <c r="Q376" s="43" t="s">
        <v>380</v>
      </c>
      <c r="R376" s="43" t="s">
        <v>905</v>
      </c>
      <c r="S376" s="43" t="s">
        <v>384</v>
      </c>
      <c r="T376" s="43">
        <v>10</v>
      </c>
      <c r="U376" s="43">
        <v>66.128799999999998</v>
      </c>
      <c r="V376" s="28">
        <v>9.9999999999999995E-7</v>
      </c>
      <c r="W376" s="43" t="s">
        <v>914</v>
      </c>
      <c r="X376" s="43" t="s">
        <v>65</v>
      </c>
    </row>
    <row r="377" spans="2:24" x14ac:dyDescent="0.2">
      <c r="B377" s="43" t="s">
        <v>330</v>
      </c>
      <c r="C377" s="43">
        <v>59</v>
      </c>
      <c r="D377" s="43" t="s">
        <v>904</v>
      </c>
      <c r="E377" s="43" t="s">
        <v>106</v>
      </c>
      <c r="F377" s="43" t="s">
        <v>906</v>
      </c>
      <c r="G377" s="43" t="s">
        <v>386</v>
      </c>
      <c r="H377" s="43">
        <v>60</v>
      </c>
      <c r="I377" s="43">
        <v>-98.173199999999994</v>
      </c>
      <c r="J377" s="28">
        <v>-9.9999999999999995E-7</v>
      </c>
      <c r="K377" s="43" t="s">
        <v>914</v>
      </c>
      <c r="L377" s="43" t="s">
        <v>65</v>
      </c>
      <c r="N377" s="43" t="s">
        <v>330</v>
      </c>
      <c r="O377" s="43">
        <v>59</v>
      </c>
      <c r="P377" s="43" t="s">
        <v>904</v>
      </c>
      <c r="Q377" s="43" t="s">
        <v>380</v>
      </c>
      <c r="R377" s="43" t="s">
        <v>906</v>
      </c>
      <c r="S377" s="43" t="s">
        <v>386</v>
      </c>
      <c r="T377" s="43">
        <v>10</v>
      </c>
      <c r="U377" s="43">
        <v>-99.784999999999997</v>
      </c>
      <c r="V377" s="28">
        <v>-9.9999999999999995E-7</v>
      </c>
      <c r="W377" s="43" t="s">
        <v>914</v>
      </c>
      <c r="X377" s="43" t="s">
        <v>65</v>
      </c>
    </row>
    <row r="378" spans="2:24" x14ac:dyDescent="0.2">
      <c r="B378" s="43" t="s">
        <v>330</v>
      </c>
      <c r="C378" s="43">
        <v>60</v>
      </c>
      <c r="D378" s="43" t="s">
        <v>904</v>
      </c>
      <c r="E378" s="43" t="s">
        <v>106</v>
      </c>
      <c r="F378" s="43" t="s">
        <v>907</v>
      </c>
      <c r="G378" s="43" t="s">
        <v>384</v>
      </c>
      <c r="H378" s="43">
        <v>60</v>
      </c>
      <c r="I378" s="43">
        <v>69.340500000000006</v>
      </c>
      <c r="J378" s="28">
        <v>9.9999999999999995E-7</v>
      </c>
      <c r="K378" s="43" t="s">
        <v>914</v>
      </c>
      <c r="L378" s="43" t="s">
        <v>65</v>
      </c>
      <c r="N378" s="43" t="s">
        <v>330</v>
      </c>
      <c r="O378" s="43">
        <v>60</v>
      </c>
      <c r="P378" s="43" t="s">
        <v>904</v>
      </c>
      <c r="Q378" s="43" t="s">
        <v>380</v>
      </c>
      <c r="R378" s="43" t="s">
        <v>907</v>
      </c>
      <c r="S378" s="43" t="s">
        <v>384</v>
      </c>
      <c r="T378" s="43">
        <v>10</v>
      </c>
      <c r="U378" s="43">
        <v>70.936000000000007</v>
      </c>
      <c r="V378" s="28">
        <v>9.9999999999999995E-7</v>
      </c>
      <c r="W378" s="43" t="s">
        <v>914</v>
      </c>
      <c r="X378" s="43" t="s">
        <v>65</v>
      </c>
    </row>
    <row r="379" spans="2:24" x14ac:dyDescent="0.2">
      <c r="B379" s="43" t="s">
        <v>330</v>
      </c>
      <c r="C379" s="43">
        <v>60</v>
      </c>
      <c r="D379" s="43" t="s">
        <v>904</v>
      </c>
      <c r="E379" s="43" t="s">
        <v>106</v>
      </c>
      <c r="F379" s="43" t="s">
        <v>908</v>
      </c>
      <c r="G379" s="43" t="s">
        <v>386</v>
      </c>
      <c r="H379" s="43">
        <v>60</v>
      </c>
      <c r="I379" s="43">
        <v>-99.191100000000006</v>
      </c>
      <c r="J379" s="28">
        <v>-9.9999999999999995E-7</v>
      </c>
      <c r="K379" s="43" t="s">
        <v>914</v>
      </c>
      <c r="L379" s="43" t="s">
        <v>65</v>
      </c>
      <c r="N379" s="43" t="s">
        <v>330</v>
      </c>
      <c r="O379" s="43">
        <v>60</v>
      </c>
      <c r="P379" s="43" t="s">
        <v>904</v>
      </c>
      <c r="Q379" s="43" t="s">
        <v>380</v>
      </c>
      <c r="R379" s="43" t="s">
        <v>908</v>
      </c>
      <c r="S379" s="43" t="s">
        <v>386</v>
      </c>
      <c r="T379" s="43">
        <v>10</v>
      </c>
      <c r="U379" s="43">
        <v>-100.806</v>
      </c>
      <c r="V379" s="28">
        <v>-9.9999999999999995E-7</v>
      </c>
      <c r="W379" s="43" t="s">
        <v>914</v>
      </c>
      <c r="X379" s="43" t="s">
        <v>65</v>
      </c>
    </row>
    <row r="380" spans="2:24" x14ac:dyDescent="0.2">
      <c r="B380" s="43" t="s">
        <v>330</v>
      </c>
      <c r="C380" s="43">
        <v>61</v>
      </c>
      <c r="D380" s="43" t="s">
        <v>904</v>
      </c>
      <c r="E380" s="43" t="s">
        <v>106</v>
      </c>
      <c r="F380" s="43" t="s">
        <v>909</v>
      </c>
      <c r="G380" s="43" t="s">
        <v>384</v>
      </c>
      <c r="H380" s="43">
        <v>60</v>
      </c>
      <c r="I380" s="43">
        <v>63.841700000000003</v>
      </c>
      <c r="J380" s="28">
        <v>9.9999999999999995E-7</v>
      </c>
      <c r="K380" s="43" t="s">
        <v>914</v>
      </c>
      <c r="L380" s="43" t="s">
        <v>65</v>
      </c>
      <c r="N380" s="43" t="s">
        <v>330</v>
      </c>
      <c r="O380" s="43">
        <v>61</v>
      </c>
      <c r="P380" s="43" t="s">
        <v>904</v>
      </c>
      <c r="Q380" s="43" t="s">
        <v>380</v>
      </c>
      <c r="R380" s="43" t="s">
        <v>909</v>
      </c>
      <c r="S380" s="43" t="s">
        <v>384</v>
      </c>
      <c r="T380" s="43">
        <v>10</v>
      </c>
      <c r="U380" s="43">
        <v>65.278999999999996</v>
      </c>
      <c r="V380" s="28">
        <v>9.9999999999999995E-7</v>
      </c>
      <c r="W380" s="43" t="s">
        <v>914</v>
      </c>
      <c r="X380" s="43" t="s">
        <v>65</v>
      </c>
    </row>
    <row r="381" spans="2:24" x14ac:dyDescent="0.2">
      <c r="B381" s="43" t="s">
        <v>330</v>
      </c>
      <c r="C381" s="43">
        <v>61</v>
      </c>
      <c r="D381" s="43" t="s">
        <v>904</v>
      </c>
      <c r="E381" s="43" t="s">
        <v>106</v>
      </c>
      <c r="F381" s="43" t="s">
        <v>910</v>
      </c>
      <c r="G381" s="43" t="s">
        <v>386</v>
      </c>
      <c r="H381" s="43">
        <v>60</v>
      </c>
      <c r="I381" s="43">
        <v>-104.7433</v>
      </c>
      <c r="J381" s="28">
        <v>-9.9999999999999995E-7</v>
      </c>
      <c r="K381" s="43" t="s">
        <v>914</v>
      </c>
      <c r="L381" s="43" t="s">
        <v>65</v>
      </c>
      <c r="N381" s="43" t="s">
        <v>330</v>
      </c>
      <c r="O381" s="43">
        <v>61</v>
      </c>
      <c r="P381" s="43" t="s">
        <v>904</v>
      </c>
      <c r="Q381" s="43" t="s">
        <v>380</v>
      </c>
      <c r="R381" s="43" t="s">
        <v>910</v>
      </c>
      <c r="S381" s="43" t="s">
        <v>386</v>
      </c>
      <c r="T381" s="43">
        <v>10</v>
      </c>
      <c r="U381" s="43">
        <v>-106.26009999999999</v>
      </c>
      <c r="V381" s="28">
        <v>-9.9999999999999995E-7</v>
      </c>
      <c r="W381" s="43" t="s">
        <v>914</v>
      </c>
      <c r="X381" s="43" t="s">
        <v>65</v>
      </c>
    </row>
    <row r="382" spans="2:24" x14ac:dyDescent="0.2">
      <c r="B382" s="43" t="s">
        <v>330</v>
      </c>
      <c r="C382" s="43">
        <v>62</v>
      </c>
      <c r="D382" s="43" t="s">
        <v>911</v>
      </c>
      <c r="E382" s="43" t="s">
        <v>106</v>
      </c>
      <c r="F382" s="43" t="s">
        <v>912</v>
      </c>
      <c r="G382" s="43" t="s">
        <v>384</v>
      </c>
      <c r="H382" s="43">
        <v>60</v>
      </c>
      <c r="I382" s="43">
        <v>49.674399999999999</v>
      </c>
      <c r="J382" s="28">
        <v>9.9999999999999995E-7</v>
      </c>
      <c r="K382" s="43" t="s">
        <v>914</v>
      </c>
      <c r="L382" s="43" t="s">
        <v>65</v>
      </c>
      <c r="N382" s="43" t="s">
        <v>330</v>
      </c>
      <c r="O382" s="43">
        <v>62</v>
      </c>
      <c r="P382" s="43" t="s">
        <v>911</v>
      </c>
      <c r="Q382" s="43" t="s">
        <v>380</v>
      </c>
      <c r="R382" s="43" t="s">
        <v>912</v>
      </c>
      <c r="S382" s="43" t="s">
        <v>384</v>
      </c>
      <c r="T382" s="43">
        <v>10</v>
      </c>
      <c r="U382" s="43">
        <v>50.895200000000003</v>
      </c>
      <c r="V382" s="28">
        <v>9.9999999999999995E-7</v>
      </c>
      <c r="W382" s="43" t="s">
        <v>914</v>
      </c>
      <c r="X382" s="43" t="s">
        <v>65</v>
      </c>
    </row>
    <row r="383" spans="2:24" x14ac:dyDescent="0.2">
      <c r="B383" s="43" t="s">
        <v>330</v>
      </c>
      <c r="C383" s="43">
        <v>62</v>
      </c>
      <c r="D383" s="43" t="s">
        <v>911</v>
      </c>
      <c r="E383" s="43" t="s">
        <v>106</v>
      </c>
      <c r="F383" s="43" t="s">
        <v>913</v>
      </c>
      <c r="G383" s="43" t="s">
        <v>386</v>
      </c>
      <c r="H383" s="43">
        <v>60</v>
      </c>
      <c r="I383" s="43">
        <v>-80.631399999999999</v>
      </c>
      <c r="J383" s="28">
        <v>-8.2600000000000002E-4</v>
      </c>
      <c r="K383" s="43">
        <v>-1E-4</v>
      </c>
      <c r="L383" s="43" t="s">
        <v>379</v>
      </c>
      <c r="N383" s="43" t="s">
        <v>330</v>
      </c>
      <c r="O383" s="43">
        <v>62</v>
      </c>
      <c r="P383" s="43" t="s">
        <v>911</v>
      </c>
      <c r="Q383" s="43" t="s">
        <v>380</v>
      </c>
      <c r="R383" s="43" t="s">
        <v>913</v>
      </c>
      <c r="S383" s="43" t="s">
        <v>386</v>
      </c>
      <c r="T383" s="43">
        <v>10</v>
      </c>
      <c r="U383" s="43">
        <v>-80.648399999999995</v>
      </c>
      <c r="V383" s="28">
        <v>-9.1299999999999997E-4</v>
      </c>
      <c r="W383" s="43">
        <v>-1E-4</v>
      </c>
      <c r="X383" s="43" t="s">
        <v>379</v>
      </c>
    </row>
  </sheetData>
  <mergeCells count="18">
    <mergeCell ref="H2:H3"/>
    <mergeCell ref="L2:L3"/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  <mergeCell ref="R2:R3"/>
    <mergeCell ref="S2:S3"/>
    <mergeCell ref="T2:T3"/>
    <mergeCell ref="X2:X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38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6.5703125" style="43" bestFit="1" customWidth="1"/>
    <col min="3" max="3" width="10" style="43" bestFit="1" customWidth="1"/>
    <col min="4" max="4" width="17.42578125" style="43" bestFit="1" customWidth="1"/>
    <col min="5" max="5" width="12" style="43" bestFit="1" customWidth="1"/>
    <col min="6" max="6" width="10.28515625" style="43" bestFit="1" customWidth="1"/>
    <col min="7" max="7" width="13.85546875" style="43" bestFit="1" customWidth="1"/>
    <col min="8" max="8" width="11.5703125" style="43" bestFit="1" customWidth="1"/>
    <col min="9" max="9" width="10.28515625" style="43" bestFit="1" customWidth="1"/>
    <col min="10" max="10" width="9.140625" style="28" bestFit="1" customWidth="1"/>
    <col min="11" max="11" width="17.42578125" style="43" bestFit="1" customWidth="1"/>
    <col min="12" max="12" width="12.7109375" style="43" bestFit="1" customWidth="1"/>
    <col min="13" max="13" width="6.7109375" style="4" customWidth="1"/>
    <col min="14" max="14" width="6.5703125" style="43" bestFit="1" customWidth="1"/>
    <col min="15" max="15" width="10" style="43" bestFit="1" customWidth="1"/>
    <col min="16" max="16" width="17.42578125" style="43" bestFit="1" customWidth="1"/>
    <col min="17" max="17" width="22.42578125" style="43" bestFit="1" customWidth="1"/>
    <col min="18" max="18" width="10.28515625" style="43" bestFit="1" customWidth="1"/>
    <col min="19" max="19" width="13.85546875" style="43" bestFit="1" customWidth="1"/>
    <col min="20" max="20" width="11.5703125" style="43" bestFit="1" customWidth="1"/>
    <col min="21" max="21" width="10.28515625" style="43" bestFit="1" customWidth="1"/>
    <col min="22" max="22" width="9.140625" style="28" bestFit="1" customWidth="1"/>
    <col min="23" max="23" width="17.42578125" style="43" bestFit="1" customWidth="1"/>
    <col min="24" max="24" width="12.7109375" style="43" bestFit="1" customWidth="1"/>
    <col min="25" max="16384" width="9.140625" style="11"/>
  </cols>
  <sheetData>
    <row r="1" spans="2:24" ht="14.45" customHeight="1" x14ac:dyDescent="0.2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103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2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2">
      <c r="B4" s="43" t="s">
        <v>134</v>
      </c>
      <c r="C4" s="43">
        <v>229</v>
      </c>
      <c r="D4" s="43" t="s">
        <v>382</v>
      </c>
      <c r="E4" s="43" t="s">
        <v>107</v>
      </c>
      <c r="F4" s="43" t="s">
        <v>383</v>
      </c>
      <c r="G4" s="43" t="s">
        <v>384</v>
      </c>
      <c r="H4" s="43">
        <v>60</v>
      </c>
      <c r="I4" s="43">
        <v>-8.4643999999999995</v>
      </c>
      <c r="J4" s="28">
        <v>-9.6830000000000001E-8</v>
      </c>
      <c r="K4" s="43" t="s">
        <v>914</v>
      </c>
      <c r="L4" s="43" t="s">
        <v>65</v>
      </c>
      <c r="N4" s="43" t="s">
        <v>134</v>
      </c>
      <c r="O4" s="43">
        <v>229</v>
      </c>
      <c r="P4" s="43" t="s">
        <v>382</v>
      </c>
      <c r="Q4" s="43" t="s">
        <v>381</v>
      </c>
      <c r="R4" s="43" t="s">
        <v>383</v>
      </c>
      <c r="S4" s="43" t="s">
        <v>384</v>
      </c>
      <c r="T4" s="43">
        <v>10</v>
      </c>
      <c r="U4" s="43">
        <v>-8.4225999999999992</v>
      </c>
      <c r="V4" s="28">
        <v>-9.6349999999999999E-8</v>
      </c>
      <c r="W4" s="43" t="s">
        <v>914</v>
      </c>
      <c r="X4" s="43" t="s">
        <v>65</v>
      </c>
    </row>
    <row r="5" spans="2:24" x14ac:dyDescent="0.2">
      <c r="B5" s="43" t="s">
        <v>134</v>
      </c>
      <c r="C5" s="43">
        <v>229</v>
      </c>
      <c r="D5" s="43" t="s">
        <v>382</v>
      </c>
      <c r="E5" s="43" t="s">
        <v>107</v>
      </c>
      <c r="F5" s="43" t="s">
        <v>385</v>
      </c>
      <c r="G5" s="43" t="s">
        <v>386</v>
      </c>
      <c r="H5" s="43">
        <v>60</v>
      </c>
      <c r="I5" s="43">
        <v>-21.038499999999999</v>
      </c>
      <c r="J5" s="28">
        <v>-2.4069999999999998E-7</v>
      </c>
      <c r="K5" s="43" t="s">
        <v>914</v>
      </c>
      <c r="L5" s="43" t="s">
        <v>65</v>
      </c>
      <c r="N5" s="43" t="s">
        <v>134</v>
      </c>
      <c r="O5" s="43">
        <v>229</v>
      </c>
      <c r="P5" s="43" t="s">
        <v>382</v>
      </c>
      <c r="Q5" s="43" t="s">
        <v>381</v>
      </c>
      <c r="R5" s="43" t="s">
        <v>385</v>
      </c>
      <c r="S5" s="43" t="s">
        <v>386</v>
      </c>
      <c r="T5" s="43">
        <v>10</v>
      </c>
      <c r="U5" s="43">
        <v>-21.036300000000001</v>
      </c>
      <c r="V5" s="28">
        <v>-2.4060000000000002E-7</v>
      </c>
      <c r="W5" s="43" t="s">
        <v>914</v>
      </c>
      <c r="X5" s="43" t="s">
        <v>65</v>
      </c>
    </row>
    <row r="6" spans="2:24" x14ac:dyDescent="0.2">
      <c r="B6" s="43" t="s">
        <v>134</v>
      </c>
      <c r="C6" s="43">
        <v>230</v>
      </c>
      <c r="D6" s="43" t="s">
        <v>387</v>
      </c>
      <c r="E6" s="43" t="s">
        <v>107</v>
      </c>
      <c r="F6" s="43" t="s">
        <v>388</v>
      </c>
      <c r="G6" s="43" t="s">
        <v>384</v>
      </c>
      <c r="H6" s="43">
        <v>60</v>
      </c>
      <c r="I6" s="43">
        <v>-18.024699999999999</v>
      </c>
      <c r="J6" s="28">
        <v>-1.9500000000000001E-7</v>
      </c>
      <c r="K6" s="43" t="s">
        <v>914</v>
      </c>
      <c r="L6" s="43" t="s">
        <v>65</v>
      </c>
      <c r="N6" s="43" t="s">
        <v>134</v>
      </c>
      <c r="O6" s="43">
        <v>230</v>
      </c>
      <c r="P6" s="43" t="s">
        <v>387</v>
      </c>
      <c r="Q6" s="43" t="s">
        <v>381</v>
      </c>
      <c r="R6" s="43" t="s">
        <v>388</v>
      </c>
      <c r="S6" s="43" t="s">
        <v>384</v>
      </c>
      <c r="T6" s="43">
        <v>10</v>
      </c>
      <c r="U6" s="43">
        <v>-18.252700000000001</v>
      </c>
      <c r="V6" s="28">
        <v>-1.9749999999999999E-7</v>
      </c>
      <c r="W6" s="43" t="s">
        <v>914</v>
      </c>
      <c r="X6" s="43" t="s">
        <v>65</v>
      </c>
    </row>
    <row r="7" spans="2:24" x14ac:dyDescent="0.2">
      <c r="B7" s="43" t="s">
        <v>134</v>
      </c>
      <c r="C7" s="43">
        <v>230</v>
      </c>
      <c r="D7" s="43" t="s">
        <v>387</v>
      </c>
      <c r="E7" s="43" t="s">
        <v>107</v>
      </c>
      <c r="F7" s="43" t="s">
        <v>389</v>
      </c>
      <c r="G7" s="43" t="s">
        <v>386</v>
      </c>
      <c r="H7" s="43">
        <v>60</v>
      </c>
      <c r="I7" s="43">
        <v>-9.3457000000000008</v>
      </c>
      <c r="J7" s="28">
        <v>-1.011E-7</v>
      </c>
      <c r="K7" s="43" t="s">
        <v>914</v>
      </c>
      <c r="L7" s="43" t="s">
        <v>65</v>
      </c>
      <c r="N7" s="43" t="s">
        <v>134</v>
      </c>
      <c r="O7" s="43">
        <v>230</v>
      </c>
      <c r="P7" s="43" t="s">
        <v>387</v>
      </c>
      <c r="Q7" s="43" t="s">
        <v>381</v>
      </c>
      <c r="R7" s="43" t="s">
        <v>389</v>
      </c>
      <c r="S7" s="43" t="s">
        <v>386</v>
      </c>
      <c r="T7" s="43">
        <v>10</v>
      </c>
      <c r="U7" s="43">
        <v>-9.0873000000000008</v>
      </c>
      <c r="V7" s="28">
        <v>-9.8340000000000006E-8</v>
      </c>
      <c r="W7" s="43" t="s">
        <v>914</v>
      </c>
      <c r="X7" s="43" t="s">
        <v>65</v>
      </c>
    </row>
    <row r="8" spans="2:24" x14ac:dyDescent="0.2">
      <c r="B8" s="43" t="s">
        <v>134</v>
      </c>
      <c r="C8" s="43">
        <v>231</v>
      </c>
      <c r="D8" s="43" t="s">
        <v>387</v>
      </c>
      <c r="E8" s="43" t="s">
        <v>107</v>
      </c>
      <c r="F8" s="43" t="s">
        <v>390</v>
      </c>
      <c r="G8" s="43" t="s">
        <v>384</v>
      </c>
      <c r="H8" s="43">
        <v>60</v>
      </c>
      <c r="I8" s="43">
        <v>-10.557700000000001</v>
      </c>
      <c r="J8" s="28">
        <v>-1.077E-7</v>
      </c>
      <c r="K8" s="43" t="s">
        <v>914</v>
      </c>
      <c r="L8" s="43" t="s">
        <v>65</v>
      </c>
      <c r="N8" s="43" t="s">
        <v>134</v>
      </c>
      <c r="O8" s="43">
        <v>231</v>
      </c>
      <c r="P8" s="43" t="s">
        <v>387</v>
      </c>
      <c r="Q8" s="43" t="s">
        <v>381</v>
      </c>
      <c r="R8" s="43" t="s">
        <v>390</v>
      </c>
      <c r="S8" s="43" t="s">
        <v>384</v>
      </c>
      <c r="T8" s="43">
        <v>10</v>
      </c>
      <c r="U8" s="43">
        <v>-10.6709</v>
      </c>
      <c r="V8" s="28">
        <v>-1.089E-7</v>
      </c>
      <c r="W8" s="43" t="s">
        <v>914</v>
      </c>
      <c r="X8" s="43" t="s">
        <v>65</v>
      </c>
    </row>
    <row r="9" spans="2:24" x14ac:dyDescent="0.2">
      <c r="B9" s="43" t="s">
        <v>134</v>
      </c>
      <c r="C9" s="43">
        <v>231</v>
      </c>
      <c r="D9" s="43" t="s">
        <v>387</v>
      </c>
      <c r="E9" s="43" t="s">
        <v>107</v>
      </c>
      <c r="F9" s="43" t="s">
        <v>391</v>
      </c>
      <c r="G9" s="43" t="s">
        <v>386</v>
      </c>
      <c r="H9" s="43">
        <v>60</v>
      </c>
      <c r="I9" s="43">
        <v>-10.7197</v>
      </c>
      <c r="J9" s="28">
        <v>-1.094E-7</v>
      </c>
      <c r="K9" s="43" t="s">
        <v>914</v>
      </c>
      <c r="L9" s="43" t="s">
        <v>65</v>
      </c>
      <c r="N9" s="43" t="s">
        <v>134</v>
      </c>
      <c r="O9" s="43">
        <v>231</v>
      </c>
      <c r="P9" s="43" t="s">
        <v>387</v>
      </c>
      <c r="Q9" s="43" t="s">
        <v>381</v>
      </c>
      <c r="R9" s="43" t="s">
        <v>391</v>
      </c>
      <c r="S9" s="43" t="s">
        <v>386</v>
      </c>
      <c r="T9" s="43">
        <v>10</v>
      </c>
      <c r="U9" s="43">
        <v>-10.575900000000001</v>
      </c>
      <c r="V9" s="28">
        <v>-1.0789999999999999E-7</v>
      </c>
      <c r="W9" s="43" t="s">
        <v>914</v>
      </c>
      <c r="X9" s="43" t="s">
        <v>65</v>
      </c>
    </row>
    <row r="10" spans="2:24" x14ac:dyDescent="0.2">
      <c r="B10" s="43" t="s">
        <v>134</v>
      </c>
      <c r="C10" s="43">
        <v>232</v>
      </c>
      <c r="D10" s="43" t="s">
        <v>387</v>
      </c>
      <c r="E10" s="43" t="s">
        <v>107</v>
      </c>
      <c r="F10" s="43" t="s">
        <v>392</v>
      </c>
      <c r="G10" s="43" t="s">
        <v>384</v>
      </c>
      <c r="H10" s="43">
        <v>60</v>
      </c>
      <c r="I10" s="43">
        <v>-9.2878000000000007</v>
      </c>
      <c r="J10" s="28">
        <v>-1.0050000000000001E-7</v>
      </c>
      <c r="K10" s="43" t="s">
        <v>914</v>
      </c>
      <c r="L10" s="43" t="s">
        <v>65</v>
      </c>
      <c r="N10" s="43" t="s">
        <v>134</v>
      </c>
      <c r="O10" s="43">
        <v>232</v>
      </c>
      <c r="P10" s="43" t="s">
        <v>387</v>
      </c>
      <c r="Q10" s="43" t="s">
        <v>381</v>
      </c>
      <c r="R10" s="43" t="s">
        <v>392</v>
      </c>
      <c r="S10" s="43" t="s">
        <v>384</v>
      </c>
      <c r="T10" s="43">
        <v>10</v>
      </c>
      <c r="U10" s="43">
        <v>-9.2454999999999998</v>
      </c>
      <c r="V10" s="28">
        <v>-9.9999999999999995E-8</v>
      </c>
      <c r="W10" s="43" t="s">
        <v>914</v>
      </c>
      <c r="X10" s="43" t="s">
        <v>65</v>
      </c>
    </row>
    <row r="11" spans="2:24" x14ac:dyDescent="0.2">
      <c r="B11" s="43" t="s">
        <v>134</v>
      </c>
      <c r="C11" s="43">
        <v>232</v>
      </c>
      <c r="D11" s="43" t="s">
        <v>387</v>
      </c>
      <c r="E11" s="43" t="s">
        <v>107</v>
      </c>
      <c r="F11" s="43" t="s">
        <v>393</v>
      </c>
      <c r="G11" s="43" t="s">
        <v>386</v>
      </c>
      <c r="H11" s="43">
        <v>60</v>
      </c>
      <c r="I11" s="43">
        <v>-17.835599999999999</v>
      </c>
      <c r="J11" s="28">
        <v>-1.9299999999999999E-7</v>
      </c>
      <c r="K11" s="43" t="s">
        <v>914</v>
      </c>
      <c r="L11" s="43" t="s">
        <v>65</v>
      </c>
      <c r="N11" s="43" t="s">
        <v>134</v>
      </c>
      <c r="O11" s="43">
        <v>232</v>
      </c>
      <c r="P11" s="43" t="s">
        <v>387</v>
      </c>
      <c r="Q11" s="43" t="s">
        <v>381</v>
      </c>
      <c r="R11" s="43" t="s">
        <v>393</v>
      </c>
      <c r="S11" s="43" t="s">
        <v>386</v>
      </c>
      <c r="T11" s="43">
        <v>10</v>
      </c>
      <c r="U11" s="43">
        <v>-17.865500000000001</v>
      </c>
      <c r="V11" s="28">
        <v>-1.9329999999999999E-7</v>
      </c>
      <c r="W11" s="43" t="s">
        <v>914</v>
      </c>
      <c r="X11" s="43" t="s">
        <v>65</v>
      </c>
    </row>
    <row r="12" spans="2:24" x14ac:dyDescent="0.2">
      <c r="B12" s="43" t="s">
        <v>134</v>
      </c>
      <c r="C12" s="43">
        <v>233</v>
      </c>
      <c r="D12" s="43" t="s">
        <v>394</v>
      </c>
      <c r="E12" s="43" t="s">
        <v>107</v>
      </c>
      <c r="F12" s="43" t="s">
        <v>395</v>
      </c>
      <c r="G12" s="43" t="s">
        <v>384</v>
      </c>
      <c r="H12" s="43">
        <v>60</v>
      </c>
      <c r="I12" s="43">
        <v>-19.8505</v>
      </c>
      <c r="J12" s="28">
        <v>-2.2709999999999999E-7</v>
      </c>
      <c r="K12" s="43" t="s">
        <v>914</v>
      </c>
      <c r="L12" s="43" t="s">
        <v>65</v>
      </c>
      <c r="N12" s="43" t="s">
        <v>134</v>
      </c>
      <c r="O12" s="43">
        <v>233</v>
      </c>
      <c r="P12" s="43" t="s">
        <v>394</v>
      </c>
      <c r="Q12" s="43" t="s">
        <v>381</v>
      </c>
      <c r="R12" s="43" t="s">
        <v>395</v>
      </c>
      <c r="S12" s="43" t="s">
        <v>384</v>
      </c>
      <c r="T12" s="43">
        <v>10</v>
      </c>
      <c r="U12" s="43">
        <v>-20.043399999999998</v>
      </c>
      <c r="V12" s="28">
        <v>-2.293E-7</v>
      </c>
      <c r="W12" s="43" t="s">
        <v>914</v>
      </c>
      <c r="X12" s="43" t="s">
        <v>65</v>
      </c>
    </row>
    <row r="13" spans="2:24" x14ac:dyDescent="0.2">
      <c r="B13" s="43" t="s">
        <v>134</v>
      </c>
      <c r="C13" s="43">
        <v>233</v>
      </c>
      <c r="D13" s="43" t="s">
        <v>394</v>
      </c>
      <c r="E13" s="43" t="s">
        <v>107</v>
      </c>
      <c r="F13" s="43" t="s">
        <v>396</v>
      </c>
      <c r="G13" s="43" t="s">
        <v>386</v>
      </c>
      <c r="H13" s="43">
        <v>60</v>
      </c>
      <c r="I13" s="43">
        <v>-7.9583000000000004</v>
      </c>
      <c r="J13" s="28">
        <v>-9.104E-8</v>
      </c>
      <c r="K13" s="43" t="s">
        <v>914</v>
      </c>
      <c r="L13" s="43" t="s">
        <v>65</v>
      </c>
      <c r="N13" s="43" t="s">
        <v>134</v>
      </c>
      <c r="O13" s="43">
        <v>233</v>
      </c>
      <c r="P13" s="43" t="s">
        <v>394</v>
      </c>
      <c r="Q13" s="43" t="s">
        <v>381</v>
      </c>
      <c r="R13" s="43" t="s">
        <v>396</v>
      </c>
      <c r="S13" s="43" t="s">
        <v>386</v>
      </c>
      <c r="T13" s="43">
        <v>10</v>
      </c>
      <c r="U13" s="43">
        <v>-7.7466999999999997</v>
      </c>
      <c r="V13" s="28">
        <v>-8.8619999999999995E-8</v>
      </c>
      <c r="W13" s="43" t="s">
        <v>914</v>
      </c>
      <c r="X13" s="43" t="s">
        <v>65</v>
      </c>
    </row>
    <row r="14" spans="2:24" x14ac:dyDescent="0.2">
      <c r="B14" s="43" t="s">
        <v>134</v>
      </c>
      <c r="C14" s="43">
        <v>211</v>
      </c>
      <c r="D14" s="43" t="s">
        <v>397</v>
      </c>
      <c r="E14" s="43" t="s">
        <v>107</v>
      </c>
      <c r="F14" s="43" t="s">
        <v>398</v>
      </c>
      <c r="G14" s="43" t="s">
        <v>384</v>
      </c>
      <c r="H14" s="43">
        <v>60</v>
      </c>
      <c r="I14" s="43">
        <v>-64.8005</v>
      </c>
      <c r="J14" s="28">
        <v>-9.9999999999999995E-7</v>
      </c>
      <c r="K14" s="43" t="s">
        <v>914</v>
      </c>
      <c r="L14" s="43" t="s">
        <v>65</v>
      </c>
      <c r="N14" s="43" t="s">
        <v>134</v>
      </c>
      <c r="O14" s="43">
        <v>211</v>
      </c>
      <c r="P14" s="43" t="s">
        <v>397</v>
      </c>
      <c r="Q14" s="43" t="s">
        <v>381</v>
      </c>
      <c r="R14" s="43" t="s">
        <v>398</v>
      </c>
      <c r="S14" s="43" t="s">
        <v>384</v>
      </c>
      <c r="T14" s="43">
        <v>10</v>
      </c>
      <c r="U14" s="43">
        <v>-63.763399999999997</v>
      </c>
      <c r="V14" s="28">
        <v>-9.9999999999999995E-7</v>
      </c>
      <c r="W14" s="43" t="s">
        <v>914</v>
      </c>
      <c r="X14" s="43" t="s">
        <v>65</v>
      </c>
    </row>
    <row r="15" spans="2:24" x14ac:dyDescent="0.2">
      <c r="B15" s="43" t="s">
        <v>134</v>
      </c>
      <c r="C15" s="43">
        <v>211</v>
      </c>
      <c r="D15" s="43" t="s">
        <v>397</v>
      </c>
      <c r="E15" s="43" t="s">
        <v>107</v>
      </c>
      <c r="F15" s="43" t="s">
        <v>399</v>
      </c>
      <c r="G15" s="43" t="s">
        <v>386</v>
      </c>
      <c r="H15" s="43">
        <v>60</v>
      </c>
      <c r="I15" s="43">
        <v>6.04</v>
      </c>
      <c r="J15" s="28">
        <v>6.6230000000000005E-8</v>
      </c>
      <c r="K15" s="43" t="s">
        <v>914</v>
      </c>
      <c r="L15" s="43" t="s">
        <v>65</v>
      </c>
      <c r="N15" s="43" t="s">
        <v>134</v>
      </c>
      <c r="O15" s="43">
        <v>211</v>
      </c>
      <c r="P15" s="43" t="s">
        <v>397</v>
      </c>
      <c r="Q15" s="43" t="s">
        <v>381</v>
      </c>
      <c r="R15" s="43" t="s">
        <v>399</v>
      </c>
      <c r="S15" s="43" t="s">
        <v>386</v>
      </c>
      <c r="T15" s="43">
        <v>10</v>
      </c>
      <c r="U15" s="43">
        <v>4.8109000000000002</v>
      </c>
      <c r="V15" s="28">
        <v>5.2759999999999997E-8</v>
      </c>
      <c r="W15" s="43" t="s">
        <v>914</v>
      </c>
      <c r="X15" s="43" t="s">
        <v>65</v>
      </c>
    </row>
    <row r="16" spans="2:24" x14ac:dyDescent="0.2">
      <c r="B16" s="43" t="s">
        <v>134</v>
      </c>
      <c r="C16" s="43">
        <v>214</v>
      </c>
      <c r="D16" s="43" t="s">
        <v>400</v>
      </c>
      <c r="E16" s="43" t="s">
        <v>107</v>
      </c>
      <c r="F16" s="43" t="s">
        <v>401</v>
      </c>
      <c r="G16" s="43" t="s">
        <v>384</v>
      </c>
      <c r="H16" s="43">
        <v>60</v>
      </c>
      <c r="I16" s="43">
        <v>-101.7667</v>
      </c>
      <c r="J16" s="28">
        <v>-9.9999999999999995E-7</v>
      </c>
      <c r="K16" s="43" t="s">
        <v>914</v>
      </c>
      <c r="L16" s="43" t="s">
        <v>65</v>
      </c>
      <c r="N16" s="43" t="s">
        <v>134</v>
      </c>
      <c r="O16" s="43">
        <v>214</v>
      </c>
      <c r="P16" s="43" t="s">
        <v>400</v>
      </c>
      <c r="Q16" s="43" t="s">
        <v>381</v>
      </c>
      <c r="R16" s="43" t="s">
        <v>401</v>
      </c>
      <c r="S16" s="43" t="s">
        <v>384</v>
      </c>
      <c r="T16" s="43">
        <v>10</v>
      </c>
      <c r="U16" s="43">
        <v>-100.4109</v>
      </c>
      <c r="V16" s="28">
        <v>-9.9999999999999995E-7</v>
      </c>
      <c r="W16" s="43" t="s">
        <v>914</v>
      </c>
      <c r="X16" s="43" t="s">
        <v>65</v>
      </c>
    </row>
    <row r="17" spans="2:24" x14ac:dyDescent="0.2">
      <c r="B17" s="43" t="s">
        <v>134</v>
      </c>
      <c r="C17" s="43">
        <v>214</v>
      </c>
      <c r="D17" s="43" t="s">
        <v>400</v>
      </c>
      <c r="E17" s="43" t="s">
        <v>107</v>
      </c>
      <c r="F17" s="43" t="s">
        <v>402</v>
      </c>
      <c r="G17" s="43" t="s">
        <v>386</v>
      </c>
      <c r="H17" s="43">
        <v>60</v>
      </c>
      <c r="I17" s="43">
        <v>-10.348800000000001</v>
      </c>
      <c r="J17" s="28">
        <v>-8.6729999999999996E-8</v>
      </c>
      <c r="K17" s="43" t="s">
        <v>914</v>
      </c>
      <c r="L17" s="43" t="s">
        <v>65</v>
      </c>
      <c r="N17" s="43" t="s">
        <v>134</v>
      </c>
      <c r="O17" s="43">
        <v>214</v>
      </c>
      <c r="P17" s="43" t="s">
        <v>400</v>
      </c>
      <c r="Q17" s="43" t="s">
        <v>381</v>
      </c>
      <c r="R17" s="43" t="s">
        <v>402</v>
      </c>
      <c r="S17" s="43" t="s">
        <v>386</v>
      </c>
      <c r="T17" s="43">
        <v>10</v>
      </c>
      <c r="U17" s="43">
        <v>-11.4634</v>
      </c>
      <c r="V17" s="28">
        <v>-9.6069999999999999E-8</v>
      </c>
      <c r="W17" s="43" t="s">
        <v>914</v>
      </c>
      <c r="X17" s="43" t="s">
        <v>65</v>
      </c>
    </row>
    <row r="18" spans="2:24" x14ac:dyDescent="0.2">
      <c r="B18" s="43" t="s">
        <v>134</v>
      </c>
      <c r="C18" s="43">
        <v>217</v>
      </c>
      <c r="D18" s="43" t="s">
        <v>403</v>
      </c>
      <c r="E18" s="43" t="s">
        <v>107</v>
      </c>
      <c r="F18" s="43" t="s">
        <v>404</v>
      </c>
      <c r="G18" s="43" t="s">
        <v>384</v>
      </c>
      <c r="H18" s="43">
        <v>60</v>
      </c>
      <c r="I18" s="43">
        <v>-99.055499999999995</v>
      </c>
      <c r="J18" s="28">
        <v>-9.9999999999999995E-7</v>
      </c>
      <c r="K18" s="43" t="s">
        <v>914</v>
      </c>
      <c r="L18" s="43" t="s">
        <v>65</v>
      </c>
      <c r="N18" s="43" t="s">
        <v>134</v>
      </c>
      <c r="O18" s="43">
        <v>217</v>
      </c>
      <c r="P18" s="43" t="s">
        <v>403</v>
      </c>
      <c r="Q18" s="43" t="s">
        <v>381</v>
      </c>
      <c r="R18" s="43" t="s">
        <v>404</v>
      </c>
      <c r="S18" s="43" t="s">
        <v>384</v>
      </c>
      <c r="T18" s="43">
        <v>10</v>
      </c>
      <c r="U18" s="43">
        <v>-98.963200000000001</v>
      </c>
      <c r="V18" s="28">
        <v>-9.9999999999999995E-7</v>
      </c>
      <c r="W18" s="43" t="s">
        <v>914</v>
      </c>
      <c r="X18" s="43" t="s">
        <v>65</v>
      </c>
    </row>
    <row r="19" spans="2:24" x14ac:dyDescent="0.2">
      <c r="B19" s="43" t="s">
        <v>134</v>
      </c>
      <c r="C19" s="43">
        <v>217</v>
      </c>
      <c r="D19" s="43" t="s">
        <v>403</v>
      </c>
      <c r="E19" s="43" t="s">
        <v>107</v>
      </c>
      <c r="F19" s="43" t="s">
        <v>405</v>
      </c>
      <c r="G19" s="43" t="s">
        <v>386</v>
      </c>
      <c r="H19" s="43">
        <v>60</v>
      </c>
      <c r="I19" s="43">
        <v>-7.3599999999999999E-2</v>
      </c>
      <c r="J19" s="28">
        <v>-6.1260000000000004E-10</v>
      </c>
      <c r="K19" s="43" t="s">
        <v>914</v>
      </c>
      <c r="L19" s="43" t="s">
        <v>65</v>
      </c>
      <c r="N19" s="43" t="s">
        <v>134</v>
      </c>
      <c r="O19" s="43">
        <v>217</v>
      </c>
      <c r="P19" s="43" t="s">
        <v>403</v>
      </c>
      <c r="Q19" s="43" t="s">
        <v>381</v>
      </c>
      <c r="R19" s="43" t="s">
        <v>405</v>
      </c>
      <c r="S19" s="43" t="s">
        <v>386</v>
      </c>
      <c r="T19" s="43">
        <v>10</v>
      </c>
      <c r="U19" s="43">
        <v>-1.0985</v>
      </c>
      <c r="V19" s="28">
        <v>-9.1410000000000006E-9</v>
      </c>
      <c r="W19" s="43" t="s">
        <v>914</v>
      </c>
      <c r="X19" s="43" t="s">
        <v>65</v>
      </c>
    </row>
    <row r="20" spans="2:24" x14ac:dyDescent="0.2">
      <c r="B20" s="43" t="s">
        <v>134</v>
      </c>
      <c r="C20" s="43">
        <v>220</v>
      </c>
      <c r="D20" s="43" t="s">
        <v>406</v>
      </c>
      <c r="E20" s="43" t="s">
        <v>107</v>
      </c>
      <c r="F20" s="43" t="s">
        <v>407</v>
      </c>
      <c r="G20" s="43" t="s">
        <v>384</v>
      </c>
      <c r="H20" s="43">
        <v>60</v>
      </c>
      <c r="I20" s="43">
        <v>-98.961200000000005</v>
      </c>
      <c r="J20" s="28">
        <v>-9.9999999999999995E-7</v>
      </c>
      <c r="K20" s="43" t="s">
        <v>914</v>
      </c>
      <c r="L20" s="43" t="s">
        <v>65</v>
      </c>
      <c r="N20" s="43" t="s">
        <v>134</v>
      </c>
      <c r="O20" s="43">
        <v>220</v>
      </c>
      <c r="P20" s="43" t="s">
        <v>406</v>
      </c>
      <c r="Q20" s="43" t="s">
        <v>381</v>
      </c>
      <c r="R20" s="43" t="s">
        <v>407</v>
      </c>
      <c r="S20" s="43" t="s">
        <v>384</v>
      </c>
      <c r="T20" s="43">
        <v>10</v>
      </c>
      <c r="U20" s="43">
        <v>-99.007400000000004</v>
      </c>
      <c r="V20" s="28">
        <v>-9.9999999999999995E-7</v>
      </c>
      <c r="W20" s="43" t="s">
        <v>914</v>
      </c>
      <c r="X20" s="43" t="s">
        <v>65</v>
      </c>
    </row>
    <row r="21" spans="2:24" x14ac:dyDescent="0.2">
      <c r="B21" s="43" t="s">
        <v>134</v>
      </c>
      <c r="C21" s="43">
        <v>220</v>
      </c>
      <c r="D21" s="43" t="s">
        <v>406</v>
      </c>
      <c r="E21" s="43" t="s">
        <v>107</v>
      </c>
      <c r="F21" s="43" t="s">
        <v>408</v>
      </c>
      <c r="G21" s="43" t="s">
        <v>386</v>
      </c>
      <c r="H21" s="43">
        <v>60</v>
      </c>
      <c r="I21" s="43">
        <v>-4.0000000000000002E-4</v>
      </c>
      <c r="J21" s="28">
        <v>-3.6940000000000002E-12</v>
      </c>
      <c r="K21" s="43" t="s">
        <v>914</v>
      </c>
      <c r="L21" s="43" t="s">
        <v>65</v>
      </c>
      <c r="N21" s="43" t="s">
        <v>134</v>
      </c>
      <c r="O21" s="43">
        <v>220</v>
      </c>
      <c r="P21" s="43" t="s">
        <v>406</v>
      </c>
      <c r="Q21" s="43" t="s">
        <v>381</v>
      </c>
      <c r="R21" s="43" t="s">
        <v>408</v>
      </c>
      <c r="S21" s="43" t="s">
        <v>386</v>
      </c>
      <c r="T21" s="43">
        <v>10</v>
      </c>
      <c r="U21" s="43">
        <v>-0.93030000000000002</v>
      </c>
      <c r="V21" s="28">
        <v>-7.7409999999999996E-9</v>
      </c>
      <c r="W21" s="43" t="s">
        <v>914</v>
      </c>
      <c r="X21" s="43" t="s">
        <v>65</v>
      </c>
    </row>
    <row r="22" spans="2:24" x14ac:dyDescent="0.2">
      <c r="B22" s="43" t="s">
        <v>134</v>
      </c>
      <c r="C22" s="43">
        <v>223</v>
      </c>
      <c r="D22" s="43" t="s">
        <v>409</v>
      </c>
      <c r="E22" s="43" t="s">
        <v>107</v>
      </c>
      <c r="F22" s="43" t="s">
        <v>410</v>
      </c>
      <c r="G22" s="43" t="s">
        <v>384</v>
      </c>
      <c r="H22" s="43">
        <v>60</v>
      </c>
      <c r="I22" s="43">
        <v>-99.627300000000005</v>
      </c>
      <c r="J22" s="28">
        <v>-9.9999999999999995E-7</v>
      </c>
      <c r="K22" s="43" t="s">
        <v>914</v>
      </c>
      <c r="L22" s="43" t="s">
        <v>65</v>
      </c>
      <c r="N22" s="43" t="s">
        <v>134</v>
      </c>
      <c r="O22" s="43">
        <v>223</v>
      </c>
      <c r="P22" s="43" t="s">
        <v>409</v>
      </c>
      <c r="Q22" s="43" t="s">
        <v>381</v>
      </c>
      <c r="R22" s="43" t="s">
        <v>410</v>
      </c>
      <c r="S22" s="43" t="s">
        <v>384</v>
      </c>
      <c r="T22" s="43">
        <v>10</v>
      </c>
      <c r="U22" s="43">
        <v>-98.493200000000002</v>
      </c>
      <c r="V22" s="28">
        <v>-9.9999999999999995E-7</v>
      </c>
      <c r="W22" s="43" t="s">
        <v>914</v>
      </c>
      <c r="X22" s="43" t="s">
        <v>65</v>
      </c>
    </row>
    <row r="23" spans="2:24" x14ac:dyDescent="0.2">
      <c r="B23" s="43" t="s">
        <v>134</v>
      </c>
      <c r="C23" s="43">
        <v>223</v>
      </c>
      <c r="D23" s="43" t="s">
        <v>409</v>
      </c>
      <c r="E23" s="43" t="s">
        <v>107</v>
      </c>
      <c r="F23" s="43" t="s">
        <v>411</v>
      </c>
      <c r="G23" s="43" t="s">
        <v>386</v>
      </c>
      <c r="H23" s="43">
        <v>60</v>
      </c>
      <c r="I23" s="43">
        <v>-8.5396999999999998</v>
      </c>
      <c r="J23" s="28">
        <v>-7.1569999999999998E-8</v>
      </c>
      <c r="K23" s="43" t="s">
        <v>914</v>
      </c>
      <c r="L23" s="43" t="s">
        <v>65</v>
      </c>
      <c r="N23" s="43" t="s">
        <v>134</v>
      </c>
      <c r="O23" s="43">
        <v>223</v>
      </c>
      <c r="P23" s="43" t="s">
        <v>409</v>
      </c>
      <c r="Q23" s="43" t="s">
        <v>381</v>
      </c>
      <c r="R23" s="43" t="s">
        <v>411</v>
      </c>
      <c r="S23" s="43" t="s">
        <v>386</v>
      </c>
      <c r="T23" s="43">
        <v>10</v>
      </c>
      <c r="U23" s="43">
        <v>-9.4443999999999999</v>
      </c>
      <c r="V23" s="28">
        <v>-7.9150000000000004E-8</v>
      </c>
      <c r="W23" s="43" t="s">
        <v>914</v>
      </c>
      <c r="X23" s="43" t="s">
        <v>65</v>
      </c>
    </row>
    <row r="24" spans="2:24" x14ac:dyDescent="0.2">
      <c r="B24" s="43" t="s">
        <v>134</v>
      </c>
      <c r="C24" s="43">
        <v>226</v>
      </c>
      <c r="D24" s="43" t="s">
        <v>412</v>
      </c>
      <c r="E24" s="43" t="s">
        <v>107</v>
      </c>
      <c r="F24" s="43" t="s">
        <v>413</v>
      </c>
      <c r="G24" s="43" t="s">
        <v>384</v>
      </c>
      <c r="H24" s="43">
        <v>60</v>
      </c>
      <c r="I24" s="43">
        <v>-62.968200000000003</v>
      </c>
      <c r="J24" s="28">
        <v>-9.9999999999999995E-7</v>
      </c>
      <c r="K24" s="43" t="s">
        <v>914</v>
      </c>
      <c r="L24" s="43" t="s">
        <v>65</v>
      </c>
      <c r="N24" s="43" t="s">
        <v>134</v>
      </c>
      <c r="O24" s="43">
        <v>226</v>
      </c>
      <c r="P24" s="43" t="s">
        <v>412</v>
      </c>
      <c r="Q24" s="43" t="s">
        <v>381</v>
      </c>
      <c r="R24" s="43" t="s">
        <v>413</v>
      </c>
      <c r="S24" s="43" t="s">
        <v>384</v>
      </c>
      <c r="T24" s="43">
        <v>10</v>
      </c>
      <c r="U24" s="43">
        <v>-62.121899999999997</v>
      </c>
      <c r="V24" s="28">
        <v>-9.9999999999999995E-7</v>
      </c>
      <c r="W24" s="43" t="s">
        <v>914</v>
      </c>
      <c r="X24" s="43" t="s">
        <v>65</v>
      </c>
    </row>
    <row r="25" spans="2:24" x14ac:dyDescent="0.2">
      <c r="B25" s="43" t="s">
        <v>134</v>
      </c>
      <c r="C25" s="43">
        <v>226</v>
      </c>
      <c r="D25" s="43" t="s">
        <v>412</v>
      </c>
      <c r="E25" s="43" t="s">
        <v>107</v>
      </c>
      <c r="F25" s="43" t="s">
        <v>414</v>
      </c>
      <c r="G25" s="43" t="s">
        <v>386</v>
      </c>
      <c r="H25" s="43">
        <v>60</v>
      </c>
      <c r="I25" s="43">
        <v>8.1431000000000004</v>
      </c>
      <c r="J25" s="28">
        <v>8.9290000000000001E-8</v>
      </c>
      <c r="K25" s="43" t="s">
        <v>914</v>
      </c>
      <c r="L25" s="43" t="s">
        <v>65</v>
      </c>
      <c r="N25" s="43" t="s">
        <v>134</v>
      </c>
      <c r="O25" s="43">
        <v>226</v>
      </c>
      <c r="P25" s="43" t="s">
        <v>412</v>
      </c>
      <c r="Q25" s="43" t="s">
        <v>381</v>
      </c>
      <c r="R25" s="43" t="s">
        <v>414</v>
      </c>
      <c r="S25" s="43" t="s">
        <v>386</v>
      </c>
      <c r="T25" s="43">
        <v>10</v>
      </c>
      <c r="U25" s="43">
        <v>7.1821000000000002</v>
      </c>
      <c r="V25" s="28">
        <v>7.8759999999999999E-8</v>
      </c>
      <c r="W25" s="43" t="s">
        <v>914</v>
      </c>
      <c r="X25" s="43" t="s">
        <v>65</v>
      </c>
    </row>
    <row r="26" spans="2:24" x14ac:dyDescent="0.2">
      <c r="B26" s="43" t="s">
        <v>134</v>
      </c>
      <c r="C26" s="43">
        <v>234</v>
      </c>
      <c r="D26" s="43" t="s">
        <v>415</v>
      </c>
      <c r="E26" s="43" t="s">
        <v>107</v>
      </c>
      <c r="F26" s="43" t="s">
        <v>416</v>
      </c>
      <c r="G26" s="43" t="s">
        <v>384</v>
      </c>
      <c r="H26" s="43">
        <v>60</v>
      </c>
      <c r="I26" s="43">
        <v>-22.257300000000001</v>
      </c>
      <c r="J26" s="28">
        <v>-1.8059999999999999E-7</v>
      </c>
      <c r="K26" s="43" t="s">
        <v>914</v>
      </c>
      <c r="L26" s="43" t="s">
        <v>65</v>
      </c>
      <c r="N26" s="43" t="s">
        <v>134</v>
      </c>
      <c r="O26" s="43">
        <v>234</v>
      </c>
      <c r="P26" s="43" t="s">
        <v>415</v>
      </c>
      <c r="Q26" s="43" t="s">
        <v>381</v>
      </c>
      <c r="R26" s="43" t="s">
        <v>416</v>
      </c>
      <c r="S26" s="43" t="s">
        <v>384</v>
      </c>
      <c r="T26" s="43">
        <v>10</v>
      </c>
      <c r="U26" s="43">
        <v>-22.3977</v>
      </c>
      <c r="V26" s="28">
        <v>-1.818E-7</v>
      </c>
      <c r="W26" s="43" t="s">
        <v>914</v>
      </c>
      <c r="X26" s="43" t="s">
        <v>65</v>
      </c>
    </row>
    <row r="27" spans="2:24" x14ac:dyDescent="0.2">
      <c r="B27" s="43" t="s">
        <v>134</v>
      </c>
      <c r="C27" s="43">
        <v>234</v>
      </c>
      <c r="D27" s="43" t="s">
        <v>415</v>
      </c>
      <c r="E27" s="43" t="s">
        <v>107</v>
      </c>
      <c r="F27" s="43" t="s">
        <v>417</v>
      </c>
      <c r="G27" s="43" t="s">
        <v>386</v>
      </c>
      <c r="H27" s="43">
        <v>60</v>
      </c>
      <c r="I27" s="43">
        <v>-14.5524</v>
      </c>
      <c r="J27" s="28">
        <v>-1.1810000000000001E-7</v>
      </c>
      <c r="K27" s="43" t="s">
        <v>914</v>
      </c>
      <c r="L27" s="43" t="s">
        <v>65</v>
      </c>
      <c r="N27" s="43" t="s">
        <v>134</v>
      </c>
      <c r="O27" s="43">
        <v>234</v>
      </c>
      <c r="P27" s="43" t="s">
        <v>415</v>
      </c>
      <c r="Q27" s="43" t="s">
        <v>381</v>
      </c>
      <c r="R27" s="43" t="s">
        <v>417</v>
      </c>
      <c r="S27" s="43" t="s">
        <v>386</v>
      </c>
      <c r="T27" s="43">
        <v>10</v>
      </c>
      <c r="U27" s="43">
        <v>-14.4131</v>
      </c>
      <c r="V27" s="28">
        <v>-1.17E-7</v>
      </c>
      <c r="W27" s="43" t="s">
        <v>914</v>
      </c>
      <c r="X27" s="43" t="s">
        <v>65</v>
      </c>
    </row>
    <row r="28" spans="2:24" x14ac:dyDescent="0.2">
      <c r="B28" s="43" t="s">
        <v>134</v>
      </c>
      <c r="C28" s="43">
        <v>235</v>
      </c>
      <c r="D28" s="43" t="s">
        <v>418</v>
      </c>
      <c r="E28" s="43" t="s">
        <v>107</v>
      </c>
      <c r="F28" s="43" t="s">
        <v>419</v>
      </c>
      <c r="G28" s="43" t="s">
        <v>384</v>
      </c>
      <c r="H28" s="43">
        <v>60</v>
      </c>
      <c r="I28" s="43">
        <v>-14.4114</v>
      </c>
      <c r="J28" s="28">
        <v>-1.076E-7</v>
      </c>
      <c r="K28" s="43" t="s">
        <v>914</v>
      </c>
      <c r="L28" s="43" t="s">
        <v>65</v>
      </c>
      <c r="N28" s="43" t="s">
        <v>134</v>
      </c>
      <c r="O28" s="43">
        <v>235</v>
      </c>
      <c r="P28" s="43" t="s">
        <v>418</v>
      </c>
      <c r="Q28" s="43" t="s">
        <v>381</v>
      </c>
      <c r="R28" s="43" t="s">
        <v>419</v>
      </c>
      <c r="S28" s="43" t="s">
        <v>384</v>
      </c>
      <c r="T28" s="43">
        <v>10</v>
      </c>
      <c r="U28" s="43">
        <v>-14.360900000000001</v>
      </c>
      <c r="V28" s="28">
        <v>-1.0719999999999999E-7</v>
      </c>
      <c r="W28" s="43" t="s">
        <v>914</v>
      </c>
      <c r="X28" s="43" t="s">
        <v>65</v>
      </c>
    </row>
    <row r="29" spans="2:24" x14ac:dyDescent="0.2">
      <c r="B29" s="43" t="s">
        <v>134</v>
      </c>
      <c r="C29" s="43">
        <v>235</v>
      </c>
      <c r="D29" s="43" t="s">
        <v>418</v>
      </c>
      <c r="E29" s="43" t="s">
        <v>107</v>
      </c>
      <c r="F29" s="43" t="s">
        <v>420</v>
      </c>
      <c r="G29" s="43" t="s">
        <v>386</v>
      </c>
      <c r="H29" s="43">
        <v>60</v>
      </c>
      <c r="I29" s="43">
        <v>-27.312899999999999</v>
      </c>
      <c r="J29" s="28">
        <v>-2.0389999999999999E-7</v>
      </c>
      <c r="K29" s="43" t="s">
        <v>914</v>
      </c>
      <c r="L29" s="43" t="s">
        <v>65</v>
      </c>
      <c r="N29" s="43" t="s">
        <v>134</v>
      </c>
      <c r="O29" s="43">
        <v>235</v>
      </c>
      <c r="P29" s="43" t="s">
        <v>418</v>
      </c>
      <c r="Q29" s="43" t="s">
        <v>381</v>
      </c>
      <c r="R29" s="43" t="s">
        <v>420</v>
      </c>
      <c r="S29" s="43" t="s">
        <v>386</v>
      </c>
      <c r="T29" s="43">
        <v>10</v>
      </c>
      <c r="U29" s="43">
        <v>-27.341200000000001</v>
      </c>
      <c r="V29" s="28">
        <v>-2.0410000000000001E-7</v>
      </c>
      <c r="W29" s="43" t="s">
        <v>914</v>
      </c>
      <c r="X29" s="43" t="s">
        <v>65</v>
      </c>
    </row>
    <row r="30" spans="2:24" x14ac:dyDescent="0.2">
      <c r="B30" s="43" t="s">
        <v>134</v>
      </c>
      <c r="C30" s="43">
        <v>236</v>
      </c>
      <c r="D30" s="43" t="s">
        <v>418</v>
      </c>
      <c r="E30" s="43" t="s">
        <v>107</v>
      </c>
      <c r="F30" s="43" t="s">
        <v>421</v>
      </c>
      <c r="G30" s="43" t="s">
        <v>384</v>
      </c>
      <c r="H30" s="43">
        <v>60</v>
      </c>
      <c r="I30" s="43">
        <v>-25.293500000000002</v>
      </c>
      <c r="J30" s="28">
        <v>-1.9969999999999999E-7</v>
      </c>
      <c r="K30" s="43" t="s">
        <v>914</v>
      </c>
      <c r="L30" s="43" t="s">
        <v>65</v>
      </c>
      <c r="N30" s="43" t="s">
        <v>134</v>
      </c>
      <c r="O30" s="43">
        <v>236</v>
      </c>
      <c r="P30" s="43" t="s">
        <v>418</v>
      </c>
      <c r="Q30" s="43" t="s">
        <v>381</v>
      </c>
      <c r="R30" s="43" t="s">
        <v>421</v>
      </c>
      <c r="S30" s="43" t="s">
        <v>384</v>
      </c>
      <c r="T30" s="43">
        <v>10</v>
      </c>
      <c r="U30" s="43">
        <v>-25.3308</v>
      </c>
      <c r="V30" s="28">
        <v>-1.9990000000000001E-7</v>
      </c>
      <c r="W30" s="43" t="s">
        <v>914</v>
      </c>
      <c r="X30" s="43" t="s">
        <v>65</v>
      </c>
    </row>
    <row r="31" spans="2:24" x14ac:dyDescent="0.2">
      <c r="B31" s="43" t="s">
        <v>134</v>
      </c>
      <c r="C31" s="43">
        <v>236</v>
      </c>
      <c r="D31" s="43" t="s">
        <v>418</v>
      </c>
      <c r="E31" s="43" t="s">
        <v>107</v>
      </c>
      <c r="F31" s="43" t="s">
        <v>422</v>
      </c>
      <c r="G31" s="43" t="s">
        <v>386</v>
      </c>
      <c r="H31" s="43">
        <v>60</v>
      </c>
      <c r="I31" s="43">
        <v>-25.337199999999999</v>
      </c>
      <c r="J31" s="28">
        <v>-1.9999999999999999E-7</v>
      </c>
      <c r="K31" s="43" t="s">
        <v>914</v>
      </c>
      <c r="L31" s="43" t="s">
        <v>65</v>
      </c>
      <c r="N31" s="43" t="s">
        <v>134</v>
      </c>
      <c r="O31" s="43">
        <v>236</v>
      </c>
      <c r="P31" s="43" t="s">
        <v>418</v>
      </c>
      <c r="Q31" s="43" t="s">
        <v>381</v>
      </c>
      <c r="R31" s="43" t="s">
        <v>422</v>
      </c>
      <c r="S31" s="43" t="s">
        <v>386</v>
      </c>
      <c r="T31" s="43">
        <v>10</v>
      </c>
      <c r="U31" s="43">
        <v>-25.291599999999999</v>
      </c>
      <c r="V31" s="28">
        <v>-1.9959999999999999E-7</v>
      </c>
      <c r="W31" s="43" t="s">
        <v>914</v>
      </c>
      <c r="X31" s="43" t="s">
        <v>65</v>
      </c>
    </row>
    <row r="32" spans="2:24" x14ac:dyDescent="0.2">
      <c r="B32" s="43" t="s">
        <v>134</v>
      </c>
      <c r="C32" s="43">
        <v>237</v>
      </c>
      <c r="D32" s="43" t="s">
        <v>418</v>
      </c>
      <c r="E32" s="43" t="s">
        <v>107</v>
      </c>
      <c r="F32" s="43" t="s">
        <v>423</v>
      </c>
      <c r="G32" s="43" t="s">
        <v>384</v>
      </c>
      <c r="H32" s="43">
        <v>60</v>
      </c>
      <c r="I32" s="43">
        <v>-27.313199999999998</v>
      </c>
      <c r="J32" s="28">
        <v>-2.0389999999999999E-7</v>
      </c>
      <c r="K32" s="43" t="s">
        <v>914</v>
      </c>
      <c r="L32" s="43" t="s">
        <v>65</v>
      </c>
      <c r="N32" s="43" t="s">
        <v>134</v>
      </c>
      <c r="O32" s="43">
        <v>237</v>
      </c>
      <c r="P32" s="43" t="s">
        <v>418</v>
      </c>
      <c r="Q32" s="43" t="s">
        <v>381</v>
      </c>
      <c r="R32" s="43" t="s">
        <v>423</v>
      </c>
      <c r="S32" s="43" t="s">
        <v>384</v>
      </c>
      <c r="T32" s="43">
        <v>10</v>
      </c>
      <c r="U32" s="43">
        <v>-27.43</v>
      </c>
      <c r="V32" s="28">
        <v>-2.0480000000000001E-7</v>
      </c>
      <c r="W32" s="43" t="s">
        <v>914</v>
      </c>
      <c r="X32" s="43" t="s">
        <v>65</v>
      </c>
    </row>
    <row r="33" spans="2:24" x14ac:dyDescent="0.2">
      <c r="B33" s="43" t="s">
        <v>134</v>
      </c>
      <c r="C33" s="43">
        <v>237</v>
      </c>
      <c r="D33" s="43" t="s">
        <v>418</v>
      </c>
      <c r="E33" s="43" t="s">
        <v>107</v>
      </c>
      <c r="F33" s="43" t="s">
        <v>424</v>
      </c>
      <c r="G33" s="43" t="s">
        <v>386</v>
      </c>
      <c r="H33" s="43">
        <v>60</v>
      </c>
      <c r="I33" s="43">
        <v>-14.352499999999999</v>
      </c>
      <c r="J33" s="28">
        <v>-1.0719999999999999E-7</v>
      </c>
      <c r="K33" s="43" t="s">
        <v>914</v>
      </c>
      <c r="L33" s="43" t="s">
        <v>65</v>
      </c>
      <c r="N33" s="43" t="s">
        <v>134</v>
      </c>
      <c r="O33" s="43">
        <v>237</v>
      </c>
      <c r="P33" s="43" t="s">
        <v>418</v>
      </c>
      <c r="Q33" s="43" t="s">
        <v>381</v>
      </c>
      <c r="R33" s="43" t="s">
        <v>424</v>
      </c>
      <c r="S33" s="43" t="s">
        <v>386</v>
      </c>
      <c r="T33" s="43">
        <v>10</v>
      </c>
      <c r="U33" s="43">
        <v>-14.209300000000001</v>
      </c>
      <c r="V33" s="28">
        <v>-1.061E-7</v>
      </c>
      <c r="W33" s="43" t="s">
        <v>914</v>
      </c>
      <c r="X33" s="43" t="s">
        <v>65</v>
      </c>
    </row>
    <row r="34" spans="2:24" x14ac:dyDescent="0.2">
      <c r="B34" s="43" t="s">
        <v>134</v>
      </c>
      <c r="C34" s="43">
        <v>238</v>
      </c>
      <c r="D34" s="43" t="s">
        <v>425</v>
      </c>
      <c r="E34" s="43" t="s">
        <v>107</v>
      </c>
      <c r="F34" s="43" t="s">
        <v>426</v>
      </c>
      <c r="G34" s="43" t="s">
        <v>384</v>
      </c>
      <c r="H34" s="43">
        <v>60</v>
      </c>
      <c r="I34" s="43">
        <v>-13.7972</v>
      </c>
      <c r="J34" s="28">
        <v>-1.12E-7</v>
      </c>
      <c r="K34" s="43" t="s">
        <v>914</v>
      </c>
      <c r="L34" s="43" t="s">
        <v>65</v>
      </c>
      <c r="N34" s="43" t="s">
        <v>134</v>
      </c>
      <c r="O34" s="43">
        <v>238</v>
      </c>
      <c r="P34" s="43" t="s">
        <v>425</v>
      </c>
      <c r="Q34" s="43" t="s">
        <v>381</v>
      </c>
      <c r="R34" s="43" t="s">
        <v>426</v>
      </c>
      <c r="S34" s="43" t="s">
        <v>384</v>
      </c>
      <c r="T34" s="43">
        <v>10</v>
      </c>
      <c r="U34" s="43">
        <v>-13.725</v>
      </c>
      <c r="V34" s="28">
        <v>-1.114E-7</v>
      </c>
      <c r="W34" s="43" t="s">
        <v>914</v>
      </c>
      <c r="X34" s="43" t="s">
        <v>65</v>
      </c>
    </row>
    <row r="35" spans="2:24" x14ac:dyDescent="0.2">
      <c r="B35" s="43" t="s">
        <v>134</v>
      </c>
      <c r="C35" s="43">
        <v>238</v>
      </c>
      <c r="D35" s="43" t="s">
        <v>425</v>
      </c>
      <c r="E35" s="43" t="s">
        <v>107</v>
      </c>
      <c r="F35" s="43" t="s">
        <v>427</v>
      </c>
      <c r="G35" s="43" t="s">
        <v>386</v>
      </c>
      <c r="H35" s="43">
        <v>60</v>
      </c>
      <c r="I35" s="43">
        <v>-21.622299999999999</v>
      </c>
      <c r="J35" s="28">
        <v>-1.755E-7</v>
      </c>
      <c r="K35" s="43" t="s">
        <v>914</v>
      </c>
      <c r="L35" s="43" t="s">
        <v>65</v>
      </c>
      <c r="N35" s="43" t="s">
        <v>134</v>
      </c>
      <c r="O35" s="43">
        <v>238</v>
      </c>
      <c r="P35" s="43" t="s">
        <v>425</v>
      </c>
      <c r="Q35" s="43" t="s">
        <v>381</v>
      </c>
      <c r="R35" s="43" t="s">
        <v>427</v>
      </c>
      <c r="S35" s="43" t="s">
        <v>386</v>
      </c>
      <c r="T35" s="43">
        <v>10</v>
      </c>
      <c r="U35" s="43">
        <v>-21.6934</v>
      </c>
      <c r="V35" s="28">
        <v>-1.761E-7</v>
      </c>
      <c r="W35" s="43" t="s">
        <v>914</v>
      </c>
      <c r="X35" s="43" t="s">
        <v>65</v>
      </c>
    </row>
    <row r="36" spans="2:24" x14ac:dyDescent="0.2">
      <c r="B36" s="43" t="s">
        <v>134</v>
      </c>
      <c r="C36" s="43">
        <v>212</v>
      </c>
      <c r="D36" s="43" t="s">
        <v>428</v>
      </c>
      <c r="E36" s="43" t="s">
        <v>107</v>
      </c>
      <c r="F36" s="43" t="s">
        <v>429</v>
      </c>
      <c r="G36" s="43" t="s">
        <v>384</v>
      </c>
      <c r="H36" s="43">
        <v>60</v>
      </c>
      <c r="I36" s="43">
        <v>-76.685199999999995</v>
      </c>
      <c r="J36" s="28">
        <v>-9.9999999999999995E-7</v>
      </c>
      <c r="K36" s="43" t="s">
        <v>914</v>
      </c>
      <c r="L36" s="43" t="s">
        <v>65</v>
      </c>
      <c r="N36" s="43" t="s">
        <v>134</v>
      </c>
      <c r="O36" s="43">
        <v>212</v>
      </c>
      <c r="P36" s="43" t="s">
        <v>428</v>
      </c>
      <c r="Q36" s="43" t="s">
        <v>381</v>
      </c>
      <c r="R36" s="43" t="s">
        <v>429</v>
      </c>
      <c r="S36" s="43" t="s">
        <v>384</v>
      </c>
      <c r="T36" s="43">
        <v>10</v>
      </c>
      <c r="U36" s="43">
        <v>-75.315200000000004</v>
      </c>
      <c r="V36" s="28">
        <v>-9.9999999999999995E-7</v>
      </c>
      <c r="W36" s="43" t="s">
        <v>914</v>
      </c>
      <c r="X36" s="43" t="s">
        <v>65</v>
      </c>
    </row>
    <row r="37" spans="2:24" x14ac:dyDescent="0.2">
      <c r="B37" s="43" t="s">
        <v>134</v>
      </c>
      <c r="C37" s="43">
        <v>212</v>
      </c>
      <c r="D37" s="43" t="s">
        <v>428</v>
      </c>
      <c r="E37" s="43" t="s">
        <v>107</v>
      </c>
      <c r="F37" s="43" t="s">
        <v>430</v>
      </c>
      <c r="G37" s="43" t="s">
        <v>386</v>
      </c>
      <c r="H37" s="43">
        <v>60</v>
      </c>
      <c r="I37" s="43">
        <v>16.4496</v>
      </c>
      <c r="J37" s="28">
        <v>1.603E-7</v>
      </c>
      <c r="K37" s="43" t="s">
        <v>914</v>
      </c>
      <c r="L37" s="43" t="s">
        <v>65</v>
      </c>
      <c r="N37" s="43" t="s">
        <v>134</v>
      </c>
      <c r="O37" s="43">
        <v>212</v>
      </c>
      <c r="P37" s="43" t="s">
        <v>428</v>
      </c>
      <c r="Q37" s="43" t="s">
        <v>381</v>
      </c>
      <c r="R37" s="43" t="s">
        <v>430</v>
      </c>
      <c r="S37" s="43" t="s">
        <v>386</v>
      </c>
      <c r="T37" s="43">
        <v>10</v>
      </c>
      <c r="U37" s="43">
        <v>15.0649</v>
      </c>
      <c r="V37" s="28">
        <v>1.4679999999999999E-7</v>
      </c>
      <c r="W37" s="43" t="s">
        <v>914</v>
      </c>
      <c r="X37" s="43" t="s">
        <v>65</v>
      </c>
    </row>
    <row r="38" spans="2:24" x14ac:dyDescent="0.2">
      <c r="B38" s="43" t="s">
        <v>134</v>
      </c>
      <c r="C38" s="43">
        <v>215</v>
      </c>
      <c r="D38" s="43" t="s">
        <v>431</v>
      </c>
      <c r="E38" s="43" t="s">
        <v>107</v>
      </c>
      <c r="F38" s="43" t="s">
        <v>432</v>
      </c>
      <c r="G38" s="43" t="s">
        <v>384</v>
      </c>
      <c r="H38" s="43">
        <v>60</v>
      </c>
      <c r="I38" s="43">
        <v>-108.0305</v>
      </c>
      <c r="J38" s="28">
        <v>-9.9999999999999995E-7</v>
      </c>
      <c r="K38" s="43" t="s">
        <v>914</v>
      </c>
      <c r="L38" s="43" t="s">
        <v>65</v>
      </c>
      <c r="N38" s="43" t="s">
        <v>134</v>
      </c>
      <c r="O38" s="43">
        <v>215</v>
      </c>
      <c r="P38" s="43" t="s">
        <v>431</v>
      </c>
      <c r="Q38" s="43" t="s">
        <v>381</v>
      </c>
      <c r="R38" s="43" t="s">
        <v>432</v>
      </c>
      <c r="S38" s="43" t="s">
        <v>384</v>
      </c>
      <c r="T38" s="43">
        <v>10</v>
      </c>
      <c r="U38" s="43">
        <v>-106.7989</v>
      </c>
      <c r="V38" s="28">
        <v>-9.9999999999999995E-7</v>
      </c>
      <c r="W38" s="43" t="s">
        <v>914</v>
      </c>
      <c r="X38" s="43" t="s">
        <v>65</v>
      </c>
    </row>
    <row r="39" spans="2:24" x14ac:dyDescent="0.2">
      <c r="B39" s="43" t="s">
        <v>134</v>
      </c>
      <c r="C39" s="43">
        <v>215</v>
      </c>
      <c r="D39" s="43" t="s">
        <v>431</v>
      </c>
      <c r="E39" s="43" t="s">
        <v>107</v>
      </c>
      <c r="F39" s="43" t="s">
        <v>433</v>
      </c>
      <c r="G39" s="43" t="s">
        <v>386</v>
      </c>
      <c r="H39" s="43">
        <v>60</v>
      </c>
      <c r="I39" s="43">
        <v>-11.795400000000001</v>
      </c>
      <c r="J39" s="28">
        <v>-9.6260000000000003E-8</v>
      </c>
      <c r="K39" s="43" t="s">
        <v>914</v>
      </c>
      <c r="L39" s="43" t="s">
        <v>65</v>
      </c>
      <c r="N39" s="43" t="s">
        <v>134</v>
      </c>
      <c r="O39" s="43">
        <v>215</v>
      </c>
      <c r="P39" s="43" t="s">
        <v>431</v>
      </c>
      <c r="Q39" s="43" t="s">
        <v>381</v>
      </c>
      <c r="R39" s="43" t="s">
        <v>433</v>
      </c>
      <c r="S39" s="43" t="s">
        <v>386</v>
      </c>
      <c r="T39" s="43">
        <v>10</v>
      </c>
      <c r="U39" s="43">
        <v>-12.9655</v>
      </c>
      <c r="V39" s="28">
        <v>-1.0579999999999999E-7</v>
      </c>
      <c r="W39" s="43" t="s">
        <v>914</v>
      </c>
      <c r="X39" s="43" t="s">
        <v>65</v>
      </c>
    </row>
    <row r="40" spans="2:24" x14ac:dyDescent="0.2">
      <c r="B40" s="43" t="s">
        <v>134</v>
      </c>
      <c r="C40" s="43">
        <v>218</v>
      </c>
      <c r="D40" s="43" t="s">
        <v>434</v>
      </c>
      <c r="E40" s="43" t="s">
        <v>107</v>
      </c>
      <c r="F40" s="43" t="s">
        <v>435</v>
      </c>
      <c r="G40" s="43" t="s">
        <v>384</v>
      </c>
      <c r="H40" s="43">
        <v>60</v>
      </c>
      <c r="I40" s="43">
        <v>-107.0035</v>
      </c>
      <c r="J40" s="28">
        <v>-9.9999999999999995E-7</v>
      </c>
      <c r="K40" s="43" t="s">
        <v>914</v>
      </c>
      <c r="L40" s="43" t="s">
        <v>65</v>
      </c>
      <c r="N40" s="43" t="s">
        <v>134</v>
      </c>
      <c r="O40" s="43">
        <v>218</v>
      </c>
      <c r="P40" s="43" t="s">
        <v>434</v>
      </c>
      <c r="Q40" s="43" t="s">
        <v>381</v>
      </c>
      <c r="R40" s="43" t="s">
        <v>435</v>
      </c>
      <c r="S40" s="43" t="s">
        <v>384</v>
      </c>
      <c r="T40" s="43">
        <v>10</v>
      </c>
      <c r="U40" s="43">
        <v>-105.43470000000001</v>
      </c>
      <c r="V40" s="28">
        <v>-9.9999999999999995E-7</v>
      </c>
      <c r="W40" s="43" t="s">
        <v>914</v>
      </c>
      <c r="X40" s="43" t="s">
        <v>65</v>
      </c>
    </row>
    <row r="41" spans="2:24" x14ac:dyDescent="0.2">
      <c r="B41" s="43" t="s">
        <v>134</v>
      </c>
      <c r="C41" s="43">
        <v>218</v>
      </c>
      <c r="D41" s="43" t="s">
        <v>434</v>
      </c>
      <c r="E41" s="43" t="s">
        <v>107</v>
      </c>
      <c r="F41" s="43" t="s">
        <v>436</v>
      </c>
      <c r="G41" s="43" t="s">
        <v>386</v>
      </c>
      <c r="H41" s="43">
        <v>60</v>
      </c>
      <c r="I41" s="43">
        <v>9.5414999999999992</v>
      </c>
      <c r="J41" s="28">
        <v>7.24E-8</v>
      </c>
      <c r="K41" s="43" t="s">
        <v>914</v>
      </c>
      <c r="L41" s="43" t="s">
        <v>65</v>
      </c>
      <c r="N41" s="43" t="s">
        <v>134</v>
      </c>
      <c r="O41" s="43">
        <v>218</v>
      </c>
      <c r="P41" s="43" t="s">
        <v>434</v>
      </c>
      <c r="Q41" s="43" t="s">
        <v>381</v>
      </c>
      <c r="R41" s="43" t="s">
        <v>436</v>
      </c>
      <c r="S41" s="43" t="s">
        <v>386</v>
      </c>
      <c r="T41" s="43">
        <v>10</v>
      </c>
      <c r="U41" s="43">
        <v>7.9664999999999999</v>
      </c>
      <c r="V41" s="28">
        <v>6.0450000000000002E-8</v>
      </c>
      <c r="W41" s="43" t="s">
        <v>914</v>
      </c>
      <c r="X41" s="43" t="s">
        <v>65</v>
      </c>
    </row>
    <row r="42" spans="2:24" x14ac:dyDescent="0.2">
      <c r="B42" s="43" t="s">
        <v>134</v>
      </c>
      <c r="C42" s="43">
        <v>221</v>
      </c>
      <c r="D42" s="43" t="s">
        <v>437</v>
      </c>
      <c r="E42" s="43" t="s">
        <v>107</v>
      </c>
      <c r="F42" s="43" t="s">
        <v>438</v>
      </c>
      <c r="G42" s="43" t="s">
        <v>384</v>
      </c>
      <c r="H42" s="43">
        <v>60</v>
      </c>
      <c r="I42" s="43">
        <v>-106.93859999999999</v>
      </c>
      <c r="J42" s="28">
        <v>-9.9999999999999995E-7</v>
      </c>
      <c r="K42" s="43" t="s">
        <v>914</v>
      </c>
      <c r="L42" s="43" t="s">
        <v>65</v>
      </c>
      <c r="N42" s="43" t="s">
        <v>134</v>
      </c>
      <c r="O42" s="43">
        <v>221</v>
      </c>
      <c r="P42" s="43" t="s">
        <v>437</v>
      </c>
      <c r="Q42" s="43" t="s">
        <v>381</v>
      </c>
      <c r="R42" s="43" t="s">
        <v>438</v>
      </c>
      <c r="S42" s="43" t="s">
        <v>384</v>
      </c>
      <c r="T42" s="43">
        <v>10</v>
      </c>
      <c r="U42" s="43">
        <v>-105.45189999999999</v>
      </c>
      <c r="V42" s="28">
        <v>-9.9999999999999995E-7</v>
      </c>
      <c r="W42" s="43" t="s">
        <v>914</v>
      </c>
      <c r="X42" s="43" t="s">
        <v>65</v>
      </c>
    </row>
    <row r="43" spans="2:24" x14ac:dyDescent="0.2">
      <c r="B43" s="43" t="s">
        <v>134</v>
      </c>
      <c r="C43" s="43">
        <v>221</v>
      </c>
      <c r="D43" s="43" t="s">
        <v>437</v>
      </c>
      <c r="E43" s="43" t="s">
        <v>107</v>
      </c>
      <c r="F43" s="43" t="s">
        <v>439</v>
      </c>
      <c r="G43" s="43" t="s">
        <v>386</v>
      </c>
      <c r="H43" s="43">
        <v>60</v>
      </c>
      <c r="I43" s="43">
        <v>9.4466999999999999</v>
      </c>
      <c r="J43" s="28">
        <v>7.1680000000000004E-8</v>
      </c>
      <c r="K43" s="43" t="s">
        <v>914</v>
      </c>
      <c r="L43" s="43" t="s">
        <v>65</v>
      </c>
      <c r="N43" s="43" t="s">
        <v>134</v>
      </c>
      <c r="O43" s="43">
        <v>221</v>
      </c>
      <c r="P43" s="43" t="s">
        <v>437</v>
      </c>
      <c r="Q43" s="43" t="s">
        <v>381</v>
      </c>
      <c r="R43" s="43" t="s">
        <v>439</v>
      </c>
      <c r="S43" s="43" t="s">
        <v>386</v>
      </c>
      <c r="T43" s="43">
        <v>10</v>
      </c>
      <c r="U43" s="43">
        <v>7.9549000000000003</v>
      </c>
      <c r="V43" s="28">
        <v>6.0360000000000006E-8</v>
      </c>
      <c r="W43" s="43" t="s">
        <v>914</v>
      </c>
      <c r="X43" s="43" t="s">
        <v>65</v>
      </c>
    </row>
    <row r="44" spans="2:24" x14ac:dyDescent="0.2">
      <c r="B44" s="43" t="s">
        <v>134</v>
      </c>
      <c r="C44" s="43">
        <v>224</v>
      </c>
      <c r="D44" s="43" t="s">
        <v>440</v>
      </c>
      <c r="E44" s="43" t="s">
        <v>107</v>
      </c>
      <c r="F44" s="43" t="s">
        <v>441</v>
      </c>
      <c r="G44" s="43" t="s">
        <v>384</v>
      </c>
      <c r="H44" s="43">
        <v>60</v>
      </c>
      <c r="I44" s="43">
        <v>-107.20489999999999</v>
      </c>
      <c r="J44" s="28">
        <v>-9.9999999999999995E-7</v>
      </c>
      <c r="K44" s="43" t="s">
        <v>914</v>
      </c>
      <c r="L44" s="43" t="s">
        <v>65</v>
      </c>
      <c r="N44" s="43" t="s">
        <v>134</v>
      </c>
      <c r="O44" s="43">
        <v>224</v>
      </c>
      <c r="P44" s="43" t="s">
        <v>440</v>
      </c>
      <c r="Q44" s="43" t="s">
        <v>381</v>
      </c>
      <c r="R44" s="43" t="s">
        <v>441</v>
      </c>
      <c r="S44" s="43" t="s">
        <v>384</v>
      </c>
      <c r="T44" s="43">
        <v>10</v>
      </c>
      <c r="U44" s="43">
        <v>-106.1692</v>
      </c>
      <c r="V44" s="28">
        <v>-9.9999999999999995E-7</v>
      </c>
      <c r="W44" s="43" t="s">
        <v>914</v>
      </c>
      <c r="X44" s="43" t="s">
        <v>65</v>
      </c>
    </row>
    <row r="45" spans="2:24" x14ac:dyDescent="0.2">
      <c r="B45" s="43" t="s">
        <v>134</v>
      </c>
      <c r="C45" s="43">
        <v>224</v>
      </c>
      <c r="D45" s="43" t="s">
        <v>440</v>
      </c>
      <c r="E45" s="43" t="s">
        <v>107</v>
      </c>
      <c r="F45" s="43" t="s">
        <v>442</v>
      </c>
      <c r="G45" s="43" t="s">
        <v>386</v>
      </c>
      <c r="H45" s="43">
        <v>60</v>
      </c>
      <c r="I45" s="43">
        <v>-12.1378</v>
      </c>
      <c r="J45" s="28">
        <v>-9.9060000000000002E-8</v>
      </c>
      <c r="K45" s="43" t="s">
        <v>914</v>
      </c>
      <c r="L45" s="43" t="s">
        <v>65</v>
      </c>
      <c r="N45" s="43" t="s">
        <v>134</v>
      </c>
      <c r="O45" s="43">
        <v>224</v>
      </c>
      <c r="P45" s="43" t="s">
        <v>440</v>
      </c>
      <c r="Q45" s="43" t="s">
        <v>381</v>
      </c>
      <c r="R45" s="43" t="s">
        <v>442</v>
      </c>
      <c r="S45" s="43" t="s">
        <v>386</v>
      </c>
      <c r="T45" s="43">
        <v>10</v>
      </c>
      <c r="U45" s="43">
        <v>-13.1226</v>
      </c>
      <c r="V45" s="28">
        <v>-1.071E-7</v>
      </c>
      <c r="W45" s="43" t="s">
        <v>914</v>
      </c>
      <c r="X45" s="43" t="s">
        <v>65</v>
      </c>
    </row>
    <row r="46" spans="2:24" x14ac:dyDescent="0.2">
      <c r="B46" s="43" t="s">
        <v>134</v>
      </c>
      <c r="C46" s="43">
        <v>227</v>
      </c>
      <c r="D46" s="43" t="s">
        <v>443</v>
      </c>
      <c r="E46" s="43" t="s">
        <v>107</v>
      </c>
      <c r="F46" s="43" t="s">
        <v>444</v>
      </c>
      <c r="G46" s="43" t="s">
        <v>384</v>
      </c>
      <c r="H46" s="43">
        <v>60</v>
      </c>
      <c r="I46" s="43">
        <v>-76.299300000000002</v>
      </c>
      <c r="J46" s="28">
        <v>-9.9999999999999995E-7</v>
      </c>
      <c r="K46" s="43" t="s">
        <v>914</v>
      </c>
      <c r="L46" s="43" t="s">
        <v>65</v>
      </c>
      <c r="N46" s="43" t="s">
        <v>134</v>
      </c>
      <c r="O46" s="43">
        <v>227</v>
      </c>
      <c r="P46" s="43" t="s">
        <v>443</v>
      </c>
      <c r="Q46" s="43" t="s">
        <v>381</v>
      </c>
      <c r="R46" s="43" t="s">
        <v>444</v>
      </c>
      <c r="S46" s="43" t="s">
        <v>384</v>
      </c>
      <c r="T46" s="43">
        <v>10</v>
      </c>
      <c r="U46" s="43">
        <v>-75.273200000000003</v>
      </c>
      <c r="V46" s="28">
        <v>-9.9999999999999995E-7</v>
      </c>
      <c r="W46" s="43" t="s">
        <v>914</v>
      </c>
      <c r="X46" s="43" t="s">
        <v>65</v>
      </c>
    </row>
    <row r="47" spans="2:24" x14ac:dyDescent="0.2">
      <c r="B47" s="43" t="s">
        <v>134</v>
      </c>
      <c r="C47" s="43">
        <v>227</v>
      </c>
      <c r="D47" s="43" t="s">
        <v>443</v>
      </c>
      <c r="E47" s="43" t="s">
        <v>107</v>
      </c>
      <c r="F47" s="43" t="s">
        <v>445</v>
      </c>
      <c r="G47" s="43" t="s">
        <v>386</v>
      </c>
      <c r="H47" s="43">
        <v>60</v>
      </c>
      <c r="I47" s="43">
        <v>16.1099</v>
      </c>
      <c r="J47" s="28">
        <v>1.5699999999999999E-7</v>
      </c>
      <c r="K47" s="43" t="s">
        <v>914</v>
      </c>
      <c r="L47" s="43" t="s">
        <v>65</v>
      </c>
      <c r="N47" s="43" t="s">
        <v>134</v>
      </c>
      <c r="O47" s="43">
        <v>227</v>
      </c>
      <c r="P47" s="43" t="s">
        <v>443</v>
      </c>
      <c r="Q47" s="43" t="s">
        <v>381</v>
      </c>
      <c r="R47" s="43" t="s">
        <v>445</v>
      </c>
      <c r="S47" s="43" t="s">
        <v>386</v>
      </c>
      <c r="T47" s="43">
        <v>10</v>
      </c>
      <c r="U47" s="43">
        <v>15.061199999999999</v>
      </c>
      <c r="V47" s="28">
        <v>1.4679999999999999E-7</v>
      </c>
      <c r="W47" s="43" t="s">
        <v>914</v>
      </c>
      <c r="X47" s="43" t="s">
        <v>65</v>
      </c>
    </row>
    <row r="48" spans="2:24" x14ac:dyDescent="0.2">
      <c r="B48" s="43" t="s">
        <v>134</v>
      </c>
      <c r="C48" s="43">
        <v>239</v>
      </c>
      <c r="D48" s="43" t="s">
        <v>446</v>
      </c>
      <c r="E48" s="43" t="s">
        <v>107</v>
      </c>
      <c r="F48" s="43" t="s">
        <v>447</v>
      </c>
      <c r="G48" s="43" t="s">
        <v>384</v>
      </c>
      <c r="H48" s="43">
        <v>60</v>
      </c>
      <c r="I48" s="43">
        <v>-22.250399999999999</v>
      </c>
      <c r="J48" s="28">
        <v>-1.8059999999999999E-7</v>
      </c>
      <c r="K48" s="43" t="s">
        <v>914</v>
      </c>
      <c r="L48" s="43" t="s">
        <v>65</v>
      </c>
      <c r="N48" s="43" t="s">
        <v>134</v>
      </c>
      <c r="O48" s="43">
        <v>239</v>
      </c>
      <c r="P48" s="43" t="s">
        <v>446</v>
      </c>
      <c r="Q48" s="43" t="s">
        <v>381</v>
      </c>
      <c r="R48" s="43" t="s">
        <v>447</v>
      </c>
      <c r="S48" s="43" t="s">
        <v>384</v>
      </c>
      <c r="T48" s="43">
        <v>10</v>
      </c>
      <c r="U48" s="43">
        <v>-22.324100000000001</v>
      </c>
      <c r="V48" s="28">
        <v>-1.8120000000000001E-7</v>
      </c>
      <c r="W48" s="43" t="s">
        <v>914</v>
      </c>
      <c r="X48" s="43" t="s">
        <v>65</v>
      </c>
    </row>
    <row r="49" spans="2:24" x14ac:dyDescent="0.2">
      <c r="B49" s="43" t="s">
        <v>134</v>
      </c>
      <c r="C49" s="43">
        <v>239</v>
      </c>
      <c r="D49" s="43" t="s">
        <v>446</v>
      </c>
      <c r="E49" s="43" t="s">
        <v>107</v>
      </c>
      <c r="F49" s="43" t="s">
        <v>448</v>
      </c>
      <c r="G49" s="43" t="s">
        <v>386</v>
      </c>
      <c r="H49" s="43">
        <v>60</v>
      </c>
      <c r="I49" s="43">
        <v>-14.270300000000001</v>
      </c>
      <c r="J49" s="28">
        <v>-1.158E-7</v>
      </c>
      <c r="K49" s="43" t="s">
        <v>914</v>
      </c>
      <c r="L49" s="43" t="s">
        <v>65</v>
      </c>
      <c r="N49" s="43" t="s">
        <v>134</v>
      </c>
      <c r="O49" s="43">
        <v>239</v>
      </c>
      <c r="P49" s="43" t="s">
        <v>446</v>
      </c>
      <c r="Q49" s="43" t="s">
        <v>381</v>
      </c>
      <c r="R49" s="43" t="s">
        <v>448</v>
      </c>
      <c r="S49" s="43" t="s">
        <v>386</v>
      </c>
      <c r="T49" s="43">
        <v>10</v>
      </c>
      <c r="U49" s="43">
        <v>-14.2159</v>
      </c>
      <c r="V49" s="28">
        <v>-1.154E-7</v>
      </c>
      <c r="W49" s="43" t="s">
        <v>914</v>
      </c>
      <c r="X49" s="43" t="s">
        <v>65</v>
      </c>
    </row>
    <row r="50" spans="2:24" x14ac:dyDescent="0.2">
      <c r="B50" s="43" t="s">
        <v>134</v>
      </c>
      <c r="C50" s="43">
        <v>240</v>
      </c>
      <c r="D50" s="43" t="s">
        <v>449</v>
      </c>
      <c r="E50" s="43" t="s">
        <v>107</v>
      </c>
      <c r="F50" s="43" t="s">
        <v>450</v>
      </c>
      <c r="G50" s="43" t="s">
        <v>384</v>
      </c>
      <c r="H50" s="43">
        <v>60</v>
      </c>
      <c r="I50" s="43">
        <v>-14.3649</v>
      </c>
      <c r="J50" s="28">
        <v>-1.073E-7</v>
      </c>
      <c r="K50" s="43" t="s">
        <v>914</v>
      </c>
      <c r="L50" s="43" t="s">
        <v>65</v>
      </c>
      <c r="N50" s="43" t="s">
        <v>134</v>
      </c>
      <c r="O50" s="43">
        <v>240</v>
      </c>
      <c r="P50" s="43" t="s">
        <v>449</v>
      </c>
      <c r="Q50" s="43" t="s">
        <v>381</v>
      </c>
      <c r="R50" s="43" t="s">
        <v>450</v>
      </c>
      <c r="S50" s="43" t="s">
        <v>384</v>
      </c>
      <c r="T50" s="43">
        <v>10</v>
      </c>
      <c r="U50" s="43">
        <v>-14.212400000000001</v>
      </c>
      <c r="V50" s="28">
        <v>-1.061E-7</v>
      </c>
      <c r="W50" s="43" t="s">
        <v>914</v>
      </c>
      <c r="X50" s="43" t="s">
        <v>65</v>
      </c>
    </row>
    <row r="51" spans="2:24" x14ac:dyDescent="0.2">
      <c r="B51" s="43" t="s">
        <v>134</v>
      </c>
      <c r="C51" s="43">
        <v>240</v>
      </c>
      <c r="D51" s="43" t="s">
        <v>449</v>
      </c>
      <c r="E51" s="43" t="s">
        <v>107</v>
      </c>
      <c r="F51" s="43" t="s">
        <v>451</v>
      </c>
      <c r="G51" s="43" t="s">
        <v>386</v>
      </c>
      <c r="H51" s="43">
        <v>60</v>
      </c>
      <c r="I51" s="43">
        <v>-27.106999999999999</v>
      </c>
      <c r="J51" s="28">
        <v>-2.0240000000000001E-7</v>
      </c>
      <c r="K51" s="43" t="s">
        <v>914</v>
      </c>
      <c r="L51" s="43" t="s">
        <v>65</v>
      </c>
      <c r="N51" s="43" t="s">
        <v>134</v>
      </c>
      <c r="O51" s="43">
        <v>240</v>
      </c>
      <c r="P51" s="43" t="s">
        <v>449</v>
      </c>
      <c r="Q51" s="43" t="s">
        <v>381</v>
      </c>
      <c r="R51" s="43" t="s">
        <v>451</v>
      </c>
      <c r="S51" s="43" t="s">
        <v>386</v>
      </c>
      <c r="T51" s="43">
        <v>10</v>
      </c>
      <c r="U51" s="43">
        <v>-27.258500000000002</v>
      </c>
      <c r="V51" s="28">
        <v>-2.0349999999999999E-7</v>
      </c>
      <c r="W51" s="43" t="s">
        <v>914</v>
      </c>
      <c r="X51" s="43" t="s">
        <v>65</v>
      </c>
    </row>
    <row r="52" spans="2:24" x14ac:dyDescent="0.2">
      <c r="B52" s="43" t="s">
        <v>134</v>
      </c>
      <c r="C52" s="43">
        <v>241</v>
      </c>
      <c r="D52" s="43" t="s">
        <v>449</v>
      </c>
      <c r="E52" s="43" t="s">
        <v>107</v>
      </c>
      <c r="F52" s="43" t="s">
        <v>452</v>
      </c>
      <c r="G52" s="43" t="s">
        <v>384</v>
      </c>
      <c r="H52" s="43">
        <v>60</v>
      </c>
      <c r="I52" s="43">
        <v>-25.203499999999998</v>
      </c>
      <c r="J52" s="28">
        <v>-1.9889999999999999E-7</v>
      </c>
      <c r="K52" s="43" t="s">
        <v>914</v>
      </c>
      <c r="L52" s="43" t="s">
        <v>65</v>
      </c>
      <c r="N52" s="43" t="s">
        <v>134</v>
      </c>
      <c r="O52" s="43">
        <v>241</v>
      </c>
      <c r="P52" s="43" t="s">
        <v>449</v>
      </c>
      <c r="Q52" s="43" t="s">
        <v>381</v>
      </c>
      <c r="R52" s="43" t="s">
        <v>452</v>
      </c>
      <c r="S52" s="43" t="s">
        <v>384</v>
      </c>
      <c r="T52" s="43">
        <v>10</v>
      </c>
      <c r="U52" s="43">
        <v>-25.163699999999999</v>
      </c>
      <c r="V52" s="28">
        <v>-1.9859999999999999E-7</v>
      </c>
      <c r="W52" s="43" t="s">
        <v>914</v>
      </c>
      <c r="X52" s="43" t="s">
        <v>65</v>
      </c>
    </row>
    <row r="53" spans="2:24" x14ac:dyDescent="0.2">
      <c r="B53" s="43" t="s">
        <v>134</v>
      </c>
      <c r="C53" s="43">
        <v>241</v>
      </c>
      <c r="D53" s="43" t="s">
        <v>449</v>
      </c>
      <c r="E53" s="43" t="s">
        <v>107</v>
      </c>
      <c r="F53" s="43" t="s">
        <v>453</v>
      </c>
      <c r="G53" s="43" t="s">
        <v>386</v>
      </c>
      <c r="H53" s="43">
        <v>60</v>
      </c>
      <c r="I53" s="43">
        <v>-25.119</v>
      </c>
      <c r="J53" s="28">
        <v>-1.983E-7</v>
      </c>
      <c r="K53" s="43" t="s">
        <v>914</v>
      </c>
      <c r="L53" s="43" t="s">
        <v>65</v>
      </c>
      <c r="N53" s="43" t="s">
        <v>134</v>
      </c>
      <c r="O53" s="43">
        <v>241</v>
      </c>
      <c r="P53" s="43" t="s">
        <v>449</v>
      </c>
      <c r="Q53" s="43" t="s">
        <v>381</v>
      </c>
      <c r="R53" s="43" t="s">
        <v>453</v>
      </c>
      <c r="S53" s="43" t="s">
        <v>386</v>
      </c>
      <c r="T53" s="43">
        <v>10</v>
      </c>
      <c r="U53" s="43">
        <v>-25.181999999999999</v>
      </c>
      <c r="V53" s="28">
        <v>-1.9880000000000001E-7</v>
      </c>
      <c r="W53" s="43" t="s">
        <v>914</v>
      </c>
      <c r="X53" s="43" t="s">
        <v>65</v>
      </c>
    </row>
    <row r="54" spans="2:24" x14ac:dyDescent="0.2">
      <c r="B54" s="43" t="s">
        <v>134</v>
      </c>
      <c r="C54" s="43">
        <v>242</v>
      </c>
      <c r="D54" s="43" t="s">
        <v>449</v>
      </c>
      <c r="E54" s="43" t="s">
        <v>107</v>
      </c>
      <c r="F54" s="43" t="s">
        <v>454</v>
      </c>
      <c r="G54" s="43" t="s">
        <v>384</v>
      </c>
      <c r="H54" s="43">
        <v>60</v>
      </c>
      <c r="I54" s="43">
        <v>-27.2089</v>
      </c>
      <c r="J54" s="28">
        <v>-2.0319999999999999E-7</v>
      </c>
      <c r="K54" s="43" t="s">
        <v>914</v>
      </c>
      <c r="L54" s="43" t="s">
        <v>65</v>
      </c>
      <c r="N54" s="43" t="s">
        <v>134</v>
      </c>
      <c r="O54" s="43">
        <v>242</v>
      </c>
      <c r="P54" s="43" t="s">
        <v>449</v>
      </c>
      <c r="Q54" s="43" t="s">
        <v>381</v>
      </c>
      <c r="R54" s="43" t="s">
        <v>454</v>
      </c>
      <c r="S54" s="43" t="s">
        <v>384</v>
      </c>
      <c r="T54" s="43">
        <v>10</v>
      </c>
      <c r="U54" s="43">
        <v>-27.252199999999998</v>
      </c>
      <c r="V54" s="28">
        <v>-2.0349999999999999E-7</v>
      </c>
      <c r="W54" s="43" t="s">
        <v>914</v>
      </c>
      <c r="X54" s="43" t="s">
        <v>65</v>
      </c>
    </row>
    <row r="55" spans="2:24" x14ac:dyDescent="0.2">
      <c r="B55" s="43" t="s">
        <v>134</v>
      </c>
      <c r="C55" s="43">
        <v>242</v>
      </c>
      <c r="D55" s="43" t="s">
        <v>449</v>
      </c>
      <c r="E55" s="43" t="s">
        <v>107</v>
      </c>
      <c r="F55" s="43" t="s">
        <v>455</v>
      </c>
      <c r="G55" s="43" t="s">
        <v>386</v>
      </c>
      <c r="H55" s="43">
        <v>60</v>
      </c>
      <c r="I55" s="43">
        <v>-14.2636</v>
      </c>
      <c r="J55" s="28">
        <v>-1.0649999999999999E-7</v>
      </c>
      <c r="K55" s="43" t="s">
        <v>914</v>
      </c>
      <c r="L55" s="43" t="s">
        <v>65</v>
      </c>
      <c r="N55" s="43" t="s">
        <v>134</v>
      </c>
      <c r="O55" s="43">
        <v>242</v>
      </c>
      <c r="P55" s="43" t="s">
        <v>449</v>
      </c>
      <c r="Q55" s="43" t="s">
        <v>381</v>
      </c>
      <c r="R55" s="43" t="s">
        <v>455</v>
      </c>
      <c r="S55" s="43" t="s">
        <v>386</v>
      </c>
      <c r="T55" s="43">
        <v>10</v>
      </c>
      <c r="U55" s="43">
        <v>-14.225899999999999</v>
      </c>
      <c r="V55" s="28">
        <v>-1.062E-7</v>
      </c>
      <c r="W55" s="43" t="s">
        <v>914</v>
      </c>
      <c r="X55" s="43" t="s">
        <v>65</v>
      </c>
    </row>
    <row r="56" spans="2:24" x14ac:dyDescent="0.2">
      <c r="B56" s="43" t="s">
        <v>134</v>
      </c>
      <c r="C56" s="43">
        <v>243</v>
      </c>
      <c r="D56" s="43" t="s">
        <v>456</v>
      </c>
      <c r="E56" s="43" t="s">
        <v>107</v>
      </c>
      <c r="F56" s="43" t="s">
        <v>457</v>
      </c>
      <c r="G56" s="43" t="s">
        <v>384</v>
      </c>
      <c r="H56" s="43">
        <v>60</v>
      </c>
      <c r="I56" s="43">
        <v>-14.340400000000001</v>
      </c>
      <c r="J56" s="28">
        <v>-1.164E-7</v>
      </c>
      <c r="K56" s="43" t="s">
        <v>914</v>
      </c>
      <c r="L56" s="43" t="s">
        <v>65</v>
      </c>
      <c r="N56" s="43" t="s">
        <v>134</v>
      </c>
      <c r="O56" s="43">
        <v>243</v>
      </c>
      <c r="P56" s="43" t="s">
        <v>456</v>
      </c>
      <c r="Q56" s="43" t="s">
        <v>381</v>
      </c>
      <c r="R56" s="43" t="s">
        <v>457</v>
      </c>
      <c r="S56" s="43" t="s">
        <v>384</v>
      </c>
      <c r="T56" s="43">
        <v>10</v>
      </c>
      <c r="U56" s="43">
        <v>-14.1752</v>
      </c>
      <c r="V56" s="28">
        <v>-1.15E-7</v>
      </c>
      <c r="W56" s="43" t="s">
        <v>914</v>
      </c>
      <c r="X56" s="43" t="s">
        <v>65</v>
      </c>
    </row>
    <row r="57" spans="2:24" x14ac:dyDescent="0.2">
      <c r="B57" s="43" t="s">
        <v>134</v>
      </c>
      <c r="C57" s="43">
        <v>243</v>
      </c>
      <c r="D57" s="43" t="s">
        <v>456</v>
      </c>
      <c r="E57" s="43" t="s">
        <v>107</v>
      </c>
      <c r="F57" s="43" t="s">
        <v>458</v>
      </c>
      <c r="G57" s="43" t="s">
        <v>386</v>
      </c>
      <c r="H57" s="43">
        <v>60</v>
      </c>
      <c r="I57" s="43">
        <v>-22.136700000000001</v>
      </c>
      <c r="J57" s="28">
        <v>-1.797E-7</v>
      </c>
      <c r="K57" s="43" t="s">
        <v>914</v>
      </c>
      <c r="L57" s="43" t="s">
        <v>65</v>
      </c>
      <c r="N57" s="43" t="s">
        <v>134</v>
      </c>
      <c r="O57" s="43">
        <v>243</v>
      </c>
      <c r="P57" s="43" t="s">
        <v>456</v>
      </c>
      <c r="Q57" s="43" t="s">
        <v>381</v>
      </c>
      <c r="R57" s="43" t="s">
        <v>458</v>
      </c>
      <c r="S57" s="43" t="s">
        <v>386</v>
      </c>
      <c r="T57" s="43">
        <v>10</v>
      </c>
      <c r="U57" s="43">
        <v>-22.313199999999998</v>
      </c>
      <c r="V57" s="28">
        <v>-1.811E-7</v>
      </c>
      <c r="W57" s="43" t="s">
        <v>914</v>
      </c>
      <c r="X57" s="43" t="s">
        <v>65</v>
      </c>
    </row>
    <row r="58" spans="2:24" x14ac:dyDescent="0.2">
      <c r="B58" s="43" t="s">
        <v>134</v>
      </c>
      <c r="C58" s="43">
        <v>213</v>
      </c>
      <c r="D58" s="43" t="s">
        <v>459</v>
      </c>
      <c r="E58" s="43" t="s">
        <v>107</v>
      </c>
      <c r="F58" s="43" t="s">
        <v>460</v>
      </c>
      <c r="G58" s="43" t="s">
        <v>384</v>
      </c>
      <c r="H58" s="43">
        <v>60</v>
      </c>
      <c r="I58" s="43">
        <v>-74.670500000000004</v>
      </c>
      <c r="J58" s="28">
        <v>-9.9999999999999995E-7</v>
      </c>
      <c r="K58" s="43" t="s">
        <v>914</v>
      </c>
      <c r="L58" s="43" t="s">
        <v>65</v>
      </c>
      <c r="N58" s="43" t="s">
        <v>134</v>
      </c>
      <c r="O58" s="43">
        <v>213</v>
      </c>
      <c r="P58" s="43" t="s">
        <v>459</v>
      </c>
      <c r="Q58" s="43" t="s">
        <v>381</v>
      </c>
      <c r="R58" s="43" t="s">
        <v>460</v>
      </c>
      <c r="S58" s="43" t="s">
        <v>384</v>
      </c>
      <c r="T58" s="43">
        <v>10</v>
      </c>
      <c r="U58" s="43">
        <v>-73.507400000000004</v>
      </c>
      <c r="V58" s="28">
        <v>-9.9999999999999995E-7</v>
      </c>
      <c r="W58" s="43" t="s">
        <v>914</v>
      </c>
      <c r="X58" s="43" t="s">
        <v>65</v>
      </c>
    </row>
    <row r="59" spans="2:24" x14ac:dyDescent="0.2">
      <c r="B59" s="43" t="s">
        <v>134</v>
      </c>
      <c r="C59" s="43">
        <v>213</v>
      </c>
      <c r="D59" s="43" t="s">
        <v>459</v>
      </c>
      <c r="E59" s="43" t="s">
        <v>107</v>
      </c>
      <c r="F59" s="43" t="s">
        <v>461</v>
      </c>
      <c r="G59" s="43" t="s">
        <v>386</v>
      </c>
      <c r="H59" s="43">
        <v>60</v>
      </c>
      <c r="I59" s="43">
        <v>10.741300000000001</v>
      </c>
      <c r="J59" s="28">
        <v>1.178E-7</v>
      </c>
      <c r="K59" s="43" t="s">
        <v>914</v>
      </c>
      <c r="L59" s="43" t="s">
        <v>65</v>
      </c>
      <c r="N59" s="43" t="s">
        <v>134</v>
      </c>
      <c r="O59" s="43">
        <v>213</v>
      </c>
      <c r="P59" s="43" t="s">
        <v>459</v>
      </c>
      <c r="Q59" s="43" t="s">
        <v>381</v>
      </c>
      <c r="R59" s="43" t="s">
        <v>461</v>
      </c>
      <c r="S59" s="43" t="s">
        <v>386</v>
      </c>
      <c r="T59" s="43">
        <v>10</v>
      </c>
      <c r="U59" s="43">
        <v>9.6401000000000003</v>
      </c>
      <c r="V59" s="28">
        <v>1.057E-7</v>
      </c>
      <c r="W59" s="43" t="s">
        <v>914</v>
      </c>
      <c r="X59" s="43" t="s">
        <v>65</v>
      </c>
    </row>
    <row r="60" spans="2:24" x14ac:dyDescent="0.2">
      <c r="B60" s="43" t="s">
        <v>134</v>
      </c>
      <c r="C60" s="43">
        <v>216</v>
      </c>
      <c r="D60" s="43" t="s">
        <v>462</v>
      </c>
      <c r="E60" s="43" t="s">
        <v>107</v>
      </c>
      <c r="F60" s="43" t="s">
        <v>463</v>
      </c>
      <c r="G60" s="43" t="s">
        <v>384</v>
      </c>
      <c r="H60" s="43">
        <v>60</v>
      </c>
      <c r="I60" s="43">
        <v>-106.6502</v>
      </c>
      <c r="J60" s="28">
        <v>-9.9999999999999995E-7</v>
      </c>
      <c r="K60" s="43" t="s">
        <v>914</v>
      </c>
      <c r="L60" s="43" t="s">
        <v>65</v>
      </c>
      <c r="N60" s="43" t="s">
        <v>134</v>
      </c>
      <c r="O60" s="43">
        <v>216</v>
      </c>
      <c r="P60" s="43" t="s">
        <v>462</v>
      </c>
      <c r="Q60" s="43" t="s">
        <v>381</v>
      </c>
      <c r="R60" s="43" t="s">
        <v>463</v>
      </c>
      <c r="S60" s="43" t="s">
        <v>384</v>
      </c>
      <c r="T60" s="43">
        <v>10</v>
      </c>
      <c r="U60" s="43">
        <v>-105.3266</v>
      </c>
      <c r="V60" s="28">
        <v>-9.9999999999999995E-7</v>
      </c>
      <c r="W60" s="43" t="s">
        <v>914</v>
      </c>
      <c r="X60" s="43" t="s">
        <v>65</v>
      </c>
    </row>
    <row r="61" spans="2:24" x14ac:dyDescent="0.2">
      <c r="B61" s="43" t="s">
        <v>134</v>
      </c>
      <c r="C61" s="43">
        <v>216</v>
      </c>
      <c r="D61" s="43" t="s">
        <v>462</v>
      </c>
      <c r="E61" s="43" t="s">
        <v>107</v>
      </c>
      <c r="F61" s="43" t="s">
        <v>464</v>
      </c>
      <c r="G61" s="43" t="s">
        <v>386</v>
      </c>
      <c r="H61" s="43">
        <v>60</v>
      </c>
      <c r="I61" s="43">
        <v>3.7915000000000001</v>
      </c>
      <c r="J61" s="28">
        <v>3.1779999999999997E-8</v>
      </c>
      <c r="K61" s="43" t="s">
        <v>914</v>
      </c>
      <c r="L61" s="43" t="s">
        <v>65</v>
      </c>
      <c r="N61" s="43" t="s">
        <v>134</v>
      </c>
      <c r="O61" s="43">
        <v>216</v>
      </c>
      <c r="P61" s="43" t="s">
        <v>462</v>
      </c>
      <c r="Q61" s="43" t="s">
        <v>381</v>
      </c>
      <c r="R61" s="43" t="s">
        <v>464</v>
      </c>
      <c r="S61" s="43" t="s">
        <v>386</v>
      </c>
      <c r="T61" s="43">
        <v>10</v>
      </c>
      <c r="U61" s="43">
        <v>2.2686999999999999</v>
      </c>
      <c r="V61" s="28">
        <v>1.9009999999999999E-8</v>
      </c>
      <c r="W61" s="43" t="s">
        <v>914</v>
      </c>
      <c r="X61" s="43" t="s">
        <v>65</v>
      </c>
    </row>
    <row r="62" spans="2:24" x14ac:dyDescent="0.2">
      <c r="B62" s="43" t="s">
        <v>134</v>
      </c>
      <c r="C62" s="43">
        <v>219</v>
      </c>
      <c r="D62" s="43" t="s">
        <v>465</v>
      </c>
      <c r="E62" s="43" t="s">
        <v>107</v>
      </c>
      <c r="F62" s="43" t="s">
        <v>466</v>
      </c>
      <c r="G62" s="43" t="s">
        <v>384</v>
      </c>
      <c r="H62" s="43">
        <v>60</v>
      </c>
      <c r="I62" s="43">
        <v>-105.20050000000001</v>
      </c>
      <c r="J62" s="28">
        <v>-9.9999999999999995E-7</v>
      </c>
      <c r="K62" s="43" t="s">
        <v>914</v>
      </c>
      <c r="L62" s="43" t="s">
        <v>65</v>
      </c>
      <c r="N62" s="43" t="s">
        <v>134</v>
      </c>
      <c r="O62" s="43">
        <v>219</v>
      </c>
      <c r="P62" s="43" t="s">
        <v>465</v>
      </c>
      <c r="Q62" s="43" t="s">
        <v>381</v>
      </c>
      <c r="R62" s="43" t="s">
        <v>466</v>
      </c>
      <c r="S62" s="43" t="s">
        <v>384</v>
      </c>
      <c r="T62" s="43">
        <v>10</v>
      </c>
      <c r="U62" s="43">
        <v>-103.8329</v>
      </c>
      <c r="V62" s="28">
        <v>-9.9999999999999995E-7</v>
      </c>
      <c r="W62" s="43" t="s">
        <v>914</v>
      </c>
      <c r="X62" s="43" t="s">
        <v>65</v>
      </c>
    </row>
    <row r="63" spans="2:24" x14ac:dyDescent="0.2">
      <c r="B63" s="43" t="s">
        <v>134</v>
      </c>
      <c r="C63" s="43">
        <v>219</v>
      </c>
      <c r="D63" s="43" t="s">
        <v>465</v>
      </c>
      <c r="E63" s="43" t="s">
        <v>107</v>
      </c>
      <c r="F63" s="43" t="s">
        <v>467</v>
      </c>
      <c r="G63" s="43" t="s">
        <v>386</v>
      </c>
      <c r="H63" s="43">
        <v>60</v>
      </c>
      <c r="I63" s="43">
        <v>3.2057000000000002</v>
      </c>
      <c r="J63" s="28">
        <v>2.6680000000000001E-8</v>
      </c>
      <c r="K63" s="43" t="s">
        <v>914</v>
      </c>
      <c r="L63" s="43" t="s">
        <v>65</v>
      </c>
      <c r="N63" s="43" t="s">
        <v>134</v>
      </c>
      <c r="O63" s="43">
        <v>219</v>
      </c>
      <c r="P63" s="43" t="s">
        <v>465</v>
      </c>
      <c r="Q63" s="43" t="s">
        <v>381</v>
      </c>
      <c r="R63" s="43" t="s">
        <v>467</v>
      </c>
      <c r="S63" s="43" t="s">
        <v>386</v>
      </c>
      <c r="T63" s="43">
        <v>10</v>
      </c>
      <c r="U63" s="43">
        <v>1.8294999999999999</v>
      </c>
      <c r="V63" s="28">
        <v>1.522E-8</v>
      </c>
      <c r="W63" s="43" t="s">
        <v>914</v>
      </c>
      <c r="X63" s="43" t="s">
        <v>65</v>
      </c>
    </row>
    <row r="64" spans="2:24" x14ac:dyDescent="0.2">
      <c r="B64" s="43" t="s">
        <v>134</v>
      </c>
      <c r="C64" s="43">
        <v>222</v>
      </c>
      <c r="D64" s="43" t="s">
        <v>468</v>
      </c>
      <c r="E64" s="43" t="s">
        <v>107</v>
      </c>
      <c r="F64" s="43" t="s">
        <v>469</v>
      </c>
      <c r="G64" s="43" t="s">
        <v>384</v>
      </c>
      <c r="H64" s="43">
        <v>60</v>
      </c>
      <c r="I64" s="43">
        <v>-105.1388</v>
      </c>
      <c r="J64" s="28">
        <v>-9.9999999999999995E-7</v>
      </c>
      <c r="K64" s="43" t="s">
        <v>914</v>
      </c>
      <c r="L64" s="43" t="s">
        <v>65</v>
      </c>
      <c r="N64" s="43" t="s">
        <v>134</v>
      </c>
      <c r="O64" s="43">
        <v>222</v>
      </c>
      <c r="P64" s="43" t="s">
        <v>468</v>
      </c>
      <c r="Q64" s="43" t="s">
        <v>381</v>
      </c>
      <c r="R64" s="43" t="s">
        <v>469</v>
      </c>
      <c r="S64" s="43" t="s">
        <v>384</v>
      </c>
      <c r="T64" s="43">
        <v>10</v>
      </c>
      <c r="U64" s="43">
        <v>-103.85469999999999</v>
      </c>
      <c r="V64" s="28">
        <v>-9.9999999999999995E-7</v>
      </c>
      <c r="W64" s="43" t="s">
        <v>914</v>
      </c>
      <c r="X64" s="43" t="s">
        <v>65</v>
      </c>
    </row>
    <row r="65" spans="2:24" x14ac:dyDescent="0.2">
      <c r="B65" s="43" t="s">
        <v>134</v>
      </c>
      <c r="C65" s="43">
        <v>222</v>
      </c>
      <c r="D65" s="43" t="s">
        <v>468</v>
      </c>
      <c r="E65" s="43" t="s">
        <v>107</v>
      </c>
      <c r="F65" s="43" t="s">
        <v>470</v>
      </c>
      <c r="G65" s="43" t="s">
        <v>386</v>
      </c>
      <c r="H65" s="43">
        <v>60</v>
      </c>
      <c r="I65" s="43">
        <v>3.1484000000000001</v>
      </c>
      <c r="J65" s="28">
        <v>2.62E-8</v>
      </c>
      <c r="K65" s="43" t="s">
        <v>914</v>
      </c>
      <c r="L65" s="43" t="s">
        <v>65</v>
      </c>
      <c r="N65" s="43" t="s">
        <v>134</v>
      </c>
      <c r="O65" s="43">
        <v>222</v>
      </c>
      <c r="P65" s="43" t="s">
        <v>468</v>
      </c>
      <c r="Q65" s="43" t="s">
        <v>381</v>
      </c>
      <c r="R65" s="43" t="s">
        <v>470</v>
      </c>
      <c r="S65" s="43" t="s">
        <v>386</v>
      </c>
      <c r="T65" s="43">
        <v>10</v>
      </c>
      <c r="U65" s="43">
        <v>1.8515999999999999</v>
      </c>
      <c r="V65" s="28">
        <v>1.541E-8</v>
      </c>
      <c r="W65" s="43" t="s">
        <v>914</v>
      </c>
      <c r="X65" s="43" t="s">
        <v>65</v>
      </c>
    </row>
    <row r="66" spans="2:24" x14ac:dyDescent="0.2">
      <c r="B66" s="43" t="s">
        <v>134</v>
      </c>
      <c r="C66" s="43">
        <v>225</v>
      </c>
      <c r="D66" s="43" t="s">
        <v>471</v>
      </c>
      <c r="E66" s="43" t="s">
        <v>107</v>
      </c>
      <c r="F66" s="43" t="s">
        <v>472</v>
      </c>
      <c r="G66" s="43" t="s">
        <v>384</v>
      </c>
      <c r="H66" s="43">
        <v>60</v>
      </c>
      <c r="I66" s="43">
        <v>-106.5458</v>
      </c>
      <c r="J66" s="28">
        <v>-9.9999999999999995E-7</v>
      </c>
      <c r="K66" s="43" t="s">
        <v>914</v>
      </c>
      <c r="L66" s="43" t="s">
        <v>65</v>
      </c>
      <c r="N66" s="43" t="s">
        <v>134</v>
      </c>
      <c r="O66" s="43">
        <v>225</v>
      </c>
      <c r="P66" s="43" t="s">
        <v>471</v>
      </c>
      <c r="Q66" s="43" t="s">
        <v>381</v>
      </c>
      <c r="R66" s="43" t="s">
        <v>472</v>
      </c>
      <c r="S66" s="43" t="s">
        <v>384</v>
      </c>
      <c r="T66" s="43">
        <v>10</v>
      </c>
      <c r="U66" s="43">
        <v>-105.41030000000001</v>
      </c>
      <c r="V66" s="28">
        <v>-9.9999999999999995E-7</v>
      </c>
      <c r="W66" s="43" t="s">
        <v>914</v>
      </c>
      <c r="X66" s="43" t="s">
        <v>65</v>
      </c>
    </row>
    <row r="67" spans="2:24" x14ac:dyDescent="0.2">
      <c r="B67" s="43" t="s">
        <v>134</v>
      </c>
      <c r="C67" s="43">
        <v>225</v>
      </c>
      <c r="D67" s="43" t="s">
        <v>471</v>
      </c>
      <c r="E67" s="43" t="s">
        <v>107</v>
      </c>
      <c r="F67" s="43" t="s">
        <v>473</v>
      </c>
      <c r="G67" s="43" t="s">
        <v>386</v>
      </c>
      <c r="H67" s="43">
        <v>60</v>
      </c>
      <c r="I67" s="43">
        <v>3.6379999999999999</v>
      </c>
      <c r="J67" s="28">
        <v>3.0489999999999997E-8</v>
      </c>
      <c r="K67" s="43" t="s">
        <v>914</v>
      </c>
      <c r="L67" s="43" t="s">
        <v>65</v>
      </c>
      <c r="N67" s="43" t="s">
        <v>134</v>
      </c>
      <c r="O67" s="43">
        <v>225</v>
      </c>
      <c r="P67" s="43" t="s">
        <v>471</v>
      </c>
      <c r="Q67" s="43" t="s">
        <v>381</v>
      </c>
      <c r="R67" s="43" t="s">
        <v>473</v>
      </c>
      <c r="S67" s="43" t="s">
        <v>386</v>
      </c>
      <c r="T67" s="43">
        <v>10</v>
      </c>
      <c r="U67" s="43">
        <v>2.33</v>
      </c>
      <c r="V67" s="28">
        <v>1.953E-8</v>
      </c>
      <c r="W67" s="43" t="s">
        <v>914</v>
      </c>
      <c r="X67" s="43" t="s">
        <v>65</v>
      </c>
    </row>
    <row r="68" spans="2:24" x14ac:dyDescent="0.2">
      <c r="B68" s="43" t="s">
        <v>134</v>
      </c>
      <c r="C68" s="43">
        <v>228</v>
      </c>
      <c r="D68" s="43" t="s">
        <v>474</v>
      </c>
      <c r="E68" s="43" t="s">
        <v>107</v>
      </c>
      <c r="F68" s="43" t="s">
        <v>475</v>
      </c>
      <c r="G68" s="43" t="s">
        <v>384</v>
      </c>
      <c r="H68" s="43">
        <v>60</v>
      </c>
      <c r="I68" s="43">
        <v>-74.433700000000002</v>
      </c>
      <c r="J68" s="28">
        <v>-9.9999999999999995E-7</v>
      </c>
      <c r="K68" s="43" t="s">
        <v>914</v>
      </c>
      <c r="L68" s="43" t="s">
        <v>65</v>
      </c>
      <c r="N68" s="43" t="s">
        <v>134</v>
      </c>
      <c r="O68" s="43">
        <v>228</v>
      </c>
      <c r="P68" s="43" t="s">
        <v>474</v>
      </c>
      <c r="Q68" s="43" t="s">
        <v>381</v>
      </c>
      <c r="R68" s="43" t="s">
        <v>475</v>
      </c>
      <c r="S68" s="43" t="s">
        <v>384</v>
      </c>
      <c r="T68" s="43">
        <v>10</v>
      </c>
      <c r="U68" s="43">
        <v>-73.591399999999993</v>
      </c>
      <c r="V68" s="28">
        <v>-9.9999999999999995E-7</v>
      </c>
      <c r="W68" s="43" t="s">
        <v>914</v>
      </c>
      <c r="X68" s="43" t="s">
        <v>65</v>
      </c>
    </row>
    <row r="69" spans="2:24" x14ac:dyDescent="0.2">
      <c r="B69" s="43" t="s">
        <v>134</v>
      </c>
      <c r="C69" s="43">
        <v>228</v>
      </c>
      <c r="D69" s="43" t="s">
        <v>474</v>
      </c>
      <c r="E69" s="43" t="s">
        <v>107</v>
      </c>
      <c r="F69" s="43" t="s">
        <v>476</v>
      </c>
      <c r="G69" s="43" t="s">
        <v>386</v>
      </c>
      <c r="H69" s="43">
        <v>60</v>
      </c>
      <c r="I69" s="43">
        <v>10.5473</v>
      </c>
      <c r="J69" s="28">
        <v>1.157E-7</v>
      </c>
      <c r="K69" s="43" t="s">
        <v>914</v>
      </c>
      <c r="L69" s="43" t="s">
        <v>65</v>
      </c>
      <c r="N69" s="43" t="s">
        <v>134</v>
      </c>
      <c r="O69" s="43">
        <v>228</v>
      </c>
      <c r="P69" s="43" t="s">
        <v>474</v>
      </c>
      <c r="Q69" s="43" t="s">
        <v>381</v>
      </c>
      <c r="R69" s="43" t="s">
        <v>476</v>
      </c>
      <c r="S69" s="43" t="s">
        <v>386</v>
      </c>
      <c r="T69" s="43">
        <v>10</v>
      </c>
      <c r="U69" s="43">
        <v>9.7134</v>
      </c>
      <c r="V69" s="28">
        <v>1.0649999999999999E-7</v>
      </c>
      <c r="W69" s="43" t="s">
        <v>914</v>
      </c>
      <c r="X69" s="43" t="s">
        <v>65</v>
      </c>
    </row>
    <row r="70" spans="2:24" x14ac:dyDescent="0.2">
      <c r="B70" s="43" t="s">
        <v>134</v>
      </c>
      <c r="C70" s="43">
        <v>244</v>
      </c>
      <c r="D70" s="43" t="s">
        <v>477</v>
      </c>
      <c r="E70" s="43" t="s">
        <v>107</v>
      </c>
      <c r="F70" s="43" t="s">
        <v>478</v>
      </c>
      <c r="G70" s="43" t="s">
        <v>384</v>
      </c>
      <c r="H70" s="43">
        <v>60</v>
      </c>
      <c r="I70" s="43">
        <v>-7.7373000000000003</v>
      </c>
      <c r="J70" s="28">
        <v>-8.8510000000000003E-8</v>
      </c>
      <c r="K70" s="43" t="s">
        <v>914</v>
      </c>
      <c r="L70" s="43" t="s">
        <v>65</v>
      </c>
      <c r="N70" s="43" t="s">
        <v>134</v>
      </c>
      <c r="O70" s="43">
        <v>244</v>
      </c>
      <c r="P70" s="43" t="s">
        <v>477</v>
      </c>
      <c r="Q70" s="43" t="s">
        <v>381</v>
      </c>
      <c r="R70" s="43" t="s">
        <v>478</v>
      </c>
      <c r="S70" s="43" t="s">
        <v>384</v>
      </c>
      <c r="T70" s="43">
        <v>10</v>
      </c>
      <c r="U70" s="43">
        <v>-7.6127000000000002</v>
      </c>
      <c r="V70" s="28">
        <v>-8.7089999999999994E-8</v>
      </c>
      <c r="W70" s="43" t="s">
        <v>914</v>
      </c>
      <c r="X70" s="43" t="s">
        <v>65</v>
      </c>
    </row>
    <row r="71" spans="2:24" x14ac:dyDescent="0.2">
      <c r="B71" s="43" t="s">
        <v>134</v>
      </c>
      <c r="C71" s="43">
        <v>244</v>
      </c>
      <c r="D71" s="43" t="s">
        <v>477</v>
      </c>
      <c r="E71" s="43" t="s">
        <v>107</v>
      </c>
      <c r="F71" s="43" t="s">
        <v>479</v>
      </c>
      <c r="G71" s="43" t="s">
        <v>386</v>
      </c>
      <c r="H71" s="43">
        <v>60</v>
      </c>
      <c r="I71" s="43">
        <v>-18.724699999999999</v>
      </c>
      <c r="J71" s="28">
        <v>-2.142E-7</v>
      </c>
      <c r="K71" s="43" t="s">
        <v>914</v>
      </c>
      <c r="L71" s="43" t="s">
        <v>65</v>
      </c>
      <c r="N71" s="43" t="s">
        <v>134</v>
      </c>
      <c r="O71" s="43">
        <v>244</v>
      </c>
      <c r="P71" s="43" t="s">
        <v>477</v>
      </c>
      <c r="Q71" s="43" t="s">
        <v>381</v>
      </c>
      <c r="R71" s="43" t="s">
        <v>479</v>
      </c>
      <c r="S71" s="43" t="s">
        <v>386</v>
      </c>
      <c r="T71" s="43">
        <v>10</v>
      </c>
      <c r="U71" s="43">
        <v>-18.909199999999998</v>
      </c>
      <c r="V71" s="28">
        <v>-2.163E-7</v>
      </c>
      <c r="W71" s="43" t="s">
        <v>914</v>
      </c>
      <c r="X71" s="43" t="s">
        <v>65</v>
      </c>
    </row>
    <row r="72" spans="2:24" x14ac:dyDescent="0.2">
      <c r="B72" s="43" t="s">
        <v>134</v>
      </c>
      <c r="C72" s="43">
        <v>245</v>
      </c>
      <c r="D72" s="43" t="s">
        <v>480</v>
      </c>
      <c r="E72" s="43" t="s">
        <v>107</v>
      </c>
      <c r="F72" s="43" t="s">
        <v>481</v>
      </c>
      <c r="G72" s="43" t="s">
        <v>384</v>
      </c>
      <c r="H72" s="43">
        <v>60</v>
      </c>
      <c r="I72" s="43">
        <v>-16.7532</v>
      </c>
      <c r="J72" s="28">
        <v>-1.8129999999999999E-7</v>
      </c>
      <c r="K72" s="43" t="s">
        <v>914</v>
      </c>
      <c r="L72" s="43" t="s">
        <v>65</v>
      </c>
      <c r="N72" s="43" t="s">
        <v>134</v>
      </c>
      <c r="O72" s="43">
        <v>245</v>
      </c>
      <c r="P72" s="43" t="s">
        <v>480</v>
      </c>
      <c r="Q72" s="43" t="s">
        <v>381</v>
      </c>
      <c r="R72" s="43" t="s">
        <v>481</v>
      </c>
      <c r="S72" s="43" t="s">
        <v>384</v>
      </c>
      <c r="T72" s="43">
        <v>10</v>
      </c>
      <c r="U72" s="43">
        <v>-16.7425</v>
      </c>
      <c r="V72" s="28">
        <v>-1.8120000000000001E-7</v>
      </c>
      <c r="W72" s="43" t="s">
        <v>914</v>
      </c>
      <c r="X72" s="43" t="s">
        <v>65</v>
      </c>
    </row>
    <row r="73" spans="2:24" x14ac:dyDescent="0.2">
      <c r="B73" s="43" t="s">
        <v>134</v>
      </c>
      <c r="C73" s="43">
        <v>245</v>
      </c>
      <c r="D73" s="43" t="s">
        <v>480</v>
      </c>
      <c r="E73" s="43" t="s">
        <v>107</v>
      </c>
      <c r="F73" s="43" t="s">
        <v>482</v>
      </c>
      <c r="G73" s="43" t="s">
        <v>386</v>
      </c>
      <c r="H73" s="43">
        <v>60</v>
      </c>
      <c r="I73" s="43">
        <v>-7.2904999999999998</v>
      </c>
      <c r="J73" s="28">
        <v>-7.889E-8</v>
      </c>
      <c r="K73" s="43" t="s">
        <v>914</v>
      </c>
      <c r="L73" s="43" t="s">
        <v>65</v>
      </c>
      <c r="N73" s="43" t="s">
        <v>134</v>
      </c>
      <c r="O73" s="43">
        <v>245</v>
      </c>
      <c r="P73" s="43" t="s">
        <v>480</v>
      </c>
      <c r="Q73" s="43" t="s">
        <v>381</v>
      </c>
      <c r="R73" s="43" t="s">
        <v>482</v>
      </c>
      <c r="S73" s="43" t="s">
        <v>386</v>
      </c>
      <c r="T73" s="43">
        <v>10</v>
      </c>
      <c r="U73" s="43">
        <v>-7.3567999999999998</v>
      </c>
      <c r="V73" s="28">
        <v>-7.9609999999999996E-8</v>
      </c>
      <c r="W73" s="43" t="s">
        <v>914</v>
      </c>
      <c r="X73" s="43" t="s">
        <v>65</v>
      </c>
    </row>
    <row r="74" spans="2:24" x14ac:dyDescent="0.2">
      <c r="B74" s="43" t="s">
        <v>134</v>
      </c>
      <c r="C74" s="43">
        <v>246</v>
      </c>
      <c r="D74" s="43" t="s">
        <v>480</v>
      </c>
      <c r="E74" s="43" t="s">
        <v>107</v>
      </c>
      <c r="F74" s="43" t="s">
        <v>483</v>
      </c>
      <c r="G74" s="43" t="s">
        <v>384</v>
      </c>
      <c r="H74" s="43">
        <v>60</v>
      </c>
      <c r="I74" s="43">
        <v>-9.3734000000000002</v>
      </c>
      <c r="J74" s="28">
        <v>-9.5640000000000001E-8</v>
      </c>
      <c r="K74" s="43" t="s">
        <v>914</v>
      </c>
      <c r="L74" s="43" t="s">
        <v>65</v>
      </c>
      <c r="N74" s="43" t="s">
        <v>134</v>
      </c>
      <c r="O74" s="43">
        <v>246</v>
      </c>
      <c r="P74" s="43" t="s">
        <v>480</v>
      </c>
      <c r="Q74" s="43" t="s">
        <v>381</v>
      </c>
      <c r="R74" s="43" t="s">
        <v>483</v>
      </c>
      <c r="S74" s="43" t="s">
        <v>384</v>
      </c>
      <c r="T74" s="43">
        <v>10</v>
      </c>
      <c r="U74" s="43">
        <v>-9.2668999999999997</v>
      </c>
      <c r="V74" s="28">
        <v>-9.4549999999999996E-8</v>
      </c>
      <c r="W74" s="43" t="s">
        <v>914</v>
      </c>
      <c r="X74" s="43" t="s">
        <v>65</v>
      </c>
    </row>
    <row r="75" spans="2:24" x14ac:dyDescent="0.2">
      <c r="B75" s="43" t="s">
        <v>134</v>
      </c>
      <c r="C75" s="43">
        <v>246</v>
      </c>
      <c r="D75" s="43" t="s">
        <v>480</v>
      </c>
      <c r="E75" s="43" t="s">
        <v>107</v>
      </c>
      <c r="F75" s="43" t="s">
        <v>484</v>
      </c>
      <c r="G75" s="43" t="s">
        <v>386</v>
      </c>
      <c r="H75" s="43">
        <v>60</v>
      </c>
      <c r="I75" s="43">
        <v>-9.1622000000000003</v>
      </c>
      <c r="J75" s="28">
        <v>-9.3480000000000001E-8</v>
      </c>
      <c r="K75" s="43" t="s">
        <v>914</v>
      </c>
      <c r="L75" s="43" t="s">
        <v>65</v>
      </c>
      <c r="N75" s="43" t="s">
        <v>134</v>
      </c>
      <c r="O75" s="43">
        <v>246</v>
      </c>
      <c r="P75" s="43" t="s">
        <v>480</v>
      </c>
      <c r="Q75" s="43" t="s">
        <v>381</v>
      </c>
      <c r="R75" s="43" t="s">
        <v>484</v>
      </c>
      <c r="S75" s="43" t="s">
        <v>386</v>
      </c>
      <c r="T75" s="43">
        <v>10</v>
      </c>
      <c r="U75" s="43">
        <v>-9.3026</v>
      </c>
      <c r="V75" s="28">
        <v>-9.4909999999999994E-8</v>
      </c>
      <c r="W75" s="43" t="s">
        <v>914</v>
      </c>
      <c r="X75" s="43" t="s">
        <v>65</v>
      </c>
    </row>
    <row r="76" spans="2:24" x14ac:dyDescent="0.2">
      <c r="B76" s="43" t="s">
        <v>134</v>
      </c>
      <c r="C76" s="43">
        <v>247</v>
      </c>
      <c r="D76" s="43" t="s">
        <v>480</v>
      </c>
      <c r="E76" s="43" t="s">
        <v>107</v>
      </c>
      <c r="F76" s="43" t="s">
        <v>485</v>
      </c>
      <c r="G76" s="43" t="s">
        <v>384</v>
      </c>
      <c r="H76" s="43">
        <v>60</v>
      </c>
      <c r="I76" s="43">
        <v>-7.4928999999999997</v>
      </c>
      <c r="J76" s="28">
        <v>-8.1079999999999995E-8</v>
      </c>
      <c r="K76" s="43" t="s">
        <v>914</v>
      </c>
      <c r="L76" s="43" t="s">
        <v>65</v>
      </c>
      <c r="N76" s="43" t="s">
        <v>134</v>
      </c>
      <c r="O76" s="43">
        <v>247</v>
      </c>
      <c r="P76" s="43" t="s">
        <v>480</v>
      </c>
      <c r="Q76" s="43" t="s">
        <v>381</v>
      </c>
      <c r="R76" s="43" t="s">
        <v>485</v>
      </c>
      <c r="S76" s="43" t="s">
        <v>384</v>
      </c>
      <c r="T76" s="43">
        <v>10</v>
      </c>
      <c r="U76" s="43">
        <v>-7.3109000000000002</v>
      </c>
      <c r="V76" s="28">
        <v>-7.9109999999999998E-8</v>
      </c>
      <c r="W76" s="43" t="s">
        <v>914</v>
      </c>
      <c r="X76" s="43" t="s">
        <v>65</v>
      </c>
    </row>
    <row r="77" spans="2:24" x14ac:dyDescent="0.2">
      <c r="B77" s="43" t="s">
        <v>134</v>
      </c>
      <c r="C77" s="43">
        <v>247</v>
      </c>
      <c r="D77" s="43" t="s">
        <v>480</v>
      </c>
      <c r="E77" s="43" t="s">
        <v>107</v>
      </c>
      <c r="F77" s="43" t="s">
        <v>486</v>
      </c>
      <c r="G77" s="43" t="s">
        <v>386</v>
      </c>
      <c r="H77" s="43">
        <v>60</v>
      </c>
      <c r="I77" s="43">
        <v>-16.560600000000001</v>
      </c>
      <c r="J77" s="28">
        <v>-1.7919999999999999E-7</v>
      </c>
      <c r="K77" s="43" t="s">
        <v>914</v>
      </c>
      <c r="L77" s="43" t="s">
        <v>65</v>
      </c>
      <c r="N77" s="43" t="s">
        <v>134</v>
      </c>
      <c r="O77" s="43">
        <v>247</v>
      </c>
      <c r="P77" s="43" t="s">
        <v>480</v>
      </c>
      <c r="Q77" s="43" t="s">
        <v>381</v>
      </c>
      <c r="R77" s="43" t="s">
        <v>486</v>
      </c>
      <c r="S77" s="43" t="s">
        <v>386</v>
      </c>
      <c r="T77" s="43">
        <v>10</v>
      </c>
      <c r="U77" s="43">
        <v>-16.787700000000001</v>
      </c>
      <c r="V77" s="28">
        <v>-1.8169999999999999E-7</v>
      </c>
      <c r="W77" s="43" t="s">
        <v>914</v>
      </c>
      <c r="X77" s="43" t="s">
        <v>65</v>
      </c>
    </row>
    <row r="78" spans="2:24" x14ac:dyDescent="0.2">
      <c r="B78" s="43" t="s">
        <v>134</v>
      </c>
      <c r="C78" s="43">
        <v>248</v>
      </c>
      <c r="D78" s="43" t="s">
        <v>487</v>
      </c>
      <c r="E78" s="43" t="s">
        <v>107</v>
      </c>
      <c r="F78" s="43" t="s">
        <v>488</v>
      </c>
      <c r="G78" s="43" t="s">
        <v>384</v>
      </c>
      <c r="H78" s="43">
        <v>60</v>
      </c>
      <c r="I78" s="43">
        <v>-18.881900000000002</v>
      </c>
      <c r="J78" s="28">
        <v>-2.16E-7</v>
      </c>
      <c r="K78" s="43" t="s">
        <v>914</v>
      </c>
      <c r="L78" s="43" t="s">
        <v>65</v>
      </c>
      <c r="N78" s="43" t="s">
        <v>134</v>
      </c>
      <c r="O78" s="43">
        <v>248</v>
      </c>
      <c r="P78" s="43" t="s">
        <v>487</v>
      </c>
      <c r="Q78" s="43" t="s">
        <v>381</v>
      </c>
      <c r="R78" s="43" t="s">
        <v>488</v>
      </c>
      <c r="S78" s="43" t="s">
        <v>384</v>
      </c>
      <c r="T78" s="43">
        <v>10</v>
      </c>
      <c r="U78" s="43">
        <v>-18.890899999999998</v>
      </c>
      <c r="V78" s="28">
        <v>-2.1610000000000001E-7</v>
      </c>
      <c r="W78" s="43" t="s">
        <v>914</v>
      </c>
      <c r="X78" s="43" t="s">
        <v>65</v>
      </c>
    </row>
    <row r="79" spans="2:24" x14ac:dyDescent="0.2">
      <c r="B79" s="43" t="s">
        <v>134</v>
      </c>
      <c r="C79" s="43">
        <v>248</v>
      </c>
      <c r="D79" s="43" t="s">
        <v>487</v>
      </c>
      <c r="E79" s="43" t="s">
        <v>107</v>
      </c>
      <c r="F79" s="43" t="s">
        <v>489</v>
      </c>
      <c r="G79" s="43" t="s">
        <v>386</v>
      </c>
      <c r="H79" s="43">
        <v>60</v>
      </c>
      <c r="I79" s="43">
        <v>-7.5805999999999996</v>
      </c>
      <c r="J79" s="28">
        <v>-8.6719999999999998E-8</v>
      </c>
      <c r="K79" s="43" t="s">
        <v>914</v>
      </c>
      <c r="L79" s="43" t="s">
        <v>65</v>
      </c>
      <c r="N79" s="43" t="s">
        <v>134</v>
      </c>
      <c r="O79" s="43">
        <v>248</v>
      </c>
      <c r="P79" s="43" t="s">
        <v>487</v>
      </c>
      <c r="Q79" s="43" t="s">
        <v>381</v>
      </c>
      <c r="R79" s="43" t="s">
        <v>489</v>
      </c>
      <c r="S79" s="43" t="s">
        <v>386</v>
      </c>
      <c r="T79" s="43">
        <v>10</v>
      </c>
      <c r="U79" s="43">
        <v>-7.6185999999999998</v>
      </c>
      <c r="V79" s="28">
        <v>-8.7149999999999996E-8</v>
      </c>
      <c r="W79" s="43" t="s">
        <v>914</v>
      </c>
      <c r="X79" s="43" t="s">
        <v>65</v>
      </c>
    </row>
    <row r="80" spans="2:24" x14ac:dyDescent="0.2">
      <c r="B80" s="43" t="s">
        <v>183</v>
      </c>
      <c r="C80" s="43">
        <v>291</v>
      </c>
      <c r="D80" s="43" t="s">
        <v>490</v>
      </c>
      <c r="E80" s="43" t="s">
        <v>107</v>
      </c>
      <c r="F80" s="43" t="s">
        <v>491</v>
      </c>
      <c r="G80" s="43" t="s">
        <v>384</v>
      </c>
      <c r="H80" s="43">
        <v>60</v>
      </c>
      <c r="I80" s="43">
        <v>-16.601500000000001</v>
      </c>
      <c r="J80" s="28">
        <v>-1.702E-7</v>
      </c>
      <c r="K80" s="43" t="s">
        <v>914</v>
      </c>
      <c r="L80" s="43" t="s">
        <v>65</v>
      </c>
      <c r="N80" s="43" t="s">
        <v>183</v>
      </c>
      <c r="O80" s="43">
        <v>291</v>
      </c>
      <c r="P80" s="43" t="s">
        <v>490</v>
      </c>
      <c r="Q80" s="43" t="s">
        <v>381</v>
      </c>
      <c r="R80" s="43" t="s">
        <v>491</v>
      </c>
      <c r="S80" s="43" t="s">
        <v>384</v>
      </c>
      <c r="T80" s="43">
        <v>10</v>
      </c>
      <c r="U80" s="43">
        <v>-16.672499999999999</v>
      </c>
      <c r="V80" s="28">
        <v>-1.709E-7</v>
      </c>
      <c r="W80" s="43" t="s">
        <v>914</v>
      </c>
      <c r="X80" s="43" t="s">
        <v>65</v>
      </c>
    </row>
    <row r="81" spans="2:24" x14ac:dyDescent="0.2">
      <c r="B81" s="43" t="s">
        <v>183</v>
      </c>
      <c r="C81" s="43">
        <v>291</v>
      </c>
      <c r="D81" s="43" t="s">
        <v>490</v>
      </c>
      <c r="E81" s="43" t="s">
        <v>107</v>
      </c>
      <c r="F81" s="43" t="s">
        <v>492</v>
      </c>
      <c r="G81" s="43" t="s">
        <v>386</v>
      </c>
      <c r="H81" s="43">
        <v>60</v>
      </c>
      <c r="I81" s="43">
        <v>-27.958200000000001</v>
      </c>
      <c r="J81" s="28">
        <v>-2.8659999999999999E-7</v>
      </c>
      <c r="K81" s="43" t="s">
        <v>914</v>
      </c>
      <c r="L81" s="43" t="s">
        <v>65</v>
      </c>
      <c r="N81" s="43" t="s">
        <v>183</v>
      </c>
      <c r="O81" s="43">
        <v>291</v>
      </c>
      <c r="P81" s="43" t="s">
        <v>490</v>
      </c>
      <c r="Q81" s="43" t="s">
        <v>381</v>
      </c>
      <c r="R81" s="43" t="s">
        <v>492</v>
      </c>
      <c r="S81" s="43" t="s">
        <v>386</v>
      </c>
      <c r="T81" s="43">
        <v>10</v>
      </c>
      <c r="U81" s="43">
        <v>-27.847899999999999</v>
      </c>
      <c r="V81" s="28">
        <v>-2.8550000000000001E-7</v>
      </c>
      <c r="W81" s="43" t="s">
        <v>914</v>
      </c>
      <c r="X81" s="43" t="s">
        <v>65</v>
      </c>
    </row>
    <row r="82" spans="2:24" x14ac:dyDescent="0.2">
      <c r="B82" s="43" t="s">
        <v>183</v>
      </c>
      <c r="C82" s="43">
        <v>292</v>
      </c>
      <c r="D82" s="43" t="s">
        <v>493</v>
      </c>
      <c r="E82" s="43" t="s">
        <v>107</v>
      </c>
      <c r="F82" s="43" t="s">
        <v>494</v>
      </c>
      <c r="G82" s="43" t="s">
        <v>384</v>
      </c>
      <c r="H82" s="43">
        <v>60</v>
      </c>
      <c r="I82" s="43">
        <v>-25.723500000000001</v>
      </c>
      <c r="J82" s="28">
        <v>-2.287E-7</v>
      </c>
      <c r="K82" s="43" t="s">
        <v>914</v>
      </c>
      <c r="L82" s="43" t="s">
        <v>65</v>
      </c>
      <c r="N82" s="43" t="s">
        <v>183</v>
      </c>
      <c r="O82" s="43">
        <v>292</v>
      </c>
      <c r="P82" s="43" t="s">
        <v>493</v>
      </c>
      <c r="Q82" s="43" t="s">
        <v>381</v>
      </c>
      <c r="R82" s="43" t="s">
        <v>494</v>
      </c>
      <c r="S82" s="43" t="s">
        <v>384</v>
      </c>
      <c r="T82" s="43">
        <v>10</v>
      </c>
      <c r="U82" s="43">
        <v>-25.989699999999999</v>
      </c>
      <c r="V82" s="28">
        <v>-2.3099999999999999E-7</v>
      </c>
      <c r="W82" s="43" t="s">
        <v>914</v>
      </c>
      <c r="X82" s="43" t="s">
        <v>65</v>
      </c>
    </row>
    <row r="83" spans="2:24" x14ac:dyDescent="0.2">
      <c r="B83" s="43" t="s">
        <v>183</v>
      </c>
      <c r="C83" s="43">
        <v>292</v>
      </c>
      <c r="D83" s="43" t="s">
        <v>493</v>
      </c>
      <c r="E83" s="43" t="s">
        <v>107</v>
      </c>
      <c r="F83" s="43" t="s">
        <v>495</v>
      </c>
      <c r="G83" s="43" t="s">
        <v>386</v>
      </c>
      <c r="H83" s="43">
        <v>60</v>
      </c>
      <c r="I83" s="43">
        <v>-13.8894</v>
      </c>
      <c r="J83" s="28">
        <v>-1.2349999999999999E-7</v>
      </c>
      <c r="K83" s="43" t="s">
        <v>914</v>
      </c>
      <c r="L83" s="43" t="s">
        <v>65</v>
      </c>
      <c r="N83" s="43" t="s">
        <v>183</v>
      </c>
      <c r="O83" s="43">
        <v>292</v>
      </c>
      <c r="P83" s="43" t="s">
        <v>493</v>
      </c>
      <c r="Q83" s="43" t="s">
        <v>381</v>
      </c>
      <c r="R83" s="43" t="s">
        <v>495</v>
      </c>
      <c r="S83" s="43" t="s">
        <v>386</v>
      </c>
      <c r="T83" s="43">
        <v>10</v>
      </c>
      <c r="U83" s="43">
        <v>-13.588100000000001</v>
      </c>
      <c r="V83" s="28">
        <v>-1.208E-7</v>
      </c>
      <c r="W83" s="43" t="s">
        <v>914</v>
      </c>
      <c r="X83" s="43" t="s">
        <v>65</v>
      </c>
    </row>
    <row r="84" spans="2:24" x14ac:dyDescent="0.2">
      <c r="B84" s="43" t="s">
        <v>183</v>
      </c>
      <c r="C84" s="43">
        <v>293</v>
      </c>
      <c r="D84" s="43" t="s">
        <v>493</v>
      </c>
      <c r="E84" s="43" t="s">
        <v>107</v>
      </c>
      <c r="F84" s="43" t="s">
        <v>496</v>
      </c>
      <c r="G84" s="43" t="s">
        <v>384</v>
      </c>
      <c r="H84" s="43">
        <v>60</v>
      </c>
      <c r="I84" s="43">
        <v>-15.669600000000001</v>
      </c>
      <c r="J84" s="28">
        <v>-1.3129999999999999E-7</v>
      </c>
      <c r="K84" s="43" t="s">
        <v>914</v>
      </c>
      <c r="L84" s="43" t="s">
        <v>65</v>
      </c>
      <c r="N84" s="43" t="s">
        <v>183</v>
      </c>
      <c r="O84" s="43">
        <v>293</v>
      </c>
      <c r="P84" s="43" t="s">
        <v>493</v>
      </c>
      <c r="Q84" s="43" t="s">
        <v>381</v>
      </c>
      <c r="R84" s="43" t="s">
        <v>496</v>
      </c>
      <c r="S84" s="43" t="s">
        <v>384</v>
      </c>
      <c r="T84" s="43">
        <v>10</v>
      </c>
      <c r="U84" s="43">
        <v>-15.8483</v>
      </c>
      <c r="V84" s="28">
        <v>-1.328E-7</v>
      </c>
      <c r="W84" s="43" t="s">
        <v>914</v>
      </c>
      <c r="X84" s="43" t="s">
        <v>65</v>
      </c>
    </row>
    <row r="85" spans="2:24" x14ac:dyDescent="0.2">
      <c r="B85" s="43" t="s">
        <v>183</v>
      </c>
      <c r="C85" s="43">
        <v>293</v>
      </c>
      <c r="D85" s="43" t="s">
        <v>493</v>
      </c>
      <c r="E85" s="43" t="s">
        <v>107</v>
      </c>
      <c r="F85" s="43" t="s">
        <v>497</v>
      </c>
      <c r="G85" s="43" t="s">
        <v>386</v>
      </c>
      <c r="H85" s="43">
        <v>60</v>
      </c>
      <c r="I85" s="43">
        <v>-15.9079</v>
      </c>
      <c r="J85" s="28">
        <v>-1.3330000000000001E-7</v>
      </c>
      <c r="K85" s="43" t="s">
        <v>914</v>
      </c>
      <c r="L85" s="43" t="s">
        <v>65</v>
      </c>
      <c r="N85" s="43" t="s">
        <v>183</v>
      </c>
      <c r="O85" s="43">
        <v>293</v>
      </c>
      <c r="P85" s="43" t="s">
        <v>493</v>
      </c>
      <c r="Q85" s="43" t="s">
        <v>381</v>
      </c>
      <c r="R85" s="43" t="s">
        <v>497</v>
      </c>
      <c r="S85" s="43" t="s">
        <v>386</v>
      </c>
      <c r="T85" s="43">
        <v>10</v>
      </c>
      <c r="U85" s="43">
        <v>-15.685700000000001</v>
      </c>
      <c r="V85" s="28">
        <v>-1.3150000000000001E-7</v>
      </c>
      <c r="W85" s="43" t="s">
        <v>914</v>
      </c>
      <c r="X85" s="43" t="s">
        <v>65</v>
      </c>
    </row>
    <row r="86" spans="2:24" x14ac:dyDescent="0.2">
      <c r="B86" s="43" t="s">
        <v>183</v>
      </c>
      <c r="C86" s="43">
        <v>294</v>
      </c>
      <c r="D86" s="43" t="s">
        <v>493</v>
      </c>
      <c r="E86" s="43" t="s">
        <v>107</v>
      </c>
      <c r="F86" s="43" t="s">
        <v>498</v>
      </c>
      <c r="G86" s="43" t="s">
        <v>384</v>
      </c>
      <c r="H86" s="43">
        <v>60</v>
      </c>
      <c r="I86" s="43">
        <v>-13.5669</v>
      </c>
      <c r="J86" s="28">
        <v>-1.2060000000000001E-7</v>
      </c>
      <c r="K86" s="43" t="s">
        <v>914</v>
      </c>
      <c r="L86" s="43" t="s">
        <v>65</v>
      </c>
      <c r="N86" s="43" t="s">
        <v>183</v>
      </c>
      <c r="O86" s="43">
        <v>294</v>
      </c>
      <c r="P86" s="43" t="s">
        <v>493</v>
      </c>
      <c r="Q86" s="43" t="s">
        <v>381</v>
      </c>
      <c r="R86" s="43" t="s">
        <v>498</v>
      </c>
      <c r="S86" s="43" t="s">
        <v>384</v>
      </c>
      <c r="T86" s="43">
        <v>10</v>
      </c>
      <c r="U86" s="43">
        <v>-13.6431</v>
      </c>
      <c r="V86" s="28">
        <v>-1.2130000000000001E-7</v>
      </c>
      <c r="W86" s="43" t="s">
        <v>914</v>
      </c>
      <c r="X86" s="43" t="s">
        <v>65</v>
      </c>
    </row>
    <row r="87" spans="2:24" x14ac:dyDescent="0.2">
      <c r="B87" s="43" t="s">
        <v>183</v>
      </c>
      <c r="C87" s="43">
        <v>294</v>
      </c>
      <c r="D87" s="43" t="s">
        <v>493</v>
      </c>
      <c r="E87" s="43" t="s">
        <v>107</v>
      </c>
      <c r="F87" s="43" t="s">
        <v>499</v>
      </c>
      <c r="G87" s="43" t="s">
        <v>386</v>
      </c>
      <c r="H87" s="43">
        <v>60</v>
      </c>
      <c r="I87" s="43">
        <v>-26.2288</v>
      </c>
      <c r="J87" s="28">
        <v>-2.3309999999999999E-7</v>
      </c>
      <c r="K87" s="43" t="s">
        <v>914</v>
      </c>
      <c r="L87" s="43" t="s">
        <v>65</v>
      </c>
      <c r="N87" s="43" t="s">
        <v>183</v>
      </c>
      <c r="O87" s="43">
        <v>294</v>
      </c>
      <c r="P87" s="43" t="s">
        <v>493</v>
      </c>
      <c r="Q87" s="43" t="s">
        <v>381</v>
      </c>
      <c r="R87" s="43" t="s">
        <v>499</v>
      </c>
      <c r="S87" s="43" t="s">
        <v>386</v>
      </c>
      <c r="T87" s="43">
        <v>10</v>
      </c>
      <c r="U87" s="43">
        <v>-26.111799999999999</v>
      </c>
      <c r="V87" s="28">
        <v>-2.3209999999999999E-7</v>
      </c>
      <c r="W87" s="43" t="s">
        <v>914</v>
      </c>
      <c r="X87" s="43" t="s">
        <v>65</v>
      </c>
    </row>
    <row r="88" spans="2:24" x14ac:dyDescent="0.2">
      <c r="B88" s="43" t="s">
        <v>183</v>
      </c>
      <c r="C88" s="43">
        <v>295</v>
      </c>
      <c r="D88" s="43" t="s">
        <v>500</v>
      </c>
      <c r="E88" s="43" t="s">
        <v>107</v>
      </c>
      <c r="F88" s="43" t="s">
        <v>501</v>
      </c>
      <c r="G88" s="43" t="s">
        <v>384</v>
      </c>
      <c r="H88" s="43">
        <v>60</v>
      </c>
      <c r="I88" s="43">
        <v>-28.844200000000001</v>
      </c>
      <c r="J88" s="28">
        <v>-2.9569999999999998E-7</v>
      </c>
      <c r="K88" s="43" t="s">
        <v>914</v>
      </c>
      <c r="L88" s="43" t="s">
        <v>65</v>
      </c>
      <c r="N88" s="43" t="s">
        <v>183</v>
      </c>
      <c r="O88" s="43">
        <v>295</v>
      </c>
      <c r="P88" s="43" t="s">
        <v>500</v>
      </c>
      <c r="Q88" s="43" t="s">
        <v>381</v>
      </c>
      <c r="R88" s="43" t="s">
        <v>501</v>
      </c>
      <c r="S88" s="43" t="s">
        <v>384</v>
      </c>
      <c r="T88" s="43">
        <v>10</v>
      </c>
      <c r="U88" s="43">
        <v>-29.097000000000001</v>
      </c>
      <c r="V88" s="28">
        <v>-2.9830000000000002E-7</v>
      </c>
      <c r="W88" s="43" t="s">
        <v>914</v>
      </c>
      <c r="X88" s="43" t="s">
        <v>65</v>
      </c>
    </row>
    <row r="89" spans="2:24" x14ac:dyDescent="0.2">
      <c r="B89" s="43" t="s">
        <v>183</v>
      </c>
      <c r="C89" s="43">
        <v>295</v>
      </c>
      <c r="D89" s="43" t="s">
        <v>500</v>
      </c>
      <c r="E89" s="43" t="s">
        <v>107</v>
      </c>
      <c r="F89" s="43" t="s">
        <v>502</v>
      </c>
      <c r="G89" s="43" t="s">
        <v>386</v>
      </c>
      <c r="H89" s="43">
        <v>60</v>
      </c>
      <c r="I89" s="43">
        <v>-17.533799999999999</v>
      </c>
      <c r="J89" s="28">
        <v>-1.797E-7</v>
      </c>
      <c r="K89" s="43" t="s">
        <v>914</v>
      </c>
      <c r="L89" s="43" t="s">
        <v>65</v>
      </c>
      <c r="N89" s="43" t="s">
        <v>183</v>
      </c>
      <c r="O89" s="43">
        <v>295</v>
      </c>
      <c r="P89" s="43" t="s">
        <v>500</v>
      </c>
      <c r="Q89" s="43" t="s">
        <v>381</v>
      </c>
      <c r="R89" s="43" t="s">
        <v>502</v>
      </c>
      <c r="S89" s="43" t="s">
        <v>386</v>
      </c>
      <c r="T89" s="43">
        <v>10</v>
      </c>
      <c r="U89" s="43">
        <v>-17.266100000000002</v>
      </c>
      <c r="V89" s="28">
        <v>-1.7700000000000001E-7</v>
      </c>
      <c r="W89" s="43" t="s">
        <v>914</v>
      </c>
      <c r="X89" s="43" t="s">
        <v>65</v>
      </c>
    </row>
    <row r="90" spans="2:24" x14ac:dyDescent="0.2">
      <c r="B90" s="43" t="s">
        <v>183</v>
      </c>
      <c r="C90" s="43">
        <v>273</v>
      </c>
      <c r="D90" s="43" t="s">
        <v>503</v>
      </c>
      <c r="E90" s="43" t="s">
        <v>107</v>
      </c>
      <c r="F90" s="43" t="s">
        <v>504</v>
      </c>
      <c r="G90" s="43" t="s">
        <v>384</v>
      </c>
      <c r="H90" s="43">
        <v>60</v>
      </c>
      <c r="I90" s="43">
        <v>-104.5411</v>
      </c>
      <c r="J90" s="28">
        <v>-9.9999999999999995E-7</v>
      </c>
      <c r="K90" s="43" t="s">
        <v>914</v>
      </c>
      <c r="L90" s="43" t="s">
        <v>65</v>
      </c>
      <c r="N90" s="43" t="s">
        <v>183</v>
      </c>
      <c r="O90" s="43">
        <v>273</v>
      </c>
      <c r="P90" s="43" t="s">
        <v>503</v>
      </c>
      <c r="Q90" s="43" t="s">
        <v>381</v>
      </c>
      <c r="R90" s="43" t="s">
        <v>504</v>
      </c>
      <c r="S90" s="43" t="s">
        <v>384</v>
      </c>
      <c r="T90" s="43">
        <v>10</v>
      </c>
      <c r="U90" s="43">
        <v>-103.0733</v>
      </c>
      <c r="V90" s="28">
        <v>-9.9999999999999995E-7</v>
      </c>
      <c r="W90" s="43" t="s">
        <v>914</v>
      </c>
      <c r="X90" s="43" t="s">
        <v>65</v>
      </c>
    </row>
    <row r="91" spans="2:24" x14ac:dyDescent="0.2">
      <c r="B91" s="43" t="s">
        <v>183</v>
      </c>
      <c r="C91" s="43">
        <v>273</v>
      </c>
      <c r="D91" s="43" t="s">
        <v>503</v>
      </c>
      <c r="E91" s="43" t="s">
        <v>107</v>
      </c>
      <c r="F91" s="43" t="s">
        <v>505</v>
      </c>
      <c r="G91" s="43" t="s">
        <v>386</v>
      </c>
      <c r="H91" s="43">
        <v>60</v>
      </c>
      <c r="I91" s="43">
        <v>12.2174</v>
      </c>
      <c r="J91" s="28">
        <v>1.156E-7</v>
      </c>
      <c r="K91" s="43" t="s">
        <v>914</v>
      </c>
      <c r="L91" s="43" t="s">
        <v>65</v>
      </c>
      <c r="N91" s="43" t="s">
        <v>183</v>
      </c>
      <c r="O91" s="43">
        <v>273</v>
      </c>
      <c r="P91" s="43" t="s">
        <v>503</v>
      </c>
      <c r="Q91" s="43" t="s">
        <v>381</v>
      </c>
      <c r="R91" s="43" t="s">
        <v>505</v>
      </c>
      <c r="S91" s="43" t="s">
        <v>386</v>
      </c>
      <c r="T91" s="43">
        <v>10</v>
      </c>
      <c r="U91" s="43">
        <v>10.6335</v>
      </c>
      <c r="V91" s="28">
        <v>1.006E-7</v>
      </c>
      <c r="W91" s="43" t="s">
        <v>914</v>
      </c>
      <c r="X91" s="43" t="s">
        <v>65</v>
      </c>
    </row>
    <row r="92" spans="2:24" x14ac:dyDescent="0.2">
      <c r="B92" s="43" t="s">
        <v>183</v>
      </c>
      <c r="C92" s="43">
        <v>276</v>
      </c>
      <c r="D92" s="43" t="s">
        <v>506</v>
      </c>
      <c r="E92" s="43" t="s">
        <v>107</v>
      </c>
      <c r="F92" s="43" t="s">
        <v>507</v>
      </c>
      <c r="G92" s="43" t="s">
        <v>384</v>
      </c>
      <c r="H92" s="43">
        <v>60</v>
      </c>
      <c r="I92" s="43">
        <v>-143.92689999999999</v>
      </c>
      <c r="J92" s="28">
        <v>-9.9999999999999995E-7</v>
      </c>
      <c r="K92" s="43" t="s">
        <v>914</v>
      </c>
      <c r="L92" s="43" t="s">
        <v>65</v>
      </c>
      <c r="N92" s="43" t="s">
        <v>183</v>
      </c>
      <c r="O92" s="43">
        <v>276</v>
      </c>
      <c r="P92" s="43" t="s">
        <v>506</v>
      </c>
      <c r="Q92" s="43" t="s">
        <v>381</v>
      </c>
      <c r="R92" s="43" t="s">
        <v>507</v>
      </c>
      <c r="S92" s="43" t="s">
        <v>384</v>
      </c>
      <c r="T92" s="43">
        <v>10</v>
      </c>
      <c r="U92" s="43">
        <v>-141.99379999999999</v>
      </c>
      <c r="V92" s="28">
        <v>-9.9999999999999995E-7</v>
      </c>
      <c r="W92" s="43" t="s">
        <v>914</v>
      </c>
      <c r="X92" s="43" t="s">
        <v>65</v>
      </c>
    </row>
    <row r="93" spans="2:24" x14ac:dyDescent="0.2">
      <c r="B93" s="43" t="s">
        <v>183</v>
      </c>
      <c r="C93" s="43">
        <v>276</v>
      </c>
      <c r="D93" s="43" t="s">
        <v>506</v>
      </c>
      <c r="E93" s="43" t="s">
        <v>107</v>
      </c>
      <c r="F93" s="43" t="s">
        <v>508</v>
      </c>
      <c r="G93" s="43" t="s">
        <v>386</v>
      </c>
      <c r="H93" s="43">
        <v>60</v>
      </c>
      <c r="I93" s="43">
        <v>13.096399999999999</v>
      </c>
      <c r="J93" s="28">
        <v>8.8310000000000001E-8</v>
      </c>
      <c r="K93" s="43" t="s">
        <v>914</v>
      </c>
      <c r="L93" s="43" t="s">
        <v>65</v>
      </c>
      <c r="N93" s="43" t="s">
        <v>183</v>
      </c>
      <c r="O93" s="43">
        <v>276</v>
      </c>
      <c r="P93" s="43" t="s">
        <v>506</v>
      </c>
      <c r="Q93" s="43" t="s">
        <v>381</v>
      </c>
      <c r="R93" s="43" t="s">
        <v>508</v>
      </c>
      <c r="S93" s="43" t="s">
        <v>386</v>
      </c>
      <c r="T93" s="43">
        <v>10</v>
      </c>
      <c r="U93" s="43">
        <v>11.2982</v>
      </c>
      <c r="V93" s="28">
        <v>7.6189999999999996E-8</v>
      </c>
      <c r="W93" s="43" t="s">
        <v>914</v>
      </c>
      <c r="X93" s="43" t="s">
        <v>65</v>
      </c>
    </row>
    <row r="94" spans="2:24" x14ac:dyDescent="0.2">
      <c r="B94" s="43" t="s">
        <v>183</v>
      </c>
      <c r="C94" s="43">
        <v>279</v>
      </c>
      <c r="D94" s="43" t="s">
        <v>509</v>
      </c>
      <c r="E94" s="43" t="s">
        <v>107</v>
      </c>
      <c r="F94" s="43" t="s">
        <v>510</v>
      </c>
      <c r="G94" s="43" t="s">
        <v>384</v>
      </c>
      <c r="H94" s="43">
        <v>60</v>
      </c>
      <c r="I94" s="43">
        <v>-148.58690000000001</v>
      </c>
      <c r="J94" s="28">
        <v>-9.9999999999999995E-7</v>
      </c>
      <c r="K94" s="43" t="s">
        <v>914</v>
      </c>
      <c r="L94" s="43" t="s">
        <v>65</v>
      </c>
      <c r="N94" s="43" t="s">
        <v>183</v>
      </c>
      <c r="O94" s="43">
        <v>279</v>
      </c>
      <c r="P94" s="43" t="s">
        <v>509</v>
      </c>
      <c r="Q94" s="43" t="s">
        <v>381</v>
      </c>
      <c r="R94" s="43" t="s">
        <v>510</v>
      </c>
      <c r="S94" s="43" t="s">
        <v>384</v>
      </c>
      <c r="T94" s="43">
        <v>10</v>
      </c>
      <c r="U94" s="43">
        <v>-146.7182</v>
      </c>
      <c r="V94" s="28">
        <v>-9.9999999999999995E-7</v>
      </c>
      <c r="W94" s="43" t="s">
        <v>914</v>
      </c>
      <c r="X94" s="43" t="s">
        <v>65</v>
      </c>
    </row>
    <row r="95" spans="2:24" x14ac:dyDescent="0.2">
      <c r="B95" s="43" t="s">
        <v>183</v>
      </c>
      <c r="C95" s="43">
        <v>279</v>
      </c>
      <c r="D95" s="43" t="s">
        <v>509</v>
      </c>
      <c r="E95" s="43" t="s">
        <v>107</v>
      </c>
      <c r="F95" s="43" t="s">
        <v>511</v>
      </c>
      <c r="G95" s="43" t="s">
        <v>386</v>
      </c>
      <c r="H95" s="43">
        <v>60</v>
      </c>
      <c r="I95" s="43">
        <v>21.860399999999998</v>
      </c>
      <c r="J95" s="28">
        <v>1.5449999999999999E-7</v>
      </c>
      <c r="K95" s="43" t="s">
        <v>914</v>
      </c>
      <c r="L95" s="43" t="s">
        <v>65</v>
      </c>
      <c r="N95" s="43" t="s">
        <v>183</v>
      </c>
      <c r="O95" s="43">
        <v>279</v>
      </c>
      <c r="P95" s="43" t="s">
        <v>509</v>
      </c>
      <c r="Q95" s="43" t="s">
        <v>381</v>
      </c>
      <c r="R95" s="43" t="s">
        <v>511</v>
      </c>
      <c r="S95" s="43" t="s">
        <v>386</v>
      </c>
      <c r="T95" s="43">
        <v>10</v>
      </c>
      <c r="U95" s="43">
        <v>19.982399999999998</v>
      </c>
      <c r="V95" s="28">
        <v>1.4119999999999999E-7</v>
      </c>
      <c r="W95" s="43" t="s">
        <v>914</v>
      </c>
      <c r="X95" s="43" t="s">
        <v>65</v>
      </c>
    </row>
    <row r="96" spans="2:24" x14ac:dyDescent="0.2">
      <c r="B96" s="43" t="s">
        <v>183</v>
      </c>
      <c r="C96" s="43">
        <v>282</v>
      </c>
      <c r="D96" s="43" t="s">
        <v>512</v>
      </c>
      <c r="E96" s="43" t="s">
        <v>107</v>
      </c>
      <c r="F96" s="43" t="s">
        <v>513</v>
      </c>
      <c r="G96" s="43" t="s">
        <v>384</v>
      </c>
      <c r="H96" s="43">
        <v>60</v>
      </c>
      <c r="I96" s="43">
        <v>-148.64959999999999</v>
      </c>
      <c r="J96" s="28">
        <v>-9.9999999999999995E-7</v>
      </c>
      <c r="K96" s="43" t="s">
        <v>914</v>
      </c>
      <c r="L96" s="43" t="s">
        <v>65</v>
      </c>
      <c r="N96" s="43" t="s">
        <v>183</v>
      </c>
      <c r="O96" s="43">
        <v>282</v>
      </c>
      <c r="P96" s="43" t="s">
        <v>512</v>
      </c>
      <c r="Q96" s="43" t="s">
        <v>381</v>
      </c>
      <c r="R96" s="43" t="s">
        <v>513</v>
      </c>
      <c r="S96" s="43" t="s">
        <v>384</v>
      </c>
      <c r="T96" s="43">
        <v>10</v>
      </c>
      <c r="U96" s="43">
        <v>-146.88759999999999</v>
      </c>
      <c r="V96" s="28">
        <v>-9.9999999999999995E-7</v>
      </c>
      <c r="W96" s="43" t="s">
        <v>914</v>
      </c>
      <c r="X96" s="43" t="s">
        <v>65</v>
      </c>
    </row>
    <row r="97" spans="2:24" x14ac:dyDescent="0.2">
      <c r="B97" s="43" t="s">
        <v>183</v>
      </c>
      <c r="C97" s="43">
        <v>282</v>
      </c>
      <c r="D97" s="43" t="s">
        <v>512</v>
      </c>
      <c r="E97" s="43" t="s">
        <v>107</v>
      </c>
      <c r="F97" s="43" t="s">
        <v>514</v>
      </c>
      <c r="G97" s="43" t="s">
        <v>386</v>
      </c>
      <c r="H97" s="43">
        <v>60</v>
      </c>
      <c r="I97" s="43">
        <v>21.687100000000001</v>
      </c>
      <c r="J97" s="28">
        <v>1.533E-7</v>
      </c>
      <c r="K97" s="43" t="s">
        <v>914</v>
      </c>
      <c r="L97" s="43" t="s">
        <v>65</v>
      </c>
      <c r="N97" s="43" t="s">
        <v>183</v>
      </c>
      <c r="O97" s="43">
        <v>282</v>
      </c>
      <c r="P97" s="43" t="s">
        <v>512</v>
      </c>
      <c r="Q97" s="43" t="s">
        <v>381</v>
      </c>
      <c r="R97" s="43" t="s">
        <v>514</v>
      </c>
      <c r="S97" s="43" t="s">
        <v>386</v>
      </c>
      <c r="T97" s="43">
        <v>10</v>
      </c>
      <c r="U97" s="43">
        <v>19.9236</v>
      </c>
      <c r="V97" s="28">
        <v>1.4079999999999999E-7</v>
      </c>
      <c r="W97" s="43" t="s">
        <v>914</v>
      </c>
      <c r="X97" s="43" t="s">
        <v>65</v>
      </c>
    </row>
    <row r="98" spans="2:24" x14ac:dyDescent="0.2">
      <c r="B98" s="43" t="s">
        <v>183</v>
      </c>
      <c r="C98" s="43">
        <v>285</v>
      </c>
      <c r="D98" s="43" t="s">
        <v>515</v>
      </c>
      <c r="E98" s="43" t="s">
        <v>107</v>
      </c>
      <c r="F98" s="43" t="s">
        <v>516</v>
      </c>
      <c r="G98" s="43" t="s">
        <v>384</v>
      </c>
      <c r="H98" s="43">
        <v>60</v>
      </c>
      <c r="I98" s="43">
        <v>-145.80799999999999</v>
      </c>
      <c r="J98" s="28">
        <v>-9.9999999999999995E-7</v>
      </c>
      <c r="K98" s="43" t="s">
        <v>914</v>
      </c>
      <c r="L98" s="43" t="s">
        <v>65</v>
      </c>
      <c r="N98" s="43" t="s">
        <v>183</v>
      </c>
      <c r="O98" s="43">
        <v>285</v>
      </c>
      <c r="P98" s="43" t="s">
        <v>515</v>
      </c>
      <c r="Q98" s="43" t="s">
        <v>381</v>
      </c>
      <c r="R98" s="43" t="s">
        <v>516</v>
      </c>
      <c r="S98" s="43" t="s">
        <v>384</v>
      </c>
      <c r="T98" s="43">
        <v>10</v>
      </c>
      <c r="U98" s="43">
        <v>-144.22389999999999</v>
      </c>
      <c r="V98" s="28">
        <v>-9.9999999999999995E-7</v>
      </c>
      <c r="W98" s="43" t="s">
        <v>914</v>
      </c>
      <c r="X98" s="43" t="s">
        <v>65</v>
      </c>
    </row>
    <row r="99" spans="2:24" x14ac:dyDescent="0.2">
      <c r="B99" s="43" t="s">
        <v>183</v>
      </c>
      <c r="C99" s="43">
        <v>285</v>
      </c>
      <c r="D99" s="43" t="s">
        <v>515</v>
      </c>
      <c r="E99" s="43" t="s">
        <v>107</v>
      </c>
      <c r="F99" s="43" t="s">
        <v>517</v>
      </c>
      <c r="G99" s="43" t="s">
        <v>386</v>
      </c>
      <c r="H99" s="43">
        <v>60</v>
      </c>
      <c r="I99" s="43">
        <v>10.6906</v>
      </c>
      <c r="J99" s="28">
        <v>7.2090000000000006E-8</v>
      </c>
      <c r="K99" s="43" t="s">
        <v>914</v>
      </c>
      <c r="L99" s="43" t="s">
        <v>65</v>
      </c>
      <c r="N99" s="43" t="s">
        <v>183</v>
      </c>
      <c r="O99" s="43">
        <v>285</v>
      </c>
      <c r="P99" s="43" t="s">
        <v>515</v>
      </c>
      <c r="Q99" s="43" t="s">
        <v>381</v>
      </c>
      <c r="R99" s="43" t="s">
        <v>517</v>
      </c>
      <c r="S99" s="43" t="s">
        <v>386</v>
      </c>
      <c r="T99" s="43">
        <v>10</v>
      </c>
      <c r="U99" s="43">
        <v>9.2235999999999994</v>
      </c>
      <c r="V99" s="28">
        <v>6.2200000000000001E-8</v>
      </c>
      <c r="W99" s="43" t="s">
        <v>914</v>
      </c>
      <c r="X99" s="43" t="s">
        <v>65</v>
      </c>
    </row>
    <row r="100" spans="2:24" x14ac:dyDescent="0.2">
      <c r="B100" s="43" t="s">
        <v>183</v>
      </c>
      <c r="C100" s="43">
        <v>288</v>
      </c>
      <c r="D100" s="43" t="s">
        <v>518</v>
      </c>
      <c r="E100" s="43" t="s">
        <v>107</v>
      </c>
      <c r="F100" s="43" t="s">
        <v>519</v>
      </c>
      <c r="G100" s="43" t="s">
        <v>384</v>
      </c>
      <c r="H100" s="43">
        <v>60</v>
      </c>
      <c r="I100" s="43">
        <v>-106.096</v>
      </c>
      <c r="J100" s="28">
        <v>-9.9999999999999995E-7</v>
      </c>
      <c r="K100" s="43" t="s">
        <v>914</v>
      </c>
      <c r="L100" s="43" t="s">
        <v>65</v>
      </c>
      <c r="N100" s="43" t="s">
        <v>183</v>
      </c>
      <c r="O100" s="43">
        <v>288</v>
      </c>
      <c r="P100" s="43" t="s">
        <v>518</v>
      </c>
      <c r="Q100" s="43" t="s">
        <v>381</v>
      </c>
      <c r="R100" s="43" t="s">
        <v>519</v>
      </c>
      <c r="S100" s="43" t="s">
        <v>384</v>
      </c>
      <c r="T100" s="43">
        <v>10</v>
      </c>
      <c r="U100" s="43">
        <v>-105.0159</v>
      </c>
      <c r="V100" s="28">
        <v>-9.9999999999999995E-7</v>
      </c>
      <c r="W100" s="43" t="s">
        <v>914</v>
      </c>
      <c r="X100" s="43" t="s">
        <v>65</v>
      </c>
    </row>
    <row r="101" spans="2:24" x14ac:dyDescent="0.2">
      <c r="B101" s="43" t="s">
        <v>183</v>
      </c>
      <c r="C101" s="43">
        <v>288</v>
      </c>
      <c r="D101" s="43" t="s">
        <v>518</v>
      </c>
      <c r="E101" s="43" t="s">
        <v>107</v>
      </c>
      <c r="F101" s="43" t="s">
        <v>520</v>
      </c>
      <c r="G101" s="43" t="s">
        <v>386</v>
      </c>
      <c r="H101" s="43">
        <v>60</v>
      </c>
      <c r="I101" s="43">
        <v>9.5807000000000002</v>
      </c>
      <c r="J101" s="28">
        <v>9.0660000000000006E-8</v>
      </c>
      <c r="K101" s="43" t="s">
        <v>914</v>
      </c>
      <c r="L101" s="43" t="s">
        <v>65</v>
      </c>
      <c r="N101" s="43" t="s">
        <v>183</v>
      </c>
      <c r="O101" s="43">
        <v>288</v>
      </c>
      <c r="P101" s="43" t="s">
        <v>518</v>
      </c>
      <c r="Q101" s="43" t="s">
        <v>381</v>
      </c>
      <c r="R101" s="43" t="s">
        <v>520</v>
      </c>
      <c r="S101" s="43" t="s">
        <v>386</v>
      </c>
      <c r="T101" s="43">
        <v>10</v>
      </c>
      <c r="U101" s="43">
        <v>8.4342000000000006</v>
      </c>
      <c r="V101" s="28">
        <v>7.9809999999999998E-8</v>
      </c>
      <c r="W101" s="43" t="s">
        <v>914</v>
      </c>
      <c r="X101" s="43" t="s">
        <v>65</v>
      </c>
    </row>
    <row r="102" spans="2:24" x14ac:dyDescent="0.2">
      <c r="B102" s="43" t="s">
        <v>183</v>
      </c>
      <c r="C102" s="43">
        <v>296</v>
      </c>
      <c r="D102" s="43" t="s">
        <v>521</v>
      </c>
      <c r="E102" s="43" t="s">
        <v>107</v>
      </c>
      <c r="F102" s="43" t="s">
        <v>522</v>
      </c>
      <c r="G102" s="43" t="s">
        <v>384</v>
      </c>
      <c r="H102" s="43">
        <v>60</v>
      </c>
      <c r="I102" s="43">
        <v>-30.604900000000001</v>
      </c>
      <c r="J102" s="28">
        <v>-2.2849999999999999E-7</v>
      </c>
      <c r="K102" s="43" t="s">
        <v>914</v>
      </c>
      <c r="L102" s="43" t="s">
        <v>65</v>
      </c>
      <c r="N102" s="43" t="s">
        <v>183</v>
      </c>
      <c r="O102" s="43">
        <v>296</v>
      </c>
      <c r="P102" s="43" t="s">
        <v>521</v>
      </c>
      <c r="Q102" s="43" t="s">
        <v>381</v>
      </c>
      <c r="R102" s="43" t="s">
        <v>522</v>
      </c>
      <c r="S102" s="43" t="s">
        <v>384</v>
      </c>
      <c r="T102" s="43">
        <v>10</v>
      </c>
      <c r="U102" s="43">
        <v>-30.776599999999998</v>
      </c>
      <c r="V102" s="28">
        <v>-2.2980000000000001E-7</v>
      </c>
      <c r="W102" s="43" t="s">
        <v>914</v>
      </c>
      <c r="X102" s="43" t="s">
        <v>65</v>
      </c>
    </row>
    <row r="103" spans="2:24" x14ac:dyDescent="0.2">
      <c r="B103" s="43" t="s">
        <v>183</v>
      </c>
      <c r="C103" s="43">
        <v>296</v>
      </c>
      <c r="D103" s="43" t="s">
        <v>521</v>
      </c>
      <c r="E103" s="43" t="s">
        <v>107</v>
      </c>
      <c r="F103" s="43" t="s">
        <v>523</v>
      </c>
      <c r="G103" s="43" t="s">
        <v>386</v>
      </c>
      <c r="H103" s="43">
        <v>60</v>
      </c>
      <c r="I103" s="43">
        <v>-15.447699999999999</v>
      </c>
      <c r="J103" s="28">
        <v>-1.1529999999999999E-7</v>
      </c>
      <c r="K103" s="43" t="s">
        <v>914</v>
      </c>
      <c r="L103" s="43" t="s">
        <v>65</v>
      </c>
      <c r="N103" s="43" t="s">
        <v>183</v>
      </c>
      <c r="O103" s="43">
        <v>296</v>
      </c>
      <c r="P103" s="43" t="s">
        <v>521</v>
      </c>
      <c r="Q103" s="43" t="s">
        <v>381</v>
      </c>
      <c r="R103" s="43" t="s">
        <v>523</v>
      </c>
      <c r="S103" s="43" t="s">
        <v>386</v>
      </c>
      <c r="T103" s="43">
        <v>10</v>
      </c>
      <c r="U103" s="43">
        <v>-15.283300000000001</v>
      </c>
      <c r="V103" s="28">
        <v>-1.141E-7</v>
      </c>
      <c r="W103" s="43" t="s">
        <v>914</v>
      </c>
      <c r="X103" s="43" t="s">
        <v>65</v>
      </c>
    </row>
    <row r="104" spans="2:24" x14ac:dyDescent="0.2">
      <c r="B104" s="43" t="s">
        <v>183</v>
      </c>
      <c r="C104" s="43">
        <v>297</v>
      </c>
      <c r="D104" s="43" t="s">
        <v>524</v>
      </c>
      <c r="E104" s="43" t="s">
        <v>107</v>
      </c>
      <c r="F104" s="43" t="s">
        <v>525</v>
      </c>
      <c r="G104" s="43" t="s">
        <v>384</v>
      </c>
      <c r="H104" s="43">
        <v>60</v>
      </c>
      <c r="I104" s="43">
        <v>-16.217400000000001</v>
      </c>
      <c r="J104" s="28">
        <v>-1.2109999999999999E-7</v>
      </c>
      <c r="K104" s="43" t="s">
        <v>914</v>
      </c>
      <c r="L104" s="43" t="s">
        <v>65</v>
      </c>
      <c r="N104" s="43" t="s">
        <v>183</v>
      </c>
      <c r="O104" s="43">
        <v>297</v>
      </c>
      <c r="P104" s="43" t="s">
        <v>524</v>
      </c>
      <c r="Q104" s="43" t="s">
        <v>381</v>
      </c>
      <c r="R104" s="43" t="s">
        <v>525</v>
      </c>
      <c r="S104" s="43" t="s">
        <v>384</v>
      </c>
      <c r="T104" s="43">
        <v>10</v>
      </c>
      <c r="U104" s="43">
        <v>-16.192599999999999</v>
      </c>
      <c r="V104" s="28">
        <v>-1.209E-7</v>
      </c>
      <c r="W104" s="43" t="s">
        <v>914</v>
      </c>
      <c r="X104" s="43" t="s">
        <v>65</v>
      </c>
    </row>
    <row r="105" spans="2:24" x14ac:dyDescent="0.2">
      <c r="B105" s="43" t="s">
        <v>183</v>
      </c>
      <c r="C105" s="43">
        <v>297</v>
      </c>
      <c r="D105" s="43" t="s">
        <v>524</v>
      </c>
      <c r="E105" s="43" t="s">
        <v>107</v>
      </c>
      <c r="F105" s="43" t="s">
        <v>526</v>
      </c>
      <c r="G105" s="43" t="s">
        <v>386</v>
      </c>
      <c r="H105" s="43">
        <v>60</v>
      </c>
      <c r="I105" s="43">
        <v>-30.517099999999999</v>
      </c>
      <c r="J105" s="28">
        <v>-2.279E-7</v>
      </c>
      <c r="K105" s="43" t="s">
        <v>914</v>
      </c>
      <c r="L105" s="43" t="s">
        <v>65</v>
      </c>
      <c r="N105" s="43" t="s">
        <v>183</v>
      </c>
      <c r="O105" s="43">
        <v>297</v>
      </c>
      <c r="P105" s="43" t="s">
        <v>524</v>
      </c>
      <c r="Q105" s="43" t="s">
        <v>381</v>
      </c>
      <c r="R105" s="43" t="s">
        <v>526</v>
      </c>
      <c r="S105" s="43" t="s">
        <v>386</v>
      </c>
      <c r="T105" s="43">
        <v>10</v>
      </c>
      <c r="U105" s="43">
        <v>-30.546199999999999</v>
      </c>
      <c r="V105" s="28">
        <v>-2.2810000000000001E-7</v>
      </c>
      <c r="W105" s="43" t="s">
        <v>914</v>
      </c>
      <c r="X105" s="43" t="s">
        <v>65</v>
      </c>
    </row>
    <row r="106" spans="2:24" x14ac:dyDescent="0.2">
      <c r="B106" s="43" t="s">
        <v>183</v>
      </c>
      <c r="C106" s="43">
        <v>298</v>
      </c>
      <c r="D106" s="43" t="s">
        <v>524</v>
      </c>
      <c r="E106" s="43" t="s">
        <v>107</v>
      </c>
      <c r="F106" s="43" t="s">
        <v>527</v>
      </c>
      <c r="G106" s="43" t="s">
        <v>384</v>
      </c>
      <c r="H106" s="43">
        <v>60</v>
      </c>
      <c r="I106" s="43">
        <v>-28.644600000000001</v>
      </c>
      <c r="J106" s="28">
        <v>-2.2609999999999999E-7</v>
      </c>
      <c r="K106" s="43" t="s">
        <v>914</v>
      </c>
      <c r="L106" s="43" t="s">
        <v>65</v>
      </c>
      <c r="N106" s="43" t="s">
        <v>183</v>
      </c>
      <c r="O106" s="43">
        <v>298</v>
      </c>
      <c r="P106" s="43" t="s">
        <v>524</v>
      </c>
      <c r="Q106" s="43" t="s">
        <v>381</v>
      </c>
      <c r="R106" s="43" t="s">
        <v>527</v>
      </c>
      <c r="S106" s="43" t="s">
        <v>384</v>
      </c>
      <c r="T106" s="43">
        <v>10</v>
      </c>
      <c r="U106" s="43">
        <v>-28.712800000000001</v>
      </c>
      <c r="V106" s="28">
        <v>-2.266E-7</v>
      </c>
      <c r="W106" s="43" t="s">
        <v>914</v>
      </c>
      <c r="X106" s="43" t="s">
        <v>65</v>
      </c>
    </row>
    <row r="107" spans="2:24" x14ac:dyDescent="0.2">
      <c r="B107" s="43" t="s">
        <v>183</v>
      </c>
      <c r="C107" s="43">
        <v>298</v>
      </c>
      <c r="D107" s="43" t="s">
        <v>524</v>
      </c>
      <c r="E107" s="43" t="s">
        <v>107</v>
      </c>
      <c r="F107" s="43" t="s">
        <v>528</v>
      </c>
      <c r="G107" s="43" t="s">
        <v>386</v>
      </c>
      <c r="H107" s="43">
        <v>60</v>
      </c>
      <c r="I107" s="43">
        <v>-28.7227</v>
      </c>
      <c r="J107" s="28">
        <v>-2.2670000000000001E-7</v>
      </c>
      <c r="K107" s="43" t="s">
        <v>914</v>
      </c>
      <c r="L107" s="43" t="s">
        <v>65</v>
      </c>
      <c r="N107" s="43" t="s">
        <v>183</v>
      </c>
      <c r="O107" s="43">
        <v>298</v>
      </c>
      <c r="P107" s="43" t="s">
        <v>524</v>
      </c>
      <c r="Q107" s="43" t="s">
        <v>381</v>
      </c>
      <c r="R107" s="43" t="s">
        <v>528</v>
      </c>
      <c r="S107" s="43" t="s">
        <v>386</v>
      </c>
      <c r="T107" s="43">
        <v>10</v>
      </c>
      <c r="U107" s="43">
        <v>-28.657</v>
      </c>
      <c r="V107" s="28">
        <v>-2.262E-7</v>
      </c>
      <c r="W107" s="43" t="s">
        <v>914</v>
      </c>
      <c r="X107" s="43" t="s">
        <v>65</v>
      </c>
    </row>
    <row r="108" spans="2:24" x14ac:dyDescent="0.2">
      <c r="B108" s="43" t="s">
        <v>183</v>
      </c>
      <c r="C108" s="43">
        <v>299</v>
      </c>
      <c r="D108" s="43" t="s">
        <v>524</v>
      </c>
      <c r="E108" s="43" t="s">
        <v>107</v>
      </c>
      <c r="F108" s="43" t="s">
        <v>529</v>
      </c>
      <c r="G108" s="43" t="s">
        <v>384</v>
      </c>
      <c r="H108" s="43">
        <v>60</v>
      </c>
      <c r="I108" s="43">
        <v>-30.4023</v>
      </c>
      <c r="J108" s="28">
        <v>-2.2700000000000001E-7</v>
      </c>
      <c r="K108" s="43" t="s">
        <v>914</v>
      </c>
      <c r="L108" s="43" t="s">
        <v>65</v>
      </c>
      <c r="N108" s="43" t="s">
        <v>183</v>
      </c>
      <c r="O108" s="43">
        <v>299</v>
      </c>
      <c r="P108" s="43" t="s">
        <v>524</v>
      </c>
      <c r="Q108" s="43" t="s">
        <v>381</v>
      </c>
      <c r="R108" s="43" t="s">
        <v>529</v>
      </c>
      <c r="S108" s="43" t="s">
        <v>384</v>
      </c>
      <c r="T108" s="43">
        <v>10</v>
      </c>
      <c r="U108" s="43">
        <v>-30.574000000000002</v>
      </c>
      <c r="V108" s="28">
        <v>-2.283E-7</v>
      </c>
      <c r="W108" s="43" t="s">
        <v>914</v>
      </c>
      <c r="X108" s="43" t="s">
        <v>65</v>
      </c>
    </row>
    <row r="109" spans="2:24" x14ac:dyDescent="0.2">
      <c r="B109" s="43" t="s">
        <v>183</v>
      </c>
      <c r="C109" s="43">
        <v>299</v>
      </c>
      <c r="D109" s="43" t="s">
        <v>524</v>
      </c>
      <c r="E109" s="43" t="s">
        <v>107</v>
      </c>
      <c r="F109" s="43" t="s">
        <v>530</v>
      </c>
      <c r="G109" s="43" t="s">
        <v>386</v>
      </c>
      <c r="H109" s="43">
        <v>60</v>
      </c>
      <c r="I109" s="43">
        <v>-16.360800000000001</v>
      </c>
      <c r="J109" s="28">
        <v>-1.222E-7</v>
      </c>
      <c r="K109" s="43" t="s">
        <v>914</v>
      </c>
      <c r="L109" s="43" t="s">
        <v>65</v>
      </c>
      <c r="N109" s="43" t="s">
        <v>183</v>
      </c>
      <c r="O109" s="43">
        <v>299</v>
      </c>
      <c r="P109" s="43" t="s">
        <v>524</v>
      </c>
      <c r="Q109" s="43" t="s">
        <v>381</v>
      </c>
      <c r="R109" s="43" t="s">
        <v>530</v>
      </c>
      <c r="S109" s="43" t="s">
        <v>386</v>
      </c>
      <c r="T109" s="43">
        <v>10</v>
      </c>
      <c r="U109" s="43">
        <v>-16.195900000000002</v>
      </c>
      <c r="V109" s="28">
        <v>-1.209E-7</v>
      </c>
      <c r="W109" s="43" t="s">
        <v>914</v>
      </c>
      <c r="X109" s="43" t="s">
        <v>65</v>
      </c>
    </row>
    <row r="110" spans="2:24" x14ac:dyDescent="0.2">
      <c r="B110" s="43" t="s">
        <v>183</v>
      </c>
      <c r="C110" s="43">
        <v>300</v>
      </c>
      <c r="D110" s="43" t="s">
        <v>531</v>
      </c>
      <c r="E110" s="43" t="s">
        <v>107</v>
      </c>
      <c r="F110" s="43" t="s">
        <v>532</v>
      </c>
      <c r="G110" s="43" t="s">
        <v>384</v>
      </c>
      <c r="H110" s="43">
        <v>60</v>
      </c>
      <c r="I110" s="43">
        <v>-16.086300000000001</v>
      </c>
      <c r="J110" s="28">
        <v>-1.201E-7</v>
      </c>
      <c r="K110" s="43" t="s">
        <v>914</v>
      </c>
      <c r="L110" s="43" t="s">
        <v>65</v>
      </c>
      <c r="N110" s="43" t="s">
        <v>183</v>
      </c>
      <c r="O110" s="43">
        <v>300</v>
      </c>
      <c r="P110" s="43" t="s">
        <v>531</v>
      </c>
      <c r="Q110" s="43" t="s">
        <v>381</v>
      </c>
      <c r="R110" s="43" t="s">
        <v>532</v>
      </c>
      <c r="S110" s="43" t="s">
        <v>384</v>
      </c>
      <c r="T110" s="43">
        <v>10</v>
      </c>
      <c r="U110" s="43">
        <v>-16.040600000000001</v>
      </c>
      <c r="V110" s="28">
        <v>-1.198E-7</v>
      </c>
      <c r="W110" s="43" t="s">
        <v>914</v>
      </c>
      <c r="X110" s="43" t="s">
        <v>65</v>
      </c>
    </row>
    <row r="111" spans="2:24" x14ac:dyDescent="0.2">
      <c r="B111" s="43" t="s">
        <v>183</v>
      </c>
      <c r="C111" s="43">
        <v>300</v>
      </c>
      <c r="D111" s="43" t="s">
        <v>531</v>
      </c>
      <c r="E111" s="43" t="s">
        <v>107</v>
      </c>
      <c r="F111" s="43" t="s">
        <v>533</v>
      </c>
      <c r="G111" s="43" t="s">
        <v>386</v>
      </c>
      <c r="H111" s="43">
        <v>60</v>
      </c>
      <c r="I111" s="43">
        <v>-31.445</v>
      </c>
      <c r="J111" s="28">
        <v>-2.3480000000000001E-7</v>
      </c>
      <c r="K111" s="43" t="s">
        <v>914</v>
      </c>
      <c r="L111" s="43" t="s">
        <v>65</v>
      </c>
      <c r="N111" s="43" t="s">
        <v>183</v>
      </c>
      <c r="O111" s="43">
        <v>300</v>
      </c>
      <c r="P111" s="43" t="s">
        <v>531</v>
      </c>
      <c r="Q111" s="43" t="s">
        <v>381</v>
      </c>
      <c r="R111" s="43" t="s">
        <v>533</v>
      </c>
      <c r="S111" s="43" t="s">
        <v>386</v>
      </c>
      <c r="T111" s="43">
        <v>10</v>
      </c>
      <c r="U111" s="43">
        <v>-31.491800000000001</v>
      </c>
      <c r="V111" s="28">
        <v>-2.3510000000000001E-7</v>
      </c>
      <c r="W111" s="43" t="s">
        <v>914</v>
      </c>
      <c r="X111" s="43" t="s">
        <v>65</v>
      </c>
    </row>
    <row r="112" spans="2:24" x14ac:dyDescent="0.2">
      <c r="B112" s="43" t="s">
        <v>183</v>
      </c>
      <c r="C112" s="43">
        <v>274</v>
      </c>
      <c r="D112" s="43" t="s">
        <v>534</v>
      </c>
      <c r="E112" s="43" t="s">
        <v>107</v>
      </c>
      <c r="F112" s="43" t="s">
        <v>535</v>
      </c>
      <c r="G112" s="43" t="s">
        <v>384</v>
      </c>
      <c r="H112" s="43">
        <v>60</v>
      </c>
      <c r="I112" s="43">
        <v>-109.3776</v>
      </c>
      <c r="J112" s="28">
        <v>-9.9999999999999995E-7</v>
      </c>
      <c r="K112" s="43" t="s">
        <v>914</v>
      </c>
      <c r="L112" s="43" t="s">
        <v>65</v>
      </c>
      <c r="N112" s="43" t="s">
        <v>183</v>
      </c>
      <c r="O112" s="43">
        <v>274</v>
      </c>
      <c r="P112" s="43" t="s">
        <v>534</v>
      </c>
      <c r="Q112" s="43" t="s">
        <v>381</v>
      </c>
      <c r="R112" s="43" t="s">
        <v>535</v>
      </c>
      <c r="S112" s="43" t="s">
        <v>384</v>
      </c>
      <c r="T112" s="43">
        <v>10</v>
      </c>
      <c r="U112" s="43">
        <v>-107.6902</v>
      </c>
      <c r="V112" s="28">
        <v>-9.9999999999999995E-7</v>
      </c>
      <c r="W112" s="43" t="s">
        <v>914</v>
      </c>
      <c r="X112" s="43" t="s">
        <v>65</v>
      </c>
    </row>
    <row r="113" spans="2:24" x14ac:dyDescent="0.2">
      <c r="B113" s="43" t="s">
        <v>183</v>
      </c>
      <c r="C113" s="43">
        <v>274</v>
      </c>
      <c r="D113" s="43" t="s">
        <v>534</v>
      </c>
      <c r="E113" s="43" t="s">
        <v>107</v>
      </c>
      <c r="F113" s="43" t="s">
        <v>536</v>
      </c>
      <c r="G113" s="43" t="s">
        <v>386</v>
      </c>
      <c r="H113" s="43">
        <v>60</v>
      </c>
      <c r="I113" s="43">
        <v>22.445599999999999</v>
      </c>
      <c r="J113" s="28">
        <v>1.9229999999999999E-7</v>
      </c>
      <c r="K113" s="43" t="s">
        <v>914</v>
      </c>
      <c r="L113" s="43" t="s">
        <v>65</v>
      </c>
      <c r="N113" s="43" t="s">
        <v>183</v>
      </c>
      <c r="O113" s="43">
        <v>274</v>
      </c>
      <c r="P113" s="43" t="s">
        <v>534</v>
      </c>
      <c r="Q113" s="43" t="s">
        <v>381</v>
      </c>
      <c r="R113" s="43" t="s">
        <v>536</v>
      </c>
      <c r="S113" s="43" t="s">
        <v>386</v>
      </c>
      <c r="T113" s="43">
        <v>10</v>
      </c>
      <c r="U113" s="43">
        <v>20.737500000000001</v>
      </c>
      <c r="V113" s="28">
        <v>1.776E-7</v>
      </c>
      <c r="W113" s="43" t="s">
        <v>914</v>
      </c>
      <c r="X113" s="43" t="s">
        <v>65</v>
      </c>
    </row>
    <row r="114" spans="2:24" x14ac:dyDescent="0.2">
      <c r="B114" s="43" t="s">
        <v>183</v>
      </c>
      <c r="C114" s="43">
        <v>277</v>
      </c>
      <c r="D114" s="43" t="s">
        <v>537</v>
      </c>
      <c r="E114" s="43" t="s">
        <v>107</v>
      </c>
      <c r="F114" s="43" t="s">
        <v>538</v>
      </c>
      <c r="G114" s="43" t="s">
        <v>384</v>
      </c>
      <c r="H114" s="43">
        <v>60</v>
      </c>
      <c r="I114" s="43">
        <v>-155.2021</v>
      </c>
      <c r="J114" s="28">
        <v>-9.9999999999999995E-7</v>
      </c>
      <c r="K114" s="43" t="s">
        <v>914</v>
      </c>
      <c r="L114" s="43" t="s">
        <v>65</v>
      </c>
      <c r="N114" s="43" t="s">
        <v>183</v>
      </c>
      <c r="O114" s="43">
        <v>277</v>
      </c>
      <c r="P114" s="43" t="s">
        <v>537</v>
      </c>
      <c r="Q114" s="43" t="s">
        <v>381</v>
      </c>
      <c r="R114" s="43" t="s">
        <v>538</v>
      </c>
      <c r="S114" s="43" t="s">
        <v>384</v>
      </c>
      <c r="T114" s="43">
        <v>10</v>
      </c>
      <c r="U114" s="43">
        <v>-153.35069999999999</v>
      </c>
      <c r="V114" s="28">
        <v>-9.9999999999999995E-7</v>
      </c>
      <c r="W114" s="43" t="s">
        <v>914</v>
      </c>
      <c r="X114" s="43" t="s">
        <v>65</v>
      </c>
    </row>
    <row r="115" spans="2:24" x14ac:dyDescent="0.2">
      <c r="B115" s="43" t="s">
        <v>183</v>
      </c>
      <c r="C115" s="43">
        <v>277</v>
      </c>
      <c r="D115" s="43" t="s">
        <v>537</v>
      </c>
      <c r="E115" s="43" t="s">
        <v>107</v>
      </c>
      <c r="F115" s="43" t="s">
        <v>539</v>
      </c>
      <c r="G115" s="43" t="s">
        <v>386</v>
      </c>
      <c r="H115" s="43">
        <v>60</v>
      </c>
      <c r="I115" s="43">
        <v>11.122400000000001</v>
      </c>
      <c r="J115" s="28">
        <v>7.4309999999999995E-8</v>
      </c>
      <c r="K115" s="43" t="s">
        <v>914</v>
      </c>
      <c r="L115" s="43" t="s">
        <v>65</v>
      </c>
      <c r="N115" s="43" t="s">
        <v>183</v>
      </c>
      <c r="O115" s="43">
        <v>277</v>
      </c>
      <c r="P115" s="43" t="s">
        <v>537</v>
      </c>
      <c r="Q115" s="43" t="s">
        <v>381</v>
      </c>
      <c r="R115" s="43" t="s">
        <v>539</v>
      </c>
      <c r="S115" s="43" t="s">
        <v>386</v>
      </c>
      <c r="T115" s="43">
        <v>10</v>
      </c>
      <c r="U115" s="43">
        <v>9.3111999999999995</v>
      </c>
      <c r="V115" s="28">
        <v>6.2209999999999999E-8</v>
      </c>
      <c r="W115" s="43" t="s">
        <v>914</v>
      </c>
      <c r="X115" s="43" t="s">
        <v>65</v>
      </c>
    </row>
    <row r="116" spans="2:24" x14ac:dyDescent="0.2">
      <c r="B116" s="43" t="s">
        <v>183</v>
      </c>
      <c r="C116" s="43">
        <v>280</v>
      </c>
      <c r="D116" s="43" t="s">
        <v>540</v>
      </c>
      <c r="E116" s="43" t="s">
        <v>107</v>
      </c>
      <c r="F116" s="43" t="s">
        <v>541</v>
      </c>
      <c r="G116" s="43" t="s">
        <v>384</v>
      </c>
      <c r="H116" s="43">
        <v>60</v>
      </c>
      <c r="I116" s="43">
        <v>-139.13839999999999</v>
      </c>
      <c r="J116" s="28">
        <v>-9.9999999999999995E-7</v>
      </c>
      <c r="K116" s="43" t="s">
        <v>914</v>
      </c>
      <c r="L116" s="43" t="s">
        <v>65</v>
      </c>
      <c r="N116" s="43" t="s">
        <v>183</v>
      </c>
      <c r="O116" s="43">
        <v>280</v>
      </c>
      <c r="P116" s="43" t="s">
        <v>540</v>
      </c>
      <c r="Q116" s="43" t="s">
        <v>381</v>
      </c>
      <c r="R116" s="43" t="s">
        <v>541</v>
      </c>
      <c r="S116" s="43" t="s">
        <v>384</v>
      </c>
      <c r="T116" s="43">
        <v>10</v>
      </c>
      <c r="U116" s="43">
        <v>-137.29169999999999</v>
      </c>
      <c r="V116" s="28">
        <v>-9.9999999999999995E-7</v>
      </c>
      <c r="W116" s="43" t="s">
        <v>914</v>
      </c>
      <c r="X116" s="43" t="s">
        <v>65</v>
      </c>
    </row>
    <row r="117" spans="2:24" x14ac:dyDescent="0.2">
      <c r="B117" s="43" t="s">
        <v>183</v>
      </c>
      <c r="C117" s="43">
        <v>280</v>
      </c>
      <c r="D117" s="43" t="s">
        <v>540</v>
      </c>
      <c r="E117" s="43" t="s">
        <v>107</v>
      </c>
      <c r="F117" s="43" t="s">
        <v>542</v>
      </c>
      <c r="G117" s="43" t="s">
        <v>386</v>
      </c>
      <c r="H117" s="43">
        <v>60</v>
      </c>
      <c r="I117" s="43">
        <v>24.541499999999999</v>
      </c>
      <c r="J117" s="28">
        <v>1.6719999999999999E-7</v>
      </c>
      <c r="K117" s="43" t="s">
        <v>914</v>
      </c>
      <c r="L117" s="43" t="s">
        <v>65</v>
      </c>
      <c r="N117" s="43" t="s">
        <v>183</v>
      </c>
      <c r="O117" s="43">
        <v>280</v>
      </c>
      <c r="P117" s="43" t="s">
        <v>540</v>
      </c>
      <c r="Q117" s="43" t="s">
        <v>381</v>
      </c>
      <c r="R117" s="43" t="s">
        <v>542</v>
      </c>
      <c r="S117" s="43" t="s">
        <v>386</v>
      </c>
      <c r="T117" s="43">
        <v>10</v>
      </c>
      <c r="U117" s="43">
        <v>22.673100000000002</v>
      </c>
      <c r="V117" s="28">
        <v>1.5440000000000001E-7</v>
      </c>
      <c r="W117" s="43" t="s">
        <v>914</v>
      </c>
      <c r="X117" s="43" t="s">
        <v>65</v>
      </c>
    </row>
    <row r="118" spans="2:24" x14ac:dyDescent="0.2">
      <c r="B118" s="43" t="s">
        <v>183</v>
      </c>
      <c r="C118" s="43">
        <v>283</v>
      </c>
      <c r="D118" s="43" t="s">
        <v>543</v>
      </c>
      <c r="E118" s="43" t="s">
        <v>107</v>
      </c>
      <c r="F118" s="43" t="s">
        <v>544</v>
      </c>
      <c r="G118" s="43" t="s">
        <v>384</v>
      </c>
      <c r="H118" s="43">
        <v>60</v>
      </c>
      <c r="I118" s="43">
        <v>-139.05719999999999</v>
      </c>
      <c r="J118" s="28">
        <v>-9.9999999999999995E-7</v>
      </c>
      <c r="K118" s="43" t="s">
        <v>914</v>
      </c>
      <c r="L118" s="43" t="s">
        <v>65</v>
      </c>
      <c r="N118" s="43" t="s">
        <v>183</v>
      </c>
      <c r="O118" s="43">
        <v>283</v>
      </c>
      <c r="P118" s="43" t="s">
        <v>543</v>
      </c>
      <c r="Q118" s="43" t="s">
        <v>381</v>
      </c>
      <c r="R118" s="43" t="s">
        <v>544</v>
      </c>
      <c r="S118" s="43" t="s">
        <v>384</v>
      </c>
      <c r="T118" s="43">
        <v>10</v>
      </c>
      <c r="U118" s="43">
        <v>-137.33080000000001</v>
      </c>
      <c r="V118" s="28">
        <v>-9.9999999999999995E-7</v>
      </c>
      <c r="W118" s="43" t="s">
        <v>914</v>
      </c>
      <c r="X118" s="43" t="s">
        <v>65</v>
      </c>
    </row>
    <row r="119" spans="2:24" x14ac:dyDescent="0.2">
      <c r="B119" s="43" t="s">
        <v>183</v>
      </c>
      <c r="C119" s="43">
        <v>283</v>
      </c>
      <c r="D119" s="43" t="s">
        <v>543</v>
      </c>
      <c r="E119" s="43" t="s">
        <v>107</v>
      </c>
      <c r="F119" s="43" t="s">
        <v>545</v>
      </c>
      <c r="G119" s="43" t="s">
        <v>386</v>
      </c>
      <c r="H119" s="43">
        <v>60</v>
      </c>
      <c r="I119" s="43">
        <v>24.480899999999998</v>
      </c>
      <c r="J119" s="28">
        <v>1.667E-7</v>
      </c>
      <c r="K119" s="43" t="s">
        <v>914</v>
      </c>
      <c r="L119" s="43" t="s">
        <v>65</v>
      </c>
      <c r="N119" s="43" t="s">
        <v>183</v>
      </c>
      <c r="O119" s="43">
        <v>283</v>
      </c>
      <c r="P119" s="43" t="s">
        <v>543</v>
      </c>
      <c r="Q119" s="43" t="s">
        <v>381</v>
      </c>
      <c r="R119" s="43" t="s">
        <v>545</v>
      </c>
      <c r="S119" s="43" t="s">
        <v>386</v>
      </c>
      <c r="T119" s="43">
        <v>10</v>
      </c>
      <c r="U119" s="43">
        <v>22.7315</v>
      </c>
      <c r="V119" s="28">
        <v>1.5480000000000001E-7</v>
      </c>
      <c r="W119" s="43" t="s">
        <v>914</v>
      </c>
      <c r="X119" s="43" t="s">
        <v>65</v>
      </c>
    </row>
    <row r="120" spans="2:24" x14ac:dyDescent="0.2">
      <c r="B120" s="43" t="s">
        <v>183</v>
      </c>
      <c r="C120" s="43">
        <v>286</v>
      </c>
      <c r="D120" s="43" t="s">
        <v>546</v>
      </c>
      <c r="E120" s="43" t="s">
        <v>107</v>
      </c>
      <c r="F120" s="43" t="s">
        <v>547</v>
      </c>
      <c r="G120" s="43" t="s">
        <v>384</v>
      </c>
      <c r="H120" s="43">
        <v>60</v>
      </c>
      <c r="I120" s="43">
        <v>-155.5042</v>
      </c>
      <c r="J120" s="28">
        <v>-9.9999999999999995E-7</v>
      </c>
      <c r="K120" s="43" t="s">
        <v>914</v>
      </c>
      <c r="L120" s="43" t="s">
        <v>65</v>
      </c>
      <c r="N120" s="43" t="s">
        <v>183</v>
      </c>
      <c r="O120" s="43">
        <v>286</v>
      </c>
      <c r="P120" s="43" t="s">
        <v>546</v>
      </c>
      <c r="Q120" s="43" t="s">
        <v>381</v>
      </c>
      <c r="R120" s="43" t="s">
        <v>547</v>
      </c>
      <c r="S120" s="43" t="s">
        <v>384</v>
      </c>
      <c r="T120" s="43">
        <v>10</v>
      </c>
      <c r="U120" s="43">
        <v>-153.97399999999999</v>
      </c>
      <c r="V120" s="28">
        <v>-9.9999999999999995E-7</v>
      </c>
      <c r="W120" s="43" t="s">
        <v>914</v>
      </c>
      <c r="X120" s="43" t="s">
        <v>65</v>
      </c>
    </row>
    <row r="121" spans="2:24" x14ac:dyDescent="0.2">
      <c r="B121" s="43" t="s">
        <v>183</v>
      </c>
      <c r="C121" s="43">
        <v>286</v>
      </c>
      <c r="D121" s="43" t="s">
        <v>546</v>
      </c>
      <c r="E121" s="43" t="s">
        <v>107</v>
      </c>
      <c r="F121" s="43" t="s">
        <v>548</v>
      </c>
      <c r="G121" s="43" t="s">
        <v>386</v>
      </c>
      <c r="H121" s="43">
        <v>60</v>
      </c>
      <c r="I121" s="43">
        <v>11.0655</v>
      </c>
      <c r="J121" s="28">
        <v>7.3930000000000001E-8</v>
      </c>
      <c r="K121" s="43" t="s">
        <v>914</v>
      </c>
      <c r="L121" s="43" t="s">
        <v>65</v>
      </c>
      <c r="N121" s="43" t="s">
        <v>183</v>
      </c>
      <c r="O121" s="43">
        <v>286</v>
      </c>
      <c r="P121" s="43" t="s">
        <v>546</v>
      </c>
      <c r="Q121" s="43" t="s">
        <v>381</v>
      </c>
      <c r="R121" s="43" t="s">
        <v>548</v>
      </c>
      <c r="S121" s="43" t="s">
        <v>386</v>
      </c>
      <c r="T121" s="43">
        <v>10</v>
      </c>
      <c r="U121" s="43">
        <v>9.5863999999999994</v>
      </c>
      <c r="V121" s="28">
        <v>6.4049999999999995E-8</v>
      </c>
      <c r="W121" s="43" t="s">
        <v>914</v>
      </c>
      <c r="X121" s="43" t="s">
        <v>65</v>
      </c>
    </row>
    <row r="122" spans="2:24" x14ac:dyDescent="0.2">
      <c r="B122" s="43" t="s">
        <v>183</v>
      </c>
      <c r="C122" s="43">
        <v>289</v>
      </c>
      <c r="D122" s="43" t="s">
        <v>549</v>
      </c>
      <c r="E122" s="43" t="s">
        <v>107</v>
      </c>
      <c r="F122" s="43" t="s">
        <v>550</v>
      </c>
      <c r="G122" s="43" t="s">
        <v>384</v>
      </c>
      <c r="H122" s="43">
        <v>60</v>
      </c>
      <c r="I122" s="43">
        <v>-109.16370000000001</v>
      </c>
      <c r="J122" s="28">
        <v>-9.9999999999999995E-7</v>
      </c>
      <c r="K122" s="43" t="s">
        <v>914</v>
      </c>
      <c r="L122" s="43" t="s">
        <v>65</v>
      </c>
      <c r="N122" s="43" t="s">
        <v>183</v>
      </c>
      <c r="O122" s="43">
        <v>289</v>
      </c>
      <c r="P122" s="43" t="s">
        <v>549</v>
      </c>
      <c r="Q122" s="43" t="s">
        <v>381</v>
      </c>
      <c r="R122" s="43" t="s">
        <v>550</v>
      </c>
      <c r="S122" s="43" t="s">
        <v>384</v>
      </c>
      <c r="T122" s="43">
        <v>10</v>
      </c>
      <c r="U122" s="43">
        <v>-107.9717</v>
      </c>
      <c r="V122" s="28">
        <v>-9.9999999999999995E-7</v>
      </c>
      <c r="W122" s="43" t="s">
        <v>914</v>
      </c>
      <c r="X122" s="43" t="s">
        <v>65</v>
      </c>
    </row>
    <row r="123" spans="2:24" x14ac:dyDescent="0.2">
      <c r="B123" s="43" t="s">
        <v>183</v>
      </c>
      <c r="C123" s="43">
        <v>289</v>
      </c>
      <c r="D123" s="43" t="s">
        <v>549</v>
      </c>
      <c r="E123" s="43" t="s">
        <v>107</v>
      </c>
      <c r="F123" s="43" t="s">
        <v>551</v>
      </c>
      <c r="G123" s="43" t="s">
        <v>386</v>
      </c>
      <c r="H123" s="43">
        <v>60</v>
      </c>
      <c r="I123" s="43">
        <v>22.1967</v>
      </c>
      <c r="J123" s="28">
        <v>1.9009999999999999E-7</v>
      </c>
      <c r="K123" s="43" t="s">
        <v>914</v>
      </c>
      <c r="L123" s="43" t="s">
        <v>65</v>
      </c>
      <c r="N123" s="43" t="s">
        <v>183</v>
      </c>
      <c r="O123" s="43">
        <v>289</v>
      </c>
      <c r="P123" s="43" t="s">
        <v>549</v>
      </c>
      <c r="Q123" s="43" t="s">
        <v>381</v>
      </c>
      <c r="R123" s="43" t="s">
        <v>551</v>
      </c>
      <c r="S123" s="43" t="s">
        <v>386</v>
      </c>
      <c r="T123" s="43">
        <v>10</v>
      </c>
      <c r="U123" s="43">
        <v>20.980599999999999</v>
      </c>
      <c r="V123" s="28">
        <v>1.797E-7</v>
      </c>
      <c r="W123" s="43" t="s">
        <v>914</v>
      </c>
      <c r="X123" s="43" t="s">
        <v>65</v>
      </c>
    </row>
    <row r="124" spans="2:24" x14ac:dyDescent="0.2">
      <c r="B124" s="43" t="s">
        <v>183</v>
      </c>
      <c r="C124" s="43">
        <v>301</v>
      </c>
      <c r="D124" s="43" t="s">
        <v>552</v>
      </c>
      <c r="E124" s="43" t="s">
        <v>107</v>
      </c>
      <c r="F124" s="43" t="s">
        <v>553</v>
      </c>
      <c r="G124" s="43" t="s">
        <v>384</v>
      </c>
      <c r="H124" s="43">
        <v>60</v>
      </c>
      <c r="I124" s="43">
        <v>-30.8063</v>
      </c>
      <c r="J124" s="28">
        <v>-2.2999999999999999E-7</v>
      </c>
      <c r="K124" s="43" t="s">
        <v>914</v>
      </c>
      <c r="L124" s="43" t="s">
        <v>65</v>
      </c>
      <c r="N124" s="43" t="s">
        <v>183</v>
      </c>
      <c r="O124" s="43">
        <v>301</v>
      </c>
      <c r="P124" s="43" t="s">
        <v>552</v>
      </c>
      <c r="Q124" s="43" t="s">
        <v>381</v>
      </c>
      <c r="R124" s="43" t="s">
        <v>553</v>
      </c>
      <c r="S124" s="43" t="s">
        <v>384</v>
      </c>
      <c r="T124" s="43">
        <v>10</v>
      </c>
      <c r="U124" s="43">
        <v>-30.832100000000001</v>
      </c>
      <c r="V124" s="28">
        <v>-2.3020000000000001E-7</v>
      </c>
      <c r="W124" s="43" t="s">
        <v>914</v>
      </c>
      <c r="X124" s="43" t="s">
        <v>65</v>
      </c>
    </row>
    <row r="125" spans="2:24" x14ac:dyDescent="0.2">
      <c r="B125" s="43" t="s">
        <v>183</v>
      </c>
      <c r="C125" s="43">
        <v>301</v>
      </c>
      <c r="D125" s="43" t="s">
        <v>552</v>
      </c>
      <c r="E125" s="43" t="s">
        <v>107</v>
      </c>
      <c r="F125" s="43" t="s">
        <v>554</v>
      </c>
      <c r="G125" s="43" t="s">
        <v>386</v>
      </c>
      <c r="H125" s="43">
        <v>60</v>
      </c>
      <c r="I125" s="43">
        <v>-15.0579</v>
      </c>
      <c r="J125" s="28">
        <v>-1.124E-7</v>
      </c>
      <c r="K125" s="43" t="s">
        <v>914</v>
      </c>
      <c r="L125" s="43" t="s">
        <v>65</v>
      </c>
      <c r="N125" s="43" t="s">
        <v>183</v>
      </c>
      <c r="O125" s="43">
        <v>301</v>
      </c>
      <c r="P125" s="43" t="s">
        <v>552</v>
      </c>
      <c r="Q125" s="43" t="s">
        <v>381</v>
      </c>
      <c r="R125" s="43" t="s">
        <v>554</v>
      </c>
      <c r="S125" s="43" t="s">
        <v>386</v>
      </c>
      <c r="T125" s="43">
        <v>10</v>
      </c>
      <c r="U125" s="43">
        <v>-15.036899999999999</v>
      </c>
      <c r="V125" s="28">
        <v>-1.1230000000000001E-7</v>
      </c>
      <c r="W125" s="43" t="s">
        <v>914</v>
      </c>
      <c r="X125" s="43" t="s">
        <v>65</v>
      </c>
    </row>
    <row r="126" spans="2:24" x14ac:dyDescent="0.2">
      <c r="B126" s="43" t="s">
        <v>183</v>
      </c>
      <c r="C126" s="43">
        <v>302</v>
      </c>
      <c r="D126" s="43" t="s">
        <v>555</v>
      </c>
      <c r="E126" s="43" t="s">
        <v>107</v>
      </c>
      <c r="F126" s="43" t="s">
        <v>556</v>
      </c>
      <c r="G126" s="43" t="s">
        <v>384</v>
      </c>
      <c r="H126" s="43">
        <v>60</v>
      </c>
      <c r="I126" s="43">
        <v>-16.1495</v>
      </c>
      <c r="J126" s="28">
        <v>-1.2060000000000001E-7</v>
      </c>
      <c r="K126" s="43" t="s">
        <v>914</v>
      </c>
      <c r="L126" s="43" t="s">
        <v>65</v>
      </c>
      <c r="N126" s="43" t="s">
        <v>183</v>
      </c>
      <c r="O126" s="43">
        <v>302</v>
      </c>
      <c r="P126" s="43" t="s">
        <v>555</v>
      </c>
      <c r="Q126" s="43" t="s">
        <v>381</v>
      </c>
      <c r="R126" s="43" t="s">
        <v>556</v>
      </c>
      <c r="S126" s="43" t="s">
        <v>384</v>
      </c>
      <c r="T126" s="43">
        <v>10</v>
      </c>
      <c r="U126" s="43">
        <v>-15.9765</v>
      </c>
      <c r="V126" s="28">
        <v>-1.1929999999999999E-7</v>
      </c>
      <c r="W126" s="43" t="s">
        <v>914</v>
      </c>
      <c r="X126" s="43" t="s">
        <v>65</v>
      </c>
    </row>
    <row r="127" spans="2:24" x14ac:dyDescent="0.2">
      <c r="B127" s="43" t="s">
        <v>183</v>
      </c>
      <c r="C127" s="43">
        <v>302</v>
      </c>
      <c r="D127" s="43" t="s">
        <v>555</v>
      </c>
      <c r="E127" s="43" t="s">
        <v>107</v>
      </c>
      <c r="F127" s="43" t="s">
        <v>557</v>
      </c>
      <c r="G127" s="43" t="s">
        <v>386</v>
      </c>
      <c r="H127" s="43">
        <v>60</v>
      </c>
      <c r="I127" s="43">
        <v>-30.4772</v>
      </c>
      <c r="J127" s="28">
        <v>-2.276E-7</v>
      </c>
      <c r="K127" s="43" t="s">
        <v>914</v>
      </c>
      <c r="L127" s="43" t="s">
        <v>65</v>
      </c>
      <c r="N127" s="43" t="s">
        <v>183</v>
      </c>
      <c r="O127" s="43">
        <v>302</v>
      </c>
      <c r="P127" s="43" t="s">
        <v>555</v>
      </c>
      <c r="Q127" s="43" t="s">
        <v>381</v>
      </c>
      <c r="R127" s="43" t="s">
        <v>557</v>
      </c>
      <c r="S127" s="43" t="s">
        <v>386</v>
      </c>
      <c r="T127" s="43">
        <v>10</v>
      </c>
      <c r="U127" s="43">
        <v>-30.6602</v>
      </c>
      <c r="V127" s="28">
        <v>-2.2889999999999999E-7</v>
      </c>
      <c r="W127" s="43" t="s">
        <v>914</v>
      </c>
      <c r="X127" s="43" t="s">
        <v>65</v>
      </c>
    </row>
    <row r="128" spans="2:24" x14ac:dyDescent="0.2">
      <c r="B128" s="43" t="s">
        <v>183</v>
      </c>
      <c r="C128" s="43">
        <v>303</v>
      </c>
      <c r="D128" s="43" t="s">
        <v>555</v>
      </c>
      <c r="E128" s="43" t="s">
        <v>107</v>
      </c>
      <c r="F128" s="43" t="s">
        <v>558</v>
      </c>
      <c r="G128" s="43" t="s">
        <v>384</v>
      </c>
      <c r="H128" s="43">
        <v>60</v>
      </c>
      <c r="I128" s="43">
        <v>-28.572700000000001</v>
      </c>
      <c r="J128" s="28">
        <v>-2.255E-7</v>
      </c>
      <c r="K128" s="43" t="s">
        <v>914</v>
      </c>
      <c r="L128" s="43" t="s">
        <v>65</v>
      </c>
      <c r="N128" s="43" t="s">
        <v>183</v>
      </c>
      <c r="O128" s="43">
        <v>303</v>
      </c>
      <c r="P128" s="43" t="s">
        <v>555</v>
      </c>
      <c r="Q128" s="43" t="s">
        <v>381</v>
      </c>
      <c r="R128" s="43" t="s">
        <v>558</v>
      </c>
      <c r="S128" s="43" t="s">
        <v>384</v>
      </c>
      <c r="T128" s="43">
        <v>10</v>
      </c>
      <c r="U128" s="43">
        <v>-28.4954</v>
      </c>
      <c r="V128" s="28">
        <v>-2.2490000000000001E-7</v>
      </c>
      <c r="W128" s="43" t="s">
        <v>914</v>
      </c>
      <c r="X128" s="43" t="s">
        <v>65</v>
      </c>
    </row>
    <row r="129" spans="2:24" x14ac:dyDescent="0.2">
      <c r="B129" s="43" t="s">
        <v>183</v>
      </c>
      <c r="C129" s="43">
        <v>303</v>
      </c>
      <c r="D129" s="43" t="s">
        <v>555</v>
      </c>
      <c r="E129" s="43" t="s">
        <v>107</v>
      </c>
      <c r="F129" s="43" t="s">
        <v>559</v>
      </c>
      <c r="G129" s="43" t="s">
        <v>386</v>
      </c>
      <c r="H129" s="43">
        <v>60</v>
      </c>
      <c r="I129" s="43">
        <v>-28.445900000000002</v>
      </c>
      <c r="J129" s="28">
        <v>-2.2450000000000001E-7</v>
      </c>
      <c r="K129" s="43" t="s">
        <v>914</v>
      </c>
      <c r="L129" s="43" t="s">
        <v>65</v>
      </c>
      <c r="N129" s="43" t="s">
        <v>183</v>
      </c>
      <c r="O129" s="43">
        <v>303</v>
      </c>
      <c r="P129" s="43" t="s">
        <v>555</v>
      </c>
      <c r="Q129" s="43" t="s">
        <v>381</v>
      </c>
      <c r="R129" s="43" t="s">
        <v>559</v>
      </c>
      <c r="S129" s="43" t="s">
        <v>386</v>
      </c>
      <c r="T129" s="43">
        <v>10</v>
      </c>
      <c r="U129" s="43">
        <v>-28.535399999999999</v>
      </c>
      <c r="V129" s="28">
        <v>-2.252E-7</v>
      </c>
      <c r="W129" s="43" t="s">
        <v>914</v>
      </c>
      <c r="X129" s="43" t="s">
        <v>65</v>
      </c>
    </row>
    <row r="130" spans="2:24" x14ac:dyDescent="0.2">
      <c r="B130" s="43" t="s">
        <v>183</v>
      </c>
      <c r="C130" s="43">
        <v>304</v>
      </c>
      <c r="D130" s="43" t="s">
        <v>555</v>
      </c>
      <c r="E130" s="43" t="s">
        <v>107</v>
      </c>
      <c r="F130" s="43" t="s">
        <v>560</v>
      </c>
      <c r="G130" s="43" t="s">
        <v>384</v>
      </c>
      <c r="H130" s="43">
        <v>60</v>
      </c>
      <c r="I130" s="43">
        <v>-30.599299999999999</v>
      </c>
      <c r="J130" s="28">
        <v>-2.2849999999999999E-7</v>
      </c>
      <c r="K130" s="43" t="s">
        <v>914</v>
      </c>
      <c r="L130" s="43" t="s">
        <v>65</v>
      </c>
      <c r="N130" s="43" t="s">
        <v>183</v>
      </c>
      <c r="O130" s="43">
        <v>304</v>
      </c>
      <c r="P130" s="43" t="s">
        <v>555</v>
      </c>
      <c r="Q130" s="43" t="s">
        <v>381</v>
      </c>
      <c r="R130" s="43" t="s">
        <v>560</v>
      </c>
      <c r="S130" s="43" t="s">
        <v>384</v>
      </c>
      <c r="T130" s="43">
        <v>10</v>
      </c>
      <c r="U130" s="43">
        <v>-30.616399999999999</v>
      </c>
      <c r="V130" s="28">
        <v>-2.286E-7</v>
      </c>
      <c r="W130" s="43" t="s">
        <v>914</v>
      </c>
      <c r="X130" s="43" t="s">
        <v>65</v>
      </c>
    </row>
    <row r="131" spans="2:24" x14ac:dyDescent="0.2">
      <c r="B131" s="43" t="s">
        <v>183</v>
      </c>
      <c r="C131" s="43">
        <v>304</v>
      </c>
      <c r="D131" s="43" t="s">
        <v>555</v>
      </c>
      <c r="E131" s="43" t="s">
        <v>107</v>
      </c>
      <c r="F131" s="43" t="s">
        <v>561</v>
      </c>
      <c r="G131" s="43" t="s">
        <v>386</v>
      </c>
      <c r="H131" s="43">
        <v>60</v>
      </c>
      <c r="I131" s="43">
        <v>-16.026199999999999</v>
      </c>
      <c r="J131" s="28">
        <v>-1.1969999999999999E-7</v>
      </c>
      <c r="K131" s="43" t="s">
        <v>914</v>
      </c>
      <c r="L131" s="43" t="s">
        <v>65</v>
      </c>
      <c r="N131" s="43" t="s">
        <v>183</v>
      </c>
      <c r="O131" s="43">
        <v>304</v>
      </c>
      <c r="P131" s="43" t="s">
        <v>555</v>
      </c>
      <c r="Q131" s="43" t="s">
        <v>381</v>
      </c>
      <c r="R131" s="43" t="s">
        <v>561</v>
      </c>
      <c r="S131" s="43" t="s">
        <v>386</v>
      </c>
      <c r="T131" s="43">
        <v>10</v>
      </c>
      <c r="U131" s="43">
        <v>-16.013300000000001</v>
      </c>
      <c r="V131" s="28">
        <v>-1.1960000000000001E-7</v>
      </c>
      <c r="W131" s="43" t="s">
        <v>914</v>
      </c>
      <c r="X131" s="43" t="s">
        <v>65</v>
      </c>
    </row>
    <row r="132" spans="2:24" x14ac:dyDescent="0.2">
      <c r="B132" s="43" t="s">
        <v>183</v>
      </c>
      <c r="C132" s="43">
        <v>305</v>
      </c>
      <c r="D132" s="43" t="s">
        <v>562</v>
      </c>
      <c r="E132" s="43" t="s">
        <v>107</v>
      </c>
      <c r="F132" s="43" t="s">
        <v>563</v>
      </c>
      <c r="G132" s="43" t="s">
        <v>384</v>
      </c>
      <c r="H132" s="43">
        <v>60</v>
      </c>
      <c r="I132" s="43">
        <v>-15.2111</v>
      </c>
      <c r="J132" s="28">
        <v>-1.136E-7</v>
      </c>
      <c r="K132" s="43" t="s">
        <v>914</v>
      </c>
      <c r="L132" s="43" t="s">
        <v>65</v>
      </c>
      <c r="N132" s="43" t="s">
        <v>183</v>
      </c>
      <c r="O132" s="43">
        <v>305</v>
      </c>
      <c r="P132" s="43" t="s">
        <v>562</v>
      </c>
      <c r="Q132" s="43" t="s">
        <v>381</v>
      </c>
      <c r="R132" s="43" t="s">
        <v>563</v>
      </c>
      <c r="S132" s="43" t="s">
        <v>384</v>
      </c>
      <c r="T132" s="43">
        <v>10</v>
      </c>
      <c r="U132" s="43">
        <v>-15.0167</v>
      </c>
      <c r="V132" s="28">
        <v>-1.121E-7</v>
      </c>
      <c r="W132" s="43" t="s">
        <v>914</v>
      </c>
      <c r="X132" s="43" t="s">
        <v>65</v>
      </c>
    </row>
    <row r="133" spans="2:24" x14ac:dyDescent="0.2">
      <c r="B133" s="43" t="s">
        <v>183</v>
      </c>
      <c r="C133" s="43">
        <v>305</v>
      </c>
      <c r="D133" s="43" t="s">
        <v>562</v>
      </c>
      <c r="E133" s="43" t="s">
        <v>107</v>
      </c>
      <c r="F133" s="43" t="s">
        <v>564</v>
      </c>
      <c r="G133" s="43" t="s">
        <v>386</v>
      </c>
      <c r="H133" s="43">
        <v>60</v>
      </c>
      <c r="I133" s="43">
        <v>-30.700299999999999</v>
      </c>
      <c r="J133" s="28">
        <v>-2.2919999999999999E-7</v>
      </c>
      <c r="K133" s="43" t="s">
        <v>914</v>
      </c>
      <c r="L133" s="43" t="s">
        <v>65</v>
      </c>
      <c r="N133" s="43" t="s">
        <v>183</v>
      </c>
      <c r="O133" s="43">
        <v>305</v>
      </c>
      <c r="P133" s="43" t="s">
        <v>562</v>
      </c>
      <c r="Q133" s="43" t="s">
        <v>381</v>
      </c>
      <c r="R133" s="43" t="s">
        <v>564</v>
      </c>
      <c r="S133" s="43" t="s">
        <v>386</v>
      </c>
      <c r="T133" s="43">
        <v>10</v>
      </c>
      <c r="U133" s="43">
        <v>-30.914400000000001</v>
      </c>
      <c r="V133" s="28">
        <v>-2.308E-7</v>
      </c>
      <c r="W133" s="43" t="s">
        <v>914</v>
      </c>
      <c r="X133" s="43" t="s">
        <v>65</v>
      </c>
    </row>
    <row r="134" spans="2:24" x14ac:dyDescent="0.2">
      <c r="B134" s="43" t="s">
        <v>183</v>
      </c>
      <c r="C134" s="43">
        <v>275</v>
      </c>
      <c r="D134" s="43" t="s">
        <v>565</v>
      </c>
      <c r="E134" s="43" t="s">
        <v>107</v>
      </c>
      <c r="F134" s="43" t="s">
        <v>566</v>
      </c>
      <c r="G134" s="43" t="s">
        <v>384</v>
      </c>
      <c r="H134" s="43">
        <v>60</v>
      </c>
      <c r="I134" s="43">
        <v>-107.2538</v>
      </c>
      <c r="J134" s="28">
        <v>-9.9999999999999995E-7</v>
      </c>
      <c r="K134" s="43" t="s">
        <v>914</v>
      </c>
      <c r="L134" s="43" t="s">
        <v>65</v>
      </c>
      <c r="N134" s="43" t="s">
        <v>183</v>
      </c>
      <c r="O134" s="43">
        <v>275</v>
      </c>
      <c r="P134" s="43" t="s">
        <v>565</v>
      </c>
      <c r="Q134" s="43" t="s">
        <v>381</v>
      </c>
      <c r="R134" s="43" t="s">
        <v>566</v>
      </c>
      <c r="S134" s="43" t="s">
        <v>384</v>
      </c>
      <c r="T134" s="43">
        <v>10</v>
      </c>
      <c r="U134" s="43">
        <v>-105.7492</v>
      </c>
      <c r="V134" s="28">
        <v>-9.9999999999999995E-7</v>
      </c>
      <c r="W134" s="43" t="s">
        <v>914</v>
      </c>
      <c r="X134" s="43" t="s">
        <v>65</v>
      </c>
    </row>
    <row r="135" spans="2:24" x14ac:dyDescent="0.2">
      <c r="B135" s="43" t="s">
        <v>183</v>
      </c>
      <c r="C135" s="43">
        <v>275</v>
      </c>
      <c r="D135" s="43" t="s">
        <v>565</v>
      </c>
      <c r="E135" s="43" t="s">
        <v>107</v>
      </c>
      <c r="F135" s="43" t="s">
        <v>567</v>
      </c>
      <c r="G135" s="43" t="s">
        <v>386</v>
      </c>
      <c r="H135" s="43">
        <v>60</v>
      </c>
      <c r="I135" s="43">
        <v>15.208500000000001</v>
      </c>
      <c r="J135" s="28">
        <v>1.4390000000000001E-7</v>
      </c>
      <c r="K135" s="43" t="s">
        <v>914</v>
      </c>
      <c r="L135" s="43" t="s">
        <v>65</v>
      </c>
      <c r="N135" s="43" t="s">
        <v>183</v>
      </c>
      <c r="O135" s="43">
        <v>275</v>
      </c>
      <c r="P135" s="43" t="s">
        <v>565</v>
      </c>
      <c r="Q135" s="43" t="s">
        <v>381</v>
      </c>
      <c r="R135" s="43" t="s">
        <v>567</v>
      </c>
      <c r="S135" s="43" t="s">
        <v>386</v>
      </c>
      <c r="T135" s="43">
        <v>10</v>
      </c>
      <c r="U135" s="43">
        <v>13.716200000000001</v>
      </c>
      <c r="V135" s="28">
        <v>1.2980000000000001E-7</v>
      </c>
      <c r="W135" s="43" t="s">
        <v>914</v>
      </c>
      <c r="X135" s="43" t="s">
        <v>65</v>
      </c>
    </row>
    <row r="136" spans="2:24" x14ac:dyDescent="0.2">
      <c r="B136" s="43" t="s">
        <v>183</v>
      </c>
      <c r="C136" s="43">
        <v>278</v>
      </c>
      <c r="D136" s="43" t="s">
        <v>568</v>
      </c>
      <c r="E136" s="43" t="s">
        <v>107</v>
      </c>
      <c r="F136" s="43" t="s">
        <v>569</v>
      </c>
      <c r="G136" s="43" t="s">
        <v>384</v>
      </c>
      <c r="H136" s="43">
        <v>60</v>
      </c>
      <c r="I136" s="43">
        <v>-151.80109999999999</v>
      </c>
      <c r="J136" s="28">
        <v>-9.9999999999999995E-7</v>
      </c>
      <c r="K136" s="43" t="s">
        <v>914</v>
      </c>
      <c r="L136" s="43" t="s">
        <v>65</v>
      </c>
      <c r="N136" s="43" t="s">
        <v>183</v>
      </c>
      <c r="O136" s="43">
        <v>278</v>
      </c>
      <c r="P136" s="43" t="s">
        <v>568</v>
      </c>
      <c r="Q136" s="43" t="s">
        <v>381</v>
      </c>
      <c r="R136" s="43" t="s">
        <v>569</v>
      </c>
      <c r="S136" s="43" t="s">
        <v>384</v>
      </c>
      <c r="T136" s="43">
        <v>10</v>
      </c>
      <c r="U136" s="43">
        <v>-149.8475</v>
      </c>
      <c r="V136" s="28">
        <v>-9.9999999999999995E-7</v>
      </c>
      <c r="W136" s="43" t="s">
        <v>914</v>
      </c>
      <c r="X136" s="43" t="s">
        <v>65</v>
      </c>
    </row>
    <row r="137" spans="2:24" x14ac:dyDescent="0.2">
      <c r="B137" s="43" t="s">
        <v>183</v>
      </c>
      <c r="C137" s="43">
        <v>278</v>
      </c>
      <c r="D137" s="43" t="s">
        <v>568</v>
      </c>
      <c r="E137" s="43" t="s">
        <v>107</v>
      </c>
      <c r="F137" s="43" t="s">
        <v>570</v>
      </c>
      <c r="G137" s="43" t="s">
        <v>386</v>
      </c>
      <c r="H137" s="43">
        <v>60</v>
      </c>
      <c r="I137" s="43">
        <v>23.000399999999999</v>
      </c>
      <c r="J137" s="28">
        <v>1.5510000000000001E-7</v>
      </c>
      <c r="K137" s="43" t="s">
        <v>914</v>
      </c>
      <c r="L137" s="43" t="s">
        <v>65</v>
      </c>
      <c r="N137" s="43" t="s">
        <v>183</v>
      </c>
      <c r="O137" s="43">
        <v>278</v>
      </c>
      <c r="P137" s="43" t="s">
        <v>568</v>
      </c>
      <c r="Q137" s="43" t="s">
        <v>381</v>
      </c>
      <c r="R137" s="43" t="s">
        <v>570</v>
      </c>
      <c r="S137" s="43" t="s">
        <v>386</v>
      </c>
      <c r="T137" s="43">
        <v>10</v>
      </c>
      <c r="U137" s="43">
        <v>20.9605</v>
      </c>
      <c r="V137" s="28">
        <v>1.413E-7</v>
      </c>
      <c r="W137" s="43" t="s">
        <v>914</v>
      </c>
      <c r="X137" s="43" t="s">
        <v>65</v>
      </c>
    </row>
    <row r="138" spans="2:24" x14ac:dyDescent="0.2">
      <c r="B138" s="43" t="s">
        <v>183</v>
      </c>
      <c r="C138" s="43">
        <v>281</v>
      </c>
      <c r="D138" s="43" t="s">
        <v>571</v>
      </c>
      <c r="E138" s="43" t="s">
        <v>107</v>
      </c>
      <c r="F138" s="43" t="s">
        <v>572</v>
      </c>
      <c r="G138" s="43" t="s">
        <v>384</v>
      </c>
      <c r="H138" s="43">
        <v>60</v>
      </c>
      <c r="I138" s="43">
        <v>-138.93950000000001</v>
      </c>
      <c r="J138" s="28">
        <v>-9.9999999999999995E-7</v>
      </c>
      <c r="K138" s="43" t="s">
        <v>914</v>
      </c>
      <c r="L138" s="43" t="s">
        <v>65</v>
      </c>
      <c r="N138" s="43" t="s">
        <v>183</v>
      </c>
      <c r="O138" s="43">
        <v>281</v>
      </c>
      <c r="P138" s="43" t="s">
        <v>571</v>
      </c>
      <c r="Q138" s="43" t="s">
        <v>381</v>
      </c>
      <c r="R138" s="43" t="s">
        <v>572</v>
      </c>
      <c r="S138" s="43" t="s">
        <v>384</v>
      </c>
      <c r="T138" s="43">
        <v>10</v>
      </c>
      <c r="U138" s="43">
        <v>-137.18979999999999</v>
      </c>
      <c r="V138" s="28">
        <v>-9.9999999999999995E-7</v>
      </c>
      <c r="W138" s="43" t="s">
        <v>914</v>
      </c>
      <c r="X138" s="43" t="s">
        <v>65</v>
      </c>
    </row>
    <row r="139" spans="2:24" x14ac:dyDescent="0.2">
      <c r="B139" s="43" t="s">
        <v>183</v>
      </c>
      <c r="C139" s="43">
        <v>281</v>
      </c>
      <c r="D139" s="43" t="s">
        <v>571</v>
      </c>
      <c r="E139" s="43" t="s">
        <v>107</v>
      </c>
      <c r="F139" s="43" t="s">
        <v>573</v>
      </c>
      <c r="G139" s="43" t="s">
        <v>386</v>
      </c>
      <c r="H139" s="43">
        <v>60</v>
      </c>
      <c r="I139" s="43">
        <v>18.385300000000001</v>
      </c>
      <c r="J139" s="28">
        <v>1.3E-7</v>
      </c>
      <c r="K139" s="43" t="s">
        <v>914</v>
      </c>
      <c r="L139" s="43" t="s">
        <v>65</v>
      </c>
      <c r="N139" s="43" t="s">
        <v>183</v>
      </c>
      <c r="O139" s="43">
        <v>281</v>
      </c>
      <c r="P139" s="43" t="s">
        <v>571</v>
      </c>
      <c r="Q139" s="43" t="s">
        <v>381</v>
      </c>
      <c r="R139" s="43" t="s">
        <v>573</v>
      </c>
      <c r="S139" s="43" t="s">
        <v>386</v>
      </c>
      <c r="T139" s="43">
        <v>10</v>
      </c>
      <c r="U139" s="43">
        <v>16.57</v>
      </c>
      <c r="V139" s="28">
        <v>1.171E-7</v>
      </c>
      <c r="W139" s="43" t="s">
        <v>914</v>
      </c>
      <c r="X139" s="43" t="s">
        <v>65</v>
      </c>
    </row>
    <row r="140" spans="2:24" x14ac:dyDescent="0.2">
      <c r="B140" s="43" t="s">
        <v>183</v>
      </c>
      <c r="C140" s="43">
        <v>284</v>
      </c>
      <c r="D140" s="43" t="s">
        <v>574</v>
      </c>
      <c r="E140" s="43" t="s">
        <v>107</v>
      </c>
      <c r="F140" s="43" t="s">
        <v>575</v>
      </c>
      <c r="G140" s="43" t="s">
        <v>384</v>
      </c>
      <c r="H140" s="43">
        <v>60</v>
      </c>
      <c r="I140" s="43">
        <v>-138.85560000000001</v>
      </c>
      <c r="J140" s="28">
        <v>-9.9999999999999995E-7</v>
      </c>
      <c r="K140" s="43" t="s">
        <v>914</v>
      </c>
      <c r="L140" s="43" t="s">
        <v>65</v>
      </c>
      <c r="N140" s="43" t="s">
        <v>183</v>
      </c>
      <c r="O140" s="43">
        <v>284</v>
      </c>
      <c r="P140" s="43" t="s">
        <v>574</v>
      </c>
      <c r="Q140" s="43" t="s">
        <v>381</v>
      </c>
      <c r="R140" s="43" t="s">
        <v>575</v>
      </c>
      <c r="S140" s="43" t="s">
        <v>384</v>
      </c>
      <c r="T140" s="43">
        <v>10</v>
      </c>
      <c r="U140" s="43">
        <v>-137.23429999999999</v>
      </c>
      <c r="V140" s="28">
        <v>-9.9999999999999995E-7</v>
      </c>
      <c r="W140" s="43" t="s">
        <v>914</v>
      </c>
      <c r="X140" s="43" t="s">
        <v>65</v>
      </c>
    </row>
    <row r="141" spans="2:24" x14ac:dyDescent="0.2">
      <c r="B141" s="43" t="s">
        <v>183</v>
      </c>
      <c r="C141" s="43">
        <v>284</v>
      </c>
      <c r="D141" s="43" t="s">
        <v>574</v>
      </c>
      <c r="E141" s="43" t="s">
        <v>107</v>
      </c>
      <c r="F141" s="43" t="s">
        <v>576</v>
      </c>
      <c r="G141" s="43" t="s">
        <v>386</v>
      </c>
      <c r="H141" s="43">
        <v>60</v>
      </c>
      <c r="I141" s="43">
        <v>18.301100000000002</v>
      </c>
      <c r="J141" s="28">
        <v>1.2940000000000001E-7</v>
      </c>
      <c r="K141" s="43" t="s">
        <v>914</v>
      </c>
      <c r="L141" s="43" t="s">
        <v>65</v>
      </c>
      <c r="N141" s="43" t="s">
        <v>183</v>
      </c>
      <c r="O141" s="43">
        <v>284</v>
      </c>
      <c r="P141" s="43" t="s">
        <v>574</v>
      </c>
      <c r="Q141" s="43" t="s">
        <v>381</v>
      </c>
      <c r="R141" s="43" t="s">
        <v>576</v>
      </c>
      <c r="S141" s="43" t="s">
        <v>386</v>
      </c>
      <c r="T141" s="43">
        <v>10</v>
      </c>
      <c r="U141" s="43">
        <v>16.6172</v>
      </c>
      <c r="V141" s="28">
        <v>1.175E-7</v>
      </c>
      <c r="W141" s="43" t="s">
        <v>914</v>
      </c>
      <c r="X141" s="43" t="s">
        <v>65</v>
      </c>
    </row>
    <row r="142" spans="2:24" x14ac:dyDescent="0.2">
      <c r="B142" s="43" t="s">
        <v>183</v>
      </c>
      <c r="C142" s="43">
        <v>287</v>
      </c>
      <c r="D142" s="43" t="s">
        <v>577</v>
      </c>
      <c r="E142" s="43" t="s">
        <v>107</v>
      </c>
      <c r="F142" s="43" t="s">
        <v>578</v>
      </c>
      <c r="G142" s="43" t="s">
        <v>384</v>
      </c>
      <c r="H142" s="43">
        <v>60</v>
      </c>
      <c r="I142" s="43">
        <v>-151.54329999999999</v>
      </c>
      <c r="J142" s="28">
        <v>-9.9999999999999995E-7</v>
      </c>
      <c r="K142" s="43" t="s">
        <v>914</v>
      </c>
      <c r="L142" s="43" t="s">
        <v>65</v>
      </c>
      <c r="N142" s="43" t="s">
        <v>183</v>
      </c>
      <c r="O142" s="43">
        <v>287</v>
      </c>
      <c r="P142" s="43" t="s">
        <v>577</v>
      </c>
      <c r="Q142" s="43" t="s">
        <v>381</v>
      </c>
      <c r="R142" s="43" t="s">
        <v>578</v>
      </c>
      <c r="S142" s="43" t="s">
        <v>384</v>
      </c>
      <c r="T142" s="43">
        <v>10</v>
      </c>
      <c r="U142" s="43">
        <v>-149.93950000000001</v>
      </c>
      <c r="V142" s="28">
        <v>-9.9999999999999995E-7</v>
      </c>
      <c r="W142" s="43" t="s">
        <v>914</v>
      </c>
      <c r="X142" s="43" t="s">
        <v>65</v>
      </c>
    </row>
    <row r="143" spans="2:24" x14ac:dyDescent="0.2">
      <c r="B143" s="43" t="s">
        <v>183</v>
      </c>
      <c r="C143" s="43">
        <v>287</v>
      </c>
      <c r="D143" s="43" t="s">
        <v>577</v>
      </c>
      <c r="E143" s="43" t="s">
        <v>107</v>
      </c>
      <c r="F143" s="43" t="s">
        <v>579</v>
      </c>
      <c r="G143" s="43" t="s">
        <v>386</v>
      </c>
      <c r="H143" s="43">
        <v>60</v>
      </c>
      <c r="I143" s="43">
        <v>22.750499999999999</v>
      </c>
      <c r="J143" s="28">
        <v>1.5340000000000001E-7</v>
      </c>
      <c r="K143" s="43" t="s">
        <v>914</v>
      </c>
      <c r="L143" s="43" t="s">
        <v>65</v>
      </c>
      <c r="N143" s="43" t="s">
        <v>183</v>
      </c>
      <c r="O143" s="43">
        <v>287</v>
      </c>
      <c r="P143" s="43" t="s">
        <v>577</v>
      </c>
      <c r="Q143" s="43" t="s">
        <v>381</v>
      </c>
      <c r="R143" s="43" t="s">
        <v>579</v>
      </c>
      <c r="S143" s="43" t="s">
        <v>386</v>
      </c>
      <c r="T143" s="43">
        <v>10</v>
      </c>
      <c r="U143" s="43">
        <v>21.085000000000001</v>
      </c>
      <c r="V143" s="28">
        <v>1.4219999999999999E-7</v>
      </c>
      <c r="W143" s="43" t="s">
        <v>914</v>
      </c>
      <c r="X143" s="43" t="s">
        <v>65</v>
      </c>
    </row>
    <row r="144" spans="2:24" x14ac:dyDescent="0.2">
      <c r="B144" s="43" t="s">
        <v>183</v>
      </c>
      <c r="C144" s="43">
        <v>290</v>
      </c>
      <c r="D144" s="43" t="s">
        <v>580</v>
      </c>
      <c r="E144" s="43" t="s">
        <v>107</v>
      </c>
      <c r="F144" s="43" t="s">
        <v>581</v>
      </c>
      <c r="G144" s="43" t="s">
        <v>384</v>
      </c>
      <c r="H144" s="43">
        <v>60</v>
      </c>
      <c r="I144" s="43">
        <v>-106.9323</v>
      </c>
      <c r="J144" s="28">
        <v>-9.9999999999999995E-7</v>
      </c>
      <c r="K144" s="43" t="s">
        <v>914</v>
      </c>
      <c r="L144" s="43" t="s">
        <v>65</v>
      </c>
      <c r="N144" s="43" t="s">
        <v>183</v>
      </c>
      <c r="O144" s="43">
        <v>290</v>
      </c>
      <c r="P144" s="43" t="s">
        <v>580</v>
      </c>
      <c r="Q144" s="43" t="s">
        <v>381</v>
      </c>
      <c r="R144" s="43" t="s">
        <v>581</v>
      </c>
      <c r="S144" s="43" t="s">
        <v>384</v>
      </c>
      <c r="T144" s="43">
        <v>10</v>
      </c>
      <c r="U144" s="43">
        <v>-105.929</v>
      </c>
      <c r="V144" s="28">
        <v>-9.9999999999999995E-7</v>
      </c>
      <c r="W144" s="43" t="s">
        <v>914</v>
      </c>
      <c r="X144" s="43" t="s">
        <v>65</v>
      </c>
    </row>
    <row r="145" spans="2:24" x14ac:dyDescent="0.2">
      <c r="B145" s="43" t="s">
        <v>183</v>
      </c>
      <c r="C145" s="43">
        <v>290</v>
      </c>
      <c r="D145" s="43" t="s">
        <v>580</v>
      </c>
      <c r="E145" s="43" t="s">
        <v>107</v>
      </c>
      <c r="F145" s="43" t="s">
        <v>582</v>
      </c>
      <c r="G145" s="43" t="s">
        <v>386</v>
      </c>
      <c r="H145" s="43">
        <v>60</v>
      </c>
      <c r="I145" s="43">
        <v>14.927899999999999</v>
      </c>
      <c r="J145" s="28">
        <v>1.413E-7</v>
      </c>
      <c r="K145" s="43" t="s">
        <v>914</v>
      </c>
      <c r="L145" s="43" t="s">
        <v>65</v>
      </c>
      <c r="N145" s="43" t="s">
        <v>183</v>
      </c>
      <c r="O145" s="43">
        <v>290</v>
      </c>
      <c r="P145" s="43" t="s">
        <v>580</v>
      </c>
      <c r="Q145" s="43" t="s">
        <v>381</v>
      </c>
      <c r="R145" s="43" t="s">
        <v>582</v>
      </c>
      <c r="S145" s="43" t="s">
        <v>386</v>
      </c>
      <c r="T145" s="43">
        <v>10</v>
      </c>
      <c r="U145" s="43">
        <v>13.8873</v>
      </c>
      <c r="V145" s="28">
        <v>1.314E-7</v>
      </c>
      <c r="W145" s="43" t="s">
        <v>914</v>
      </c>
      <c r="X145" s="43" t="s">
        <v>65</v>
      </c>
    </row>
    <row r="146" spans="2:24" x14ac:dyDescent="0.2">
      <c r="B146" s="43" t="s">
        <v>183</v>
      </c>
      <c r="C146" s="43">
        <v>306</v>
      </c>
      <c r="D146" s="43" t="s">
        <v>583</v>
      </c>
      <c r="E146" s="43" t="s">
        <v>107</v>
      </c>
      <c r="F146" s="43" t="s">
        <v>584</v>
      </c>
      <c r="G146" s="43" t="s">
        <v>384</v>
      </c>
      <c r="H146" s="43">
        <v>60</v>
      </c>
      <c r="I146" s="43">
        <v>-15.4757</v>
      </c>
      <c r="J146" s="28">
        <v>-1.586E-7</v>
      </c>
      <c r="K146" s="43" t="s">
        <v>914</v>
      </c>
      <c r="L146" s="43" t="s">
        <v>65</v>
      </c>
      <c r="N146" s="43" t="s">
        <v>183</v>
      </c>
      <c r="O146" s="43">
        <v>306</v>
      </c>
      <c r="P146" s="43" t="s">
        <v>583</v>
      </c>
      <c r="Q146" s="43" t="s">
        <v>381</v>
      </c>
      <c r="R146" s="43" t="s">
        <v>584</v>
      </c>
      <c r="S146" s="43" t="s">
        <v>384</v>
      </c>
      <c r="T146" s="43">
        <v>10</v>
      </c>
      <c r="U146" s="43">
        <v>-15.260899999999999</v>
      </c>
      <c r="V146" s="28">
        <v>-1.564E-7</v>
      </c>
      <c r="W146" s="43" t="s">
        <v>914</v>
      </c>
      <c r="X146" s="43" t="s">
        <v>65</v>
      </c>
    </row>
    <row r="147" spans="2:24" x14ac:dyDescent="0.2">
      <c r="B147" s="43" t="s">
        <v>183</v>
      </c>
      <c r="C147" s="43">
        <v>306</v>
      </c>
      <c r="D147" s="43" t="s">
        <v>583</v>
      </c>
      <c r="E147" s="43" t="s">
        <v>107</v>
      </c>
      <c r="F147" s="43" t="s">
        <v>585</v>
      </c>
      <c r="G147" s="43" t="s">
        <v>386</v>
      </c>
      <c r="H147" s="43">
        <v>60</v>
      </c>
      <c r="I147" s="43">
        <v>-24.5349</v>
      </c>
      <c r="J147" s="28">
        <v>-2.515E-7</v>
      </c>
      <c r="K147" s="43" t="s">
        <v>914</v>
      </c>
      <c r="L147" s="43" t="s">
        <v>65</v>
      </c>
      <c r="N147" s="43" t="s">
        <v>183</v>
      </c>
      <c r="O147" s="43">
        <v>306</v>
      </c>
      <c r="P147" s="43" t="s">
        <v>583</v>
      </c>
      <c r="Q147" s="43" t="s">
        <v>381</v>
      </c>
      <c r="R147" s="43" t="s">
        <v>585</v>
      </c>
      <c r="S147" s="43" t="s">
        <v>386</v>
      </c>
      <c r="T147" s="43">
        <v>10</v>
      </c>
      <c r="U147" s="43">
        <v>-24.8123</v>
      </c>
      <c r="V147" s="28">
        <v>-2.544E-7</v>
      </c>
      <c r="W147" s="43" t="s">
        <v>914</v>
      </c>
      <c r="X147" s="43" t="s">
        <v>65</v>
      </c>
    </row>
    <row r="148" spans="2:24" x14ac:dyDescent="0.2">
      <c r="B148" s="43" t="s">
        <v>183</v>
      </c>
      <c r="C148" s="43">
        <v>307</v>
      </c>
      <c r="D148" s="43" t="s">
        <v>586</v>
      </c>
      <c r="E148" s="43" t="s">
        <v>107</v>
      </c>
      <c r="F148" s="43" t="s">
        <v>587</v>
      </c>
      <c r="G148" s="43" t="s">
        <v>384</v>
      </c>
      <c r="H148" s="43">
        <v>60</v>
      </c>
      <c r="I148" s="43">
        <v>-23.7148</v>
      </c>
      <c r="J148" s="28">
        <v>-2.1080000000000001E-7</v>
      </c>
      <c r="K148" s="43" t="s">
        <v>914</v>
      </c>
      <c r="L148" s="43" t="s">
        <v>65</v>
      </c>
      <c r="N148" s="43" t="s">
        <v>183</v>
      </c>
      <c r="O148" s="43">
        <v>307</v>
      </c>
      <c r="P148" s="43" t="s">
        <v>586</v>
      </c>
      <c r="Q148" s="43" t="s">
        <v>381</v>
      </c>
      <c r="R148" s="43" t="s">
        <v>587</v>
      </c>
      <c r="S148" s="43" t="s">
        <v>384</v>
      </c>
      <c r="T148" s="43">
        <v>10</v>
      </c>
      <c r="U148" s="43">
        <v>-23.633099999999999</v>
      </c>
      <c r="V148" s="28">
        <v>-2.1010000000000001E-7</v>
      </c>
      <c r="W148" s="43" t="s">
        <v>914</v>
      </c>
      <c r="X148" s="43" t="s">
        <v>65</v>
      </c>
    </row>
    <row r="149" spans="2:24" x14ac:dyDescent="0.2">
      <c r="B149" s="43" t="s">
        <v>183</v>
      </c>
      <c r="C149" s="43">
        <v>307</v>
      </c>
      <c r="D149" s="43" t="s">
        <v>586</v>
      </c>
      <c r="E149" s="43" t="s">
        <v>107</v>
      </c>
      <c r="F149" s="43" t="s">
        <v>588</v>
      </c>
      <c r="G149" s="43" t="s">
        <v>386</v>
      </c>
      <c r="H149" s="43">
        <v>60</v>
      </c>
      <c r="I149" s="43">
        <v>-11.430199999999999</v>
      </c>
      <c r="J149" s="28">
        <v>-1.016E-7</v>
      </c>
      <c r="K149" s="43" t="s">
        <v>914</v>
      </c>
      <c r="L149" s="43" t="s">
        <v>65</v>
      </c>
      <c r="N149" s="43" t="s">
        <v>183</v>
      </c>
      <c r="O149" s="43">
        <v>307</v>
      </c>
      <c r="P149" s="43" t="s">
        <v>586</v>
      </c>
      <c r="Q149" s="43" t="s">
        <v>381</v>
      </c>
      <c r="R149" s="43" t="s">
        <v>588</v>
      </c>
      <c r="S149" s="43" t="s">
        <v>386</v>
      </c>
      <c r="T149" s="43">
        <v>10</v>
      </c>
      <c r="U149" s="43">
        <v>-11.5662</v>
      </c>
      <c r="V149" s="28">
        <v>-1.0279999999999999E-7</v>
      </c>
      <c r="W149" s="43" t="s">
        <v>914</v>
      </c>
      <c r="X149" s="43" t="s">
        <v>65</v>
      </c>
    </row>
    <row r="150" spans="2:24" x14ac:dyDescent="0.2">
      <c r="B150" s="43" t="s">
        <v>183</v>
      </c>
      <c r="C150" s="43">
        <v>308</v>
      </c>
      <c r="D150" s="43" t="s">
        <v>586</v>
      </c>
      <c r="E150" s="43" t="s">
        <v>107</v>
      </c>
      <c r="F150" s="43" t="s">
        <v>589</v>
      </c>
      <c r="G150" s="43" t="s">
        <v>384</v>
      </c>
      <c r="H150" s="43">
        <v>60</v>
      </c>
      <c r="I150" s="43">
        <v>-14.004899999999999</v>
      </c>
      <c r="J150" s="28">
        <v>-1.1740000000000001E-7</v>
      </c>
      <c r="K150" s="43" t="s">
        <v>914</v>
      </c>
      <c r="L150" s="43" t="s">
        <v>65</v>
      </c>
      <c r="N150" s="43" t="s">
        <v>183</v>
      </c>
      <c r="O150" s="43">
        <v>308</v>
      </c>
      <c r="P150" s="43" t="s">
        <v>586</v>
      </c>
      <c r="Q150" s="43" t="s">
        <v>381</v>
      </c>
      <c r="R150" s="43" t="s">
        <v>589</v>
      </c>
      <c r="S150" s="43" t="s">
        <v>384</v>
      </c>
      <c r="T150" s="43">
        <v>10</v>
      </c>
      <c r="U150" s="43">
        <v>-13.8194</v>
      </c>
      <c r="V150" s="28">
        <v>-1.158E-7</v>
      </c>
      <c r="W150" s="43" t="s">
        <v>914</v>
      </c>
      <c r="X150" s="43" t="s">
        <v>65</v>
      </c>
    </row>
    <row r="151" spans="2:24" x14ac:dyDescent="0.2">
      <c r="B151" s="43" t="s">
        <v>183</v>
      </c>
      <c r="C151" s="43">
        <v>308</v>
      </c>
      <c r="D151" s="43" t="s">
        <v>586</v>
      </c>
      <c r="E151" s="43" t="s">
        <v>107</v>
      </c>
      <c r="F151" s="43" t="s">
        <v>590</v>
      </c>
      <c r="G151" s="43" t="s">
        <v>386</v>
      </c>
      <c r="H151" s="43">
        <v>60</v>
      </c>
      <c r="I151" s="43">
        <v>-13.723699999999999</v>
      </c>
      <c r="J151" s="28">
        <v>-1.15E-7</v>
      </c>
      <c r="K151" s="43" t="s">
        <v>914</v>
      </c>
      <c r="L151" s="43" t="s">
        <v>65</v>
      </c>
      <c r="N151" s="43" t="s">
        <v>183</v>
      </c>
      <c r="O151" s="43">
        <v>308</v>
      </c>
      <c r="P151" s="43" t="s">
        <v>586</v>
      </c>
      <c r="Q151" s="43" t="s">
        <v>381</v>
      </c>
      <c r="R151" s="43" t="s">
        <v>590</v>
      </c>
      <c r="S151" s="43" t="s">
        <v>386</v>
      </c>
      <c r="T151" s="43">
        <v>10</v>
      </c>
      <c r="U151" s="43">
        <v>-13.949199999999999</v>
      </c>
      <c r="V151" s="28">
        <v>-1.1689999999999999E-7</v>
      </c>
      <c r="W151" s="43" t="s">
        <v>914</v>
      </c>
      <c r="X151" s="43" t="s">
        <v>65</v>
      </c>
    </row>
    <row r="152" spans="2:24" x14ac:dyDescent="0.2">
      <c r="B152" s="43" t="s">
        <v>183</v>
      </c>
      <c r="C152" s="43">
        <v>309</v>
      </c>
      <c r="D152" s="43" t="s">
        <v>586</v>
      </c>
      <c r="E152" s="43" t="s">
        <v>107</v>
      </c>
      <c r="F152" s="43" t="s">
        <v>591</v>
      </c>
      <c r="G152" s="43" t="s">
        <v>384</v>
      </c>
      <c r="H152" s="43">
        <v>60</v>
      </c>
      <c r="I152" s="43">
        <v>-11.707599999999999</v>
      </c>
      <c r="J152" s="28">
        <v>-1.041E-7</v>
      </c>
      <c r="K152" s="43" t="s">
        <v>914</v>
      </c>
      <c r="L152" s="43" t="s">
        <v>65</v>
      </c>
      <c r="N152" s="43" t="s">
        <v>183</v>
      </c>
      <c r="O152" s="43">
        <v>309</v>
      </c>
      <c r="P152" s="43" t="s">
        <v>586</v>
      </c>
      <c r="Q152" s="43" t="s">
        <v>381</v>
      </c>
      <c r="R152" s="43" t="s">
        <v>591</v>
      </c>
      <c r="S152" s="43" t="s">
        <v>384</v>
      </c>
      <c r="T152" s="43">
        <v>10</v>
      </c>
      <c r="U152" s="43">
        <v>-11.426500000000001</v>
      </c>
      <c r="V152" s="28">
        <v>-1.016E-7</v>
      </c>
      <c r="W152" s="43" t="s">
        <v>914</v>
      </c>
      <c r="X152" s="43" t="s">
        <v>65</v>
      </c>
    </row>
    <row r="153" spans="2:24" x14ac:dyDescent="0.2">
      <c r="B153" s="43" t="s">
        <v>183</v>
      </c>
      <c r="C153" s="43">
        <v>309</v>
      </c>
      <c r="D153" s="43" t="s">
        <v>586</v>
      </c>
      <c r="E153" s="43" t="s">
        <v>107</v>
      </c>
      <c r="F153" s="43" t="s">
        <v>592</v>
      </c>
      <c r="G153" s="43" t="s">
        <v>386</v>
      </c>
      <c r="H153" s="43">
        <v>60</v>
      </c>
      <c r="I153" s="43">
        <v>-23.434899999999999</v>
      </c>
      <c r="J153" s="28">
        <v>-2.0830000000000001E-7</v>
      </c>
      <c r="K153" s="43" t="s">
        <v>914</v>
      </c>
      <c r="L153" s="43" t="s">
        <v>65</v>
      </c>
      <c r="N153" s="43" t="s">
        <v>183</v>
      </c>
      <c r="O153" s="43">
        <v>309</v>
      </c>
      <c r="P153" s="43" t="s">
        <v>586</v>
      </c>
      <c r="Q153" s="43" t="s">
        <v>381</v>
      </c>
      <c r="R153" s="43" t="s">
        <v>592</v>
      </c>
      <c r="S153" s="43" t="s">
        <v>386</v>
      </c>
      <c r="T153" s="43">
        <v>10</v>
      </c>
      <c r="U153" s="43">
        <v>-23.775700000000001</v>
      </c>
      <c r="V153" s="28">
        <v>-2.1129999999999999E-7</v>
      </c>
      <c r="W153" s="43" t="s">
        <v>914</v>
      </c>
      <c r="X153" s="43" t="s">
        <v>65</v>
      </c>
    </row>
    <row r="154" spans="2:24" x14ac:dyDescent="0.2">
      <c r="B154" s="43" t="s">
        <v>183</v>
      </c>
      <c r="C154" s="43">
        <v>310</v>
      </c>
      <c r="D154" s="43" t="s">
        <v>593</v>
      </c>
      <c r="E154" s="43" t="s">
        <v>107</v>
      </c>
      <c r="F154" s="43" t="s">
        <v>594</v>
      </c>
      <c r="G154" s="43" t="s">
        <v>384</v>
      </c>
      <c r="H154" s="43">
        <v>60</v>
      </c>
      <c r="I154" s="43">
        <v>-24.782299999999999</v>
      </c>
      <c r="J154" s="28">
        <v>-2.5400000000000002E-7</v>
      </c>
      <c r="K154" s="43" t="s">
        <v>914</v>
      </c>
      <c r="L154" s="43" t="s">
        <v>65</v>
      </c>
      <c r="N154" s="43" t="s">
        <v>183</v>
      </c>
      <c r="O154" s="43">
        <v>310</v>
      </c>
      <c r="P154" s="43" t="s">
        <v>593</v>
      </c>
      <c r="Q154" s="43" t="s">
        <v>381</v>
      </c>
      <c r="R154" s="43" t="s">
        <v>594</v>
      </c>
      <c r="S154" s="43" t="s">
        <v>384</v>
      </c>
      <c r="T154" s="43">
        <v>10</v>
      </c>
      <c r="U154" s="43">
        <v>-24.728300000000001</v>
      </c>
      <c r="V154" s="28">
        <v>-2.5349999999999999E-7</v>
      </c>
      <c r="W154" s="43" t="s">
        <v>914</v>
      </c>
      <c r="X154" s="43" t="s">
        <v>65</v>
      </c>
    </row>
    <row r="155" spans="2:24" x14ac:dyDescent="0.2">
      <c r="B155" s="43" t="s">
        <v>183</v>
      </c>
      <c r="C155" s="43">
        <v>310</v>
      </c>
      <c r="D155" s="43" t="s">
        <v>593</v>
      </c>
      <c r="E155" s="43" t="s">
        <v>107</v>
      </c>
      <c r="F155" s="43" t="s">
        <v>595</v>
      </c>
      <c r="G155" s="43" t="s">
        <v>386</v>
      </c>
      <c r="H155" s="43">
        <v>60</v>
      </c>
      <c r="I155" s="43">
        <v>-15.247</v>
      </c>
      <c r="J155" s="28">
        <v>-1.5629999999999999E-7</v>
      </c>
      <c r="K155" s="43" t="s">
        <v>914</v>
      </c>
      <c r="L155" s="43" t="s">
        <v>65</v>
      </c>
      <c r="N155" s="43" t="s">
        <v>183</v>
      </c>
      <c r="O155" s="43">
        <v>310</v>
      </c>
      <c r="P155" s="43" t="s">
        <v>593</v>
      </c>
      <c r="Q155" s="43" t="s">
        <v>381</v>
      </c>
      <c r="R155" s="43" t="s">
        <v>595</v>
      </c>
      <c r="S155" s="43" t="s">
        <v>386</v>
      </c>
      <c r="T155" s="43">
        <v>10</v>
      </c>
      <c r="U155" s="43">
        <v>-15.3498</v>
      </c>
      <c r="V155" s="28">
        <v>-1.5739999999999999E-7</v>
      </c>
      <c r="W155" s="43" t="s">
        <v>914</v>
      </c>
      <c r="X155" s="43" t="s">
        <v>65</v>
      </c>
    </row>
    <row r="156" spans="2:24" x14ac:dyDescent="0.2">
      <c r="B156" s="43" t="s">
        <v>232</v>
      </c>
      <c r="C156" s="43">
        <v>105</v>
      </c>
      <c r="D156" s="43" t="s">
        <v>596</v>
      </c>
      <c r="E156" s="43" t="s">
        <v>107</v>
      </c>
      <c r="F156" s="43" t="s">
        <v>597</v>
      </c>
      <c r="G156" s="43" t="s">
        <v>384</v>
      </c>
      <c r="H156" s="43">
        <v>60</v>
      </c>
      <c r="I156" s="43">
        <v>-16.9115</v>
      </c>
      <c r="J156" s="28">
        <v>-1.734E-7</v>
      </c>
      <c r="K156" s="43" t="s">
        <v>914</v>
      </c>
      <c r="L156" s="43" t="s">
        <v>65</v>
      </c>
      <c r="N156" s="43" t="s">
        <v>232</v>
      </c>
      <c r="O156" s="43">
        <v>105</v>
      </c>
      <c r="P156" s="43" t="s">
        <v>596</v>
      </c>
      <c r="Q156" s="43" t="s">
        <v>381</v>
      </c>
      <c r="R156" s="43" t="s">
        <v>597</v>
      </c>
      <c r="S156" s="43" t="s">
        <v>384</v>
      </c>
      <c r="T156" s="43">
        <v>10</v>
      </c>
      <c r="U156" s="43">
        <v>-17.029800000000002</v>
      </c>
      <c r="V156" s="28">
        <v>-1.7459999999999999E-7</v>
      </c>
      <c r="W156" s="43" t="s">
        <v>914</v>
      </c>
      <c r="X156" s="43" t="s">
        <v>65</v>
      </c>
    </row>
    <row r="157" spans="2:24" x14ac:dyDescent="0.2">
      <c r="B157" s="43" t="s">
        <v>232</v>
      </c>
      <c r="C157" s="43">
        <v>105</v>
      </c>
      <c r="D157" s="43" t="s">
        <v>596</v>
      </c>
      <c r="E157" s="43" t="s">
        <v>107</v>
      </c>
      <c r="F157" s="43" t="s">
        <v>598</v>
      </c>
      <c r="G157" s="43" t="s">
        <v>386</v>
      </c>
      <c r="H157" s="43">
        <v>60</v>
      </c>
      <c r="I157" s="43">
        <v>-28.284600000000001</v>
      </c>
      <c r="J157" s="28">
        <v>-2.8990000000000002E-7</v>
      </c>
      <c r="K157" s="43" t="s">
        <v>914</v>
      </c>
      <c r="L157" s="43" t="s">
        <v>65</v>
      </c>
      <c r="N157" s="43" t="s">
        <v>232</v>
      </c>
      <c r="O157" s="43">
        <v>105</v>
      </c>
      <c r="P157" s="43" t="s">
        <v>596</v>
      </c>
      <c r="Q157" s="43" t="s">
        <v>381</v>
      </c>
      <c r="R157" s="43" t="s">
        <v>598</v>
      </c>
      <c r="S157" s="43" t="s">
        <v>386</v>
      </c>
      <c r="T157" s="43">
        <v>10</v>
      </c>
      <c r="U157" s="43">
        <v>-28.122499999999999</v>
      </c>
      <c r="V157" s="28">
        <v>-2.8830000000000001E-7</v>
      </c>
      <c r="W157" s="43" t="s">
        <v>914</v>
      </c>
      <c r="X157" s="43" t="s">
        <v>65</v>
      </c>
    </row>
    <row r="158" spans="2:24" x14ac:dyDescent="0.2">
      <c r="B158" s="43" t="s">
        <v>232</v>
      </c>
      <c r="C158" s="43">
        <v>106</v>
      </c>
      <c r="D158" s="43" t="s">
        <v>599</v>
      </c>
      <c r="E158" s="43" t="s">
        <v>107</v>
      </c>
      <c r="F158" s="43" t="s">
        <v>600</v>
      </c>
      <c r="G158" s="43" t="s">
        <v>384</v>
      </c>
      <c r="H158" s="43">
        <v>60</v>
      </c>
      <c r="I158" s="43">
        <v>-26.193000000000001</v>
      </c>
      <c r="J158" s="28">
        <v>-2.3279999999999999E-7</v>
      </c>
      <c r="K158" s="43" t="s">
        <v>914</v>
      </c>
      <c r="L158" s="43" t="s">
        <v>65</v>
      </c>
      <c r="N158" s="43" t="s">
        <v>232</v>
      </c>
      <c r="O158" s="43">
        <v>106</v>
      </c>
      <c r="P158" s="43" t="s">
        <v>599</v>
      </c>
      <c r="Q158" s="43" t="s">
        <v>381</v>
      </c>
      <c r="R158" s="43" t="s">
        <v>600</v>
      </c>
      <c r="S158" s="43" t="s">
        <v>384</v>
      </c>
      <c r="T158" s="43">
        <v>10</v>
      </c>
      <c r="U158" s="43">
        <v>-26.525700000000001</v>
      </c>
      <c r="V158" s="28">
        <v>-2.3580000000000001E-7</v>
      </c>
      <c r="W158" s="43" t="s">
        <v>914</v>
      </c>
      <c r="X158" s="43" t="s">
        <v>65</v>
      </c>
    </row>
    <row r="159" spans="2:24" x14ac:dyDescent="0.2">
      <c r="B159" s="43" t="s">
        <v>232</v>
      </c>
      <c r="C159" s="43">
        <v>106</v>
      </c>
      <c r="D159" s="43" t="s">
        <v>599</v>
      </c>
      <c r="E159" s="43" t="s">
        <v>107</v>
      </c>
      <c r="F159" s="43" t="s">
        <v>601</v>
      </c>
      <c r="G159" s="43" t="s">
        <v>386</v>
      </c>
      <c r="H159" s="43">
        <v>60</v>
      </c>
      <c r="I159" s="43">
        <v>-14.0984</v>
      </c>
      <c r="J159" s="28">
        <v>-1.2529999999999999E-7</v>
      </c>
      <c r="K159" s="43" t="s">
        <v>914</v>
      </c>
      <c r="L159" s="43" t="s">
        <v>65</v>
      </c>
      <c r="N159" s="43" t="s">
        <v>232</v>
      </c>
      <c r="O159" s="43">
        <v>106</v>
      </c>
      <c r="P159" s="43" t="s">
        <v>599</v>
      </c>
      <c r="Q159" s="43" t="s">
        <v>381</v>
      </c>
      <c r="R159" s="43" t="s">
        <v>601</v>
      </c>
      <c r="S159" s="43" t="s">
        <v>386</v>
      </c>
      <c r="T159" s="43">
        <v>10</v>
      </c>
      <c r="U159" s="43">
        <v>-13.738899999999999</v>
      </c>
      <c r="V159" s="28">
        <v>-1.2209999999999999E-7</v>
      </c>
      <c r="W159" s="43" t="s">
        <v>914</v>
      </c>
      <c r="X159" s="43" t="s">
        <v>65</v>
      </c>
    </row>
    <row r="160" spans="2:24" x14ac:dyDescent="0.2">
      <c r="B160" s="43" t="s">
        <v>232</v>
      </c>
      <c r="C160" s="43">
        <v>107</v>
      </c>
      <c r="D160" s="43" t="s">
        <v>599</v>
      </c>
      <c r="E160" s="43" t="s">
        <v>107</v>
      </c>
      <c r="F160" s="43" t="s">
        <v>602</v>
      </c>
      <c r="G160" s="43" t="s">
        <v>384</v>
      </c>
      <c r="H160" s="43">
        <v>60</v>
      </c>
      <c r="I160" s="43">
        <v>-15.905900000000001</v>
      </c>
      <c r="J160" s="28">
        <v>-1.3330000000000001E-7</v>
      </c>
      <c r="K160" s="43" t="s">
        <v>914</v>
      </c>
      <c r="L160" s="43" t="s">
        <v>65</v>
      </c>
      <c r="N160" s="43" t="s">
        <v>232</v>
      </c>
      <c r="O160" s="43">
        <v>107</v>
      </c>
      <c r="P160" s="43" t="s">
        <v>599</v>
      </c>
      <c r="Q160" s="43" t="s">
        <v>381</v>
      </c>
      <c r="R160" s="43" t="s">
        <v>602</v>
      </c>
      <c r="S160" s="43" t="s">
        <v>384</v>
      </c>
      <c r="T160" s="43">
        <v>10</v>
      </c>
      <c r="U160" s="43">
        <v>-16.170400000000001</v>
      </c>
      <c r="V160" s="28">
        <v>-1.3549999999999999E-7</v>
      </c>
      <c r="W160" s="43" t="s">
        <v>914</v>
      </c>
      <c r="X160" s="43" t="s">
        <v>65</v>
      </c>
    </row>
    <row r="161" spans="2:24" x14ac:dyDescent="0.2">
      <c r="B161" s="43" t="s">
        <v>232</v>
      </c>
      <c r="C161" s="43">
        <v>107</v>
      </c>
      <c r="D161" s="43" t="s">
        <v>599</v>
      </c>
      <c r="E161" s="43" t="s">
        <v>107</v>
      </c>
      <c r="F161" s="43" t="s">
        <v>603</v>
      </c>
      <c r="G161" s="43" t="s">
        <v>386</v>
      </c>
      <c r="H161" s="43">
        <v>60</v>
      </c>
      <c r="I161" s="43">
        <v>-16.160399999999999</v>
      </c>
      <c r="J161" s="28">
        <v>-1.3540000000000001E-7</v>
      </c>
      <c r="K161" s="43" t="s">
        <v>914</v>
      </c>
      <c r="L161" s="43" t="s">
        <v>65</v>
      </c>
      <c r="N161" s="43" t="s">
        <v>232</v>
      </c>
      <c r="O161" s="43">
        <v>107</v>
      </c>
      <c r="P161" s="43" t="s">
        <v>599</v>
      </c>
      <c r="Q161" s="43" t="s">
        <v>381</v>
      </c>
      <c r="R161" s="43" t="s">
        <v>603</v>
      </c>
      <c r="S161" s="43" t="s">
        <v>386</v>
      </c>
      <c r="T161" s="43">
        <v>10</v>
      </c>
      <c r="U161" s="43">
        <v>-15.8653</v>
      </c>
      <c r="V161" s="28">
        <v>-1.3300000000000001E-7</v>
      </c>
      <c r="W161" s="43" t="s">
        <v>914</v>
      </c>
      <c r="X161" s="43" t="s">
        <v>65</v>
      </c>
    </row>
    <row r="162" spans="2:24" x14ac:dyDescent="0.2">
      <c r="B162" s="43" t="s">
        <v>232</v>
      </c>
      <c r="C162" s="43">
        <v>108</v>
      </c>
      <c r="D162" s="43" t="s">
        <v>599</v>
      </c>
      <c r="E162" s="43" t="s">
        <v>107</v>
      </c>
      <c r="F162" s="43" t="s">
        <v>604</v>
      </c>
      <c r="G162" s="43" t="s">
        <v>384</v>
      </c>
      <c r="H162" s="43">
        <v>60</v>
      </c>
      <c r="I162" s="43">
        <v>-13.871499999999999</v>
      </c>
      <c r="J162" s="28">
        <v>-1.233E-7</v>
      </c>
      <c r="K162" s="43" t="s">
        <v>914</v>
      </c>
      <c r="L162" s="43" t="s">
        <v>65</v>
      </c>
      <c r="N162" s="43" t="s">
        <v>232</v>
      </c>
      <c r="O162" s="43">
        <v>108</v>
      </c>
      <c r="P162" s="43" t="s">
        <v>599</v>
      </c>
      <c r="Q162" s="43" t="s">
        <v>381</v>
      </c>
      <c r="R162" s="43" t="s">
        <v>604</v>
      </c>
      <c r="S162" s="43" t="s">
        <v>384</v>
      </c>
      <c r="T162" s="43">
        <v>10</v>
      </c>
      <c r="U162" s="43">
        <v>-14.040100000000001</v>
      </c>
      <c r="V162" s="28">
        <v>-1.2480000000000001E-7</v>
      </c>
      <c r="W162" s="43" t="s">
        <v>914</v>
      </c>
      <c r="X162" s="43" t="s">
        <v>65</v>
      </c>
    </row>
    <row r="163" spans="2:24" x14ac:dyDescent="0.2">
      <c r="B163" s="43" t="s">
        <v>232</v>
      </c>
      <c r="C163" s="43">
        <v>108</v>
      </c>
      <c r="D163" s="43" t="s">
        <v>599</v>
      </c>
      <c r="E163" s="43" t="s">
        <v>107</v>
      </c>
      <c r="F163" s="43" t="s">
        <v>605</v>
      </c>
      <c r="G163" s="43" t="s">
        <v>386</v>
      </c>
      <c r="H163" s="43">
        <v>60</v>
      </c>
      <c r="I163" s="43">
        <v>-26.3902</v>
      </c>
      <c r="J163" s="28">
        <v>-2.346E-7</v>
      </c>
      <c r="K163" s="43" t="s">
        <v>914</v>
      </c>
      <c r="L163" s="43" t="s">
        <v>65</v>
      </c>
      <c r="N163" s="43" t="s">
        <v>232</v>
      </c>
      <c r="O163" s="43">
        <v>108</v>
      </c>
      <c r="P163" s="43" t="s">
        <v>599</v>
      </c>
      <c r="Q163" s="43" t="s">
        <v>381</v>
      </c>
      <c r="R163" s="43" t="s">
        <v>605</v>
      </c>
      <c r="S163" s="43" t="s">
        <v>386</v>
      </c>
      <c r="T163" s="43">
        <v>10</v>
      </c>
      <c r="U163" s="43">
        <v>-26.1936</v>
      </c>
      <c r="V163" s="28">
        <v>-2.3279999999999999E-7</v>
      </c>
      <c r="W163" s="43" t="s">
        <v>914</v>
      </c>
      <c r="X163" s="43" t="s">
        <v>65</v>
      </c>
    </row>
    <row r="164" spans="2:24" x14ac:dyDescent="0.2">
      <c r="B164" s="43" t="s">
        <v>232</v>
      </c>
      <c r="C164" s="43">
        <v>109</v>
      </c>
      <c r="D164" s="43" t="s">
        <v>606</v>
      </c>
      <c r="E164" s="43" t="s">
        <v>107</v>
      </c>
      <c r="F164" s="43" t="s">
        <v>607</v>
      </c>
      <c r="G164" s="43" t="s">
        <v>384</v>
      </c>
      <c r="H164" s="43">
        <v>60</v>
      </c>
      <c r="I164" s="43">
        <v>-28.0791</v>
      </c>
      <c r="J164" s="28">
        <v>-2.8780000000000002E-7</v>
      </c>
      <c r="K164" s="43" t="s">
        <v>914</v>
      </c>
      <c r="L164" s="43" t="s">
        <v>65</v>
      </c>
      <c r="N164" s="43" t="s">
        <v>232</v>
      </c>
      <c r="O164" s="43">
        <v>109</v>
      </c>
      <c r="P164" s="43" t="s">
        <v>606</v>
      </c>
      <c r="Q164" s="43" t="s">
        <v>381</v>
      </c>
      <c r="R164" s="43" t="s">
        <v>607</v>
      </c>
      <c r="S164" s="43" t="s">
        <v>384</v>
      </c>
      <c r="T164" s="43">
        <v>10</v>
      </c>
      <c r="U164" s="43">
        <v>-28.409300000000002</v>
      </c>
      <c r="V164" s="28">
        <v>-2.9120000000000001E-7</v>
      </c>
      <c r="W164" s="43" t="s">
        <v>914</v>
      </c>
      <c r="X164" s="43" t="s">
        <v>65</v>
      </c>
    </row>
    <row r="165" spans="2:24" x14ac:dyDescent="0.2">
      <c r="B165" s="43" t="s">
        <v>232</v>
      </c>
      <c r="C165" s="43">
        <v>109</v>
      </c>
      <c r="D165" s="43" t="s">
        <v>606</v>
      </c>
      <c r="E165" s="43" t="s">
        <v>107</v>
      </c>
      <c r="F165" s="43" t="s">
        <v>608</v>
      </c>
      <c r="G165" s="43" t="s">
        <v>386</v>
      </c>
      <c r="H165" s="43">
        <v>60</v>
      </c>
      <c r="I165" s="43">
        <v>-17.16</v>
      </c>
      <c r="J165" s="28">
        <v>-1.7590000000000001E-7</v>
      </c>
      <c r="K165" s="43" t="s">
        <v>914</v>
      </c>
      <c r="L165" s="43" t="s">
        <v>65</v>
      </c>
      <c r="N165" s="43" t="s">
        <v>232</v>
      </c>
      <c r="O165" s="43">
        <v>109</v>
      </c>
      <c r="P165" s="43" t="s">
        <v>606</v>
      </c>
      <c r="Q165" s="43" t="s">
        <v>381</v>
      </c>
      <c r="R165" s="43" t="s">
        <v>608</v>
      </c>
      <c r="S165" s="43" t="s">
        <v>386</v>
      </c>
      <c r="T165" s="43">
        <v>10</v>
      </c>
      <c r="U165" s="43">
        <v>-16.814299999999999</v>
      </c>
      <c r="V165" s="28">
        <v>-1.7240000000000001E-7</v>
      </c>
      <c r="W165" s="43" t="s">
        <v>914</v>
      </c>
      <c r="X165" s="43" t="s">
        <v>65</v>
      </c>
    </row>
    <row r="166" spans="2:24" x14ac:dyDescent="0.2">
      <c r="B166" s="43" t="s">
        <v>232</v>
      </c>
      <c r="C166" s="43">
        <v>87</v>
      </c>
      <c r="D166" s="43" t="s">
        <v>609</v>
      </c>
      <c r="E166" s="43" t="s">
        <v>107</v>
      </c>
      <c r="F166" s="43" t="s">
        <v>610</v>
      </c>
      <c r="G166" s="43" t="s">
        <v>384</v>
      </c>
      <c r="H166" s="43">
        <v>60</v>
      </c>
      <c r="I166" s="43">
        <v>-115.129</v>
      </c>
      <c r="J166" s="28">
        <v>-3.6099999999999999E-4</v>
      </c>
      <c r="K166" s="43">
        <v>-1E-4</v>
      </c>
      <c r="L166" s="43" t="s">
        <v>379</v>
      </c>
      <c r="N166" s="43" t="s">
        <v>232</v>
      </c>
      <c r="O166" s="43">
        <v>87</v>
      </c>
      <c r="P166" s="43" t="s">
        <v>609</v>
      </c>
      <c r="Q166" s="43" t="s">
        <v>381</v>
      </c>
      <c r="R166" s="43" t="s">
        <v>610</v>
      </c>
      <c r="S166" s="43" t="s">
        <v>384</v>
      </c>
      <c r="T166" s="43">
        <v>10</v>
      </c>
      <c r="U166" s="43">
        <v>-115.0958</v>
      </c>
      <c r="V166" s="28">
        <v>-2.9100000000000003E-4</v>
      </c>
      <c r="W166" s="43">
        <v>-1E-4</v>
      </c>
      <c r="X166" s="43" t="s">
        <v>379</v>
      </c>
    </row>
    <row r="167" spans="2:24" x14ac:dyDescent="0.2">
      <c r="B167" s="43" t="s">
        <v>232</v>
      </c>
      <c r="C167" s="43">
        <v>87</v>
      </c>
      <c r="D167" s="43" t="s">
        <v>609</v>
      </c>
      <c r="E167" s="43" t="s">
        <v>107</v>
      </c>
      <c r="F167" s="43" t="s">
        <v>611</v>
      </c>
      <c r="G167" s="43" t="s">
        <v>386</v>
      </c>
      <c r="H167" s="43">
        <v>60</v>
      </c>
      <c r="I167" s="43">
        <v>28.340399999999999</v>
      </c>
      <c r="J167" s="28">
        <v>2.6819999999999998E-7</v>
      </c>
      <c r="K167" s="43" t="s">
        <v>914</v>
      </c>
      <c r="L167" s="43" t="s">
        <v>65</v>
      </c>
      <c r="N167" s="43" t="s">
        <v>232</v>
      </c>
      <c r="O167" s="43">
        <v>87</v>
      </c>
      <c r="P167" s="43" t="s">
        <v>609</v>
      </c>
      <c r="Q167" s="43" t="s">
        <v>381</v>
      </c>
      <c r="R167" s="43" t="s">
        <v>611</v>
      </c>
      <c r="S167" s="43" t="s">
        <v>386</v>
      </c>
      <c r="T167" s="43">
        <v>10</v>
      </c>
      <c r="U167" s="43">
        <v>27.193999999999999</v>
      </c>
      <c r="V167" s="28">
        <v>2.5730000000000001E-7</v>
      </c>
      <c r="W167" s="43" t="s">
        <v>914</v>
      </c>
      <c r="X167" s="43" t="s">
        <v>65</v>
      </c>
    </row>
    <row r="168" spans="2:24" x14ac:dyDescent="0.2">
      <c r="B168" s="43" t="s">
        <v>232</v>
      </c>
      <c r="C168" s="43">
        <v>90</v>
      </c>
      <c r="D168" s="43" t="s">
        <v>612</v>
      </c>
      <c r="E168" s="43" t="s">
        <v>107</v>
      </c>
      <c r="F168" s="43" t="s">
        <v>613</v>
      </c>
      <c r="G168" s="43" t="s">
        <v>384</v>
      </c>
      <c r="H168" s="43">
        <v>60</v>
      </c>
      <c r="I168" s="43">
        <v>-166.6739</v>
      </c>
      <c r="J168" s="28">
        <v>-9.9999999999999995E-7</v>
      </c>
      <c r="K168" s="43" t="s">
        <v>914</v>
      </c>
      <c r="L168" s="43" t="s">
        <v>65</v>
      </c>
      <c r="N168" s="43" t="s">
        <v>232</v>
      </c>
      <c r="O168" s="43">
        <v>90</v>
      </c>
      <c r="P168" s="43" t="s">
        <v>612</v>
      </c>
      <c r="Q168" s="43" t="s">
        <v>381</v>
      </c>
      <c r="R168" s="43" t="s">
        <v>613</v>
      </c>
      <c r="S168" s="43" t="s">
        <v>384</v>
      </c>
      <c r="T168" s="43">
        <v>10</v>
      </c>
      <c r="U168" s="43">
        <v>-165.19550000000001</v>
      </c>
      <c r="V168" s="28">
        <v>-9.9999999999999995E-7</v>
      </c>
      <c r="W168" s="43" t="s">
        <v>914</v>
      </c>
      <c r="X168" s="43" t="s">
        <v>65</v>
      </c>
    </row>
    <row r="169" spans="2:24" x14ac:dyDescent="0.2">
      <c r="B169" s="43" t="s">
        <v>232</v>
      </c>
      <c r="C169" s="43">
        <v>90</v>
      </c>
      <c r="D169" s="43" t="s">
        <v>612</v>
      </c>
      <c r="E169" s="43" t="s">
        <v>107</v>
      </c>
      <c r="F169" s="43" t="s">
        <v>614</v>
      </c>
      <c r="G169" s="43" t="s">
        <v>386</v>
      </c>
      <c r="H169" s="43">
        <v>60</v>
      </c>
      <c r="I169" s="43">
        <v>33.947000000000003</v>
      </c>
      <c r="J169" s="28">
        <v>2.2889999999999999E-7</v>
      </c>
      <c r="K169" s="43" t="s">
        <v>914</v>
      </c>
      <c r="L169" s="43" t="s">
        <v>65</v>
      </c>
      <c r="N169" s="43" t="s">
        <v>232</v>
      </c>
      <c r="O169" s="43">
        <v>90</v>
      </c>
      <c r="P169" s="43" t="s">
        <v>612</v>
      </c>
      <c r="Q169" s="43" t="s">
        <v>381</v>
      </c>
      <c r="R169" s="43" t="s">
        <v>614</v>
      </c>
      <c r="S169" s="43" t="s">
        <v>386</v>
      </c>
      <c r="T169" s="43">
        <v>10</v>
      </c>
      <c r="U169" s="43">
        <v>32.734000000000002</v>
      </c>
      <c r="V169" s="28">
        <v>2.2070000000000001E-7</v>
      </c>
      <c r="W169" s="43" t="s">
        <v>914</v>
      </c>
      <c r="X169" s="43" t="s">
        <v>65</v>
      </c>
    </row>
    <row r="170" spans="2:24" x14ac:dyDescent="0.2">
      <c r="B170" s="43" t="s">
        <v>232</v>
      </c>
      <c r="C170" s="43">
        <v>93</v>
      </c>
      <c r="D170" s="43" t="s">
        <v>615</v>
      </c>
      <c r="E170" s="43" t="s">
        <v>107</v>
      </c>
      <c r="F170" s="43" t="s">
        <v>616</v>
      </c>
      <c r="G170" s="43" t="s">
        <v>384</v>
      </c>
      <c r="H170" s="43">
        <v>60</v>
      </c>
      <c r="I170" s="43">
        <v>-169.85550000000001</v>
      </c>
      <c r="J170" s="28">
        <v>-9.9999999999999995E-7</v>
      </c>
      <c r="K170" s="43" t="s">
        <v>914</v>
      </c>
      <c r="L170" s="43" t="s">
        <v>65</v>
      </c>
      <c r="N170" s="43" t="s">
        <v>232</v>
      </c>
      <c r="O170" s="43">
        <v>93</v>
      </c>
      <c r="P170" s="43" t="s">
        <v>615</v>
      </c>
      <c r="Q170" s="43" t="s">
        <v>381</v>
      </c>
      <c r="R170" s="43" t="s">
        <v>616</v>
      </c>
      <c r="S170" s="43" t="s">
        <v>384</v>
      </c>
      <c r="T170" s="43">
        <v>10</v>
      </c>
      <c r="U170" s="43">
        <v>-168.56319999999999</v>
      </c>
      <c r="V170" s="28">
        <v>-9.9999999999999995E-7</v>
      </c>
      <c r="W170" s="43" t="s">
        <v>914</v>
      </c>
      <c r="X170" s="43" t="s">
        <v>65</v>
      </c>
    </row>
    <row r="171" spans="2:24" x14ac:dyDescent="0.2">
      <c r="B171" s="43" t="s">
        <v>232</v>
      </c>
      <c r="C171" s="43">
        <v>93</v>
      </c>
      <c r="D171" s="43" t="s">
        <v>615</v>
      </c>
      <c r="E171" s="43" t="s">
        <v>107</v>
      </c>
      <c r="F171" s="43" t="s">
        <v>617</v>
      </c>
      <c r="G171" s="43" t="s">
        <v>386</v>
      </c>
      <c r="H171" s="43">
        <v>60</v>
      </c>
      <c r="I171" s="43">
        <v>43.321899999999999</v>
      </c>
      <c r="J171" s="28">
        <v>3.0619999999999998E-7</v>
      </c>
      <c r="K171" s="43" t="s">
        <v>914</v>
      </c>
      <c r="L171" s="43" t="s">
        <v>65</v>
      </c>
      <c r="N171" s="43" t="s">
        <v>232</v>
      </c>
      <c r="O171" s="43">
        <v>93</v>
      </c>
      <c r="P171" s="43" t="s">
        <v>615</v>
      </c>
      <c r="Q171" s="43" t="s">
        <v>381</v>
      </c>
      <c r="R171" s="43" t="s">
        <v>617</v>
      </c>
      <c r="S171" s="43" t="s">
        <v>386</v>
      </c>
      <c r="T171" s="43">
        <v>10</v>
      </c>
      <c r="U171" s="43">
        <v>42.000300000000003</v>
      </c>
      <c r="V171" s="28">
        <v>2.9690000000000002E-7</v>
      </c>
      <c r="W171" s="43" t="s">
        <v>914</v>
      </c>
      <c r="X171" s="43" t="s">
        <v>65</v>
      </c>
    </row>
    <row r="172" spans="2:24" x14ac:dyDescent="0.2">
      <c r="B172" s="43" t="s">
        <v>232</v>
      </c>
      <c r="C172" s="43">
        <v>96</v>
      </c>
      <c r="D172" s="43" t="s">
        <v>618</v>
      </c>
      <c r="E172" s="43" t="s">
        <v>107</v>
      </c>
      <c r="F172" s="43" t="s">
        <v>619</v>
      </c>
      <c r="G172" s="43" t="s">
        <v>384</v>
      </c>
      <c r="H172" s="43">
        <v>60</v>
      </c>
      <c r="I172" s="43">
        <v>-169.78020000000001</v>
      </c>
      <c r="J172" s="28">
        <v>-9.9999999999999995E-7</v>
      </c>
      <c r="K172" s="43" t="s">
        <v>914</v>
      </c>
      <c r="L172" s="43" t="s">
        <v>65</v>
      </c>
      <c r="N172" s="43" t="s">
        <v>232</v>
      </c>
      <c r="O172" s="43">
        <v>96</v>
      </c>
      <c r="P172" s="43" t="s">
        <v>618</v>
      </c>
      <c r="Q172" s="43" t="s">
        <v>381</v>
      </c>
      <c r="R172" s="43" t="s">
        <v>619</v>
      </c>
      <c r="S172" s="43" t="s">
        <v>384</v>
      </c>
      <c r="T172" s="43">
        <v>10</v>
      </c>
      <c r="U172" s="43">
        <v>-168.6429</v>
      </c>
      <c r="V172" s="28">
        <v>-9.9999999999999995E-7</v>
      </c>
      <c r="W172" s="43" t="s">
        <v>914</v>
      </c>
      <c r="X172" s="43" t="s">
        <v>65</v>
      </c>
    </row>
    <row r="173" spans="2:24" x14ac:dyDescent="0.2">
      <c r="B173" s="43" t="s">
        <v>232</v>
      </c>
      <c r="C173" s="43">
        <v>96</v>
      </c>
      <c r="D173" s="43" t="s">
        <v>618</v>
      </c>
      <c r="E173" s="43" t="s">
        <v>107</v>
      </c>
      <c r="F173" s="43" t="s">
        <v>620</v>
      </c>
      <c r="G173" s="43" t="s">
        <v>386</v>
      </c>
      <c r="H173" s="43">
        <v>60</v>
      </c>
      <c r="I173" s="43">
        <v>43.236400000000003</v>
      </c>
      <c r="J173" s="28">
        <v>3.0559999999999998E-7</v>
      </c>
      <c r="K173" s="43" t="s">
        <v>914</v>
      </c>
      <c r="L173" s="43" t="s">
        <v>65</v>
      </c>
      <c r="N173" s="43" t="s">
        <v>232</v>
      </c>
      <c r="O173" s="43">
        <v>96</v>
      </c>
      <c r="P173" s="43" t="s">
        <v>618</v>
      </c>
      <c r="Q173" s="43" t="s">
        <v>381</v>
      </c>
      <c r="R173" s="43" t="s">
        <v>620</v>
      </c>
      <c r="S173" s="43" t="s">
        <v>386</v>
      </c>
      <c r="T173" s="43">
        <v>10</v>
      </c>
      <c r="U173" s="43">
        <v>42.082700000000003</v>
      </c>
      <c r="V173" s="28">
        <v>2.9750000000000001E-7</v>
      </c>
      <c r="W173" s="43" t="s">
        <v>914</v>
      </c>
      <c r="X173" s="43" t="s">
        <v>65</v>
      </c>
    </row>
    <row r="174" spans="2:24" x14ac:dyDescent="0.2">
      <c r="B174" s="43" t="s">
        <v>232</v>
      </c>
      <c r="C174" s="43">
        <v>99</v>
      </c>
      <c r="D174" s="43" t="s">
        <v>621</v>
      </c>
      <c r="E174" s="43" t="s">
        <v>107</v>
      </c>
      <c r="F174" s="43" t="s">
        <v>622</v>
      </c>
      <c r="G174" s="43" t="s">
        <v>384</v>
      </c>
      <c r="H174" s="43">
        <v>60</v>
      </c>
      <c r="I174" s="43">
        <v>-166.4237</v>
      </c>
      <c r="J174" s="28">
        <v>-9.9999999999999995E-7</v>
      </c>
      <c r="K174" s="43" t="s">
        <v>914</v>
      </c>
      <c r="L174" s="43" t="s">
        <v>65</v>
      </c>
      <c r="N174" s="43" t="s">
        <v>232</v>
      </c>
      <c r="O174" s="43">
        <v>99</v>
      </c>
      <c r="P174" s="43" t="s">
        <v>621</v>
      </c>
      <c r="Q174" s="43" t="s">
        <v>381</v>
      </c>
      <c r="R174" s="43" t="s">
        <v>622</v>
      </c>
      <c r="S174" s="43" t="s">
        <v>384</v>
      </c>
      <c r="T174" s="43">
        <v>10</v>
      </c>
      <c r="U174" s="43">
        <v>-165.4667</v>
      </c>
      <c r="V174" s="28">
        <v>-9.9999999999999995E-7</v>
      </c>
      <c r="W174" s="43" t="s">
        <v>914</v>
      </c>
      <c r="X174" s="43" t="s">
        <v>65</v>
      </c>
    </row>
    <row r="175" spans="2:24" x14ac:dyDescent="0.2">
      <c r="B175" s="43" t="s">
        <v>232</v>
      </c>
      <c r="C175" s="43">
        <v>99</v>
      </c>
      <c r="D175" s="43" t="s">
        <v>621</v>
      </c>
      <c r="E175" s="43" t="s">
        <v>107</v>
      </c>
      <c r="F175" s="43" t="s">
        <v>623</v>
      </c>
      <c r="G175" s="43" t="s">
        <v>386</v>
      </c>
      <c r="H175" s="43">
        <v>60</v>
      </c>
      <c r="I175" s="43">
        <v>33.722499999999997</v>
      </c>
      <c r="J175" s="28">
        <v>2.2740000000000001E-7</v>
      </c>
      <c r="K175" s="43" t="s">
        <v>914</v>
      </c>
      <c r="L175" s="43" t="s">
        <v>65</v>
      </c>
      <c r="N175" s="43" t="s">
        <v>232</v>
      </c>
      <c r="O175" s="43">
        <v>99</v>
      </c>
      <c r="P175" s="43" t="s">
        <v>621</v>
      </c>
      <c r="Q175" s="43" t="s">
        <v>381</v>
      </c>
      <c r="R175" s="43" t="s">
        <v>623</v>
      </c>
      <c r="S175" s="43" t="s">
        <v>386</v>
      </c>
      <c r="T175" s="43">
        <v>10</v>
      </c>
      <c r="U175" s="43">
        <v>32.952399999999997</v>
      </c>
      <c r="V175" s="28">
        <v>2.2219999999999999E-7</v>
      </c>
      <c r="W175" s="43" t="s">
        <v>914</v>
      </c>
      <c r="X175" s="43" t="s">
        <v>65</v>
      </c>
    </row>
    <row r="176" spans="2:24" x14ac:dyDescent="0.2">
      <c r="B176" s="43" t="s">
        <v>232</v>
      </c>
      <c r="C176" s="43">
        <v>102</v>
      </c>
      <c r="D176" s="43" t="s">
        <v>624</v>
      </c>
      <c r="E176" s="43" t="s">
        <v>107</v>
      </c>
      <c r="F176" s="43" t="s">
        <v>625</v>
      </c>
      <c r="G176" s="43" t="s">
        <v>384</v>
      </c>
      <c r="H176" s="43">
        <v>60</v>
      </c>
      <c r="I176" s="43">
        <v>-115.1215</v>
      </c>
      <c r="J176" s="28">
        <v>-3.4499999999999998E-4</v>
      </c>
      <c r="K176" s="43">
        <v>-1E-4</v>
      </c>
      <c r="L176" s="43" t="s">
        <v>379</v>
      </c>
      <c r="N176" s="43" t="s">
        <v>232</v>
      </c>
      <c r="O176" s="43">
        <v>102</v>
      </c>
      <c r="P176" s="43" t="s">
        <v>624</v>
      </c>
      <c r="Q176" s="43" t="s">
        <v>381</v>
      </c>
      <c r="R176" s="43" t="s">
        <v>625</v>
      </c>
      <c r="S176" s="43" t="s">
        <v>384</v>
      </c>
      <c r="T176" s="43">
        <v>10</v>
      </c>
      <c r="U176" s="43">
        <v>-115.09529999999999</v>
      </c>
      <c r="V176" s="28">
        <v>-2.9E-4</v>
      </c>
      <c r="W176" s="43">
        <v>-1E-4</v>
      </c>
      <c r="X176" s="43" t="s">
        <v>379</v>
      </c>
    </row>
    <row r="177" spans="2:24" x14ac:dyDescent="0.2">
      <c r="B177" s="43" t="s">
        <v>232</v>
      </c>
      <c r="C177" s="43">
        <v>102</v>
      </c>
      <c r="D177" s="43" t="s">
        <v>624</v>
      </c>
      <c r="E177" s="43" t="s">
        <v>107</v>
      </c>
      <c r="F177" s="43" t="s">
        <v>626</v>
      </c>
      <c r="G177" s="43" t="s">
        <v>386</v>
      </c>
      <c r="H177" s="43">
        <v>60</v>
      </c>
      <c r="I177" s="43">
        <v>28.050899999999999</v>
      </c>
      <c r="J177" s="28">
        <v>2.6539999999999998E-7</v>
      </c>
      <c r="K177" s="43" t="s">
        <v>914</v>
      </c>
      <c r="L177" s="43" t="s">
        <v>65</v>
      </c>
      <c r="N177" s="43" t="s">
        <v>232</v>
      </c>
      <c r="O177" s="43">
        <v>102</v>
      </c>
      <c r="P177" s="43" t="s">
        <v>624</v>
      </c>
      <c r="Q177" s="43" t="s">
        <v>381</v>
      </c>
      <c r="R177" s="43" t="s">
        <v>626</v>
      </c>
      <c r="S177" s="43" t="s">
        <v>386</v>
      </c>
      <c r="T177" s="43">
        <v>10</v>
      </c>
      <c r="U177" s="43">
        <v>27.511600000000001</v>
      </c>
      <c r="V177" s="28">
        <v>2.6030000000000002E-7</v>
      </c>
      <c r="W177" s="43" t="s">
        <v>914</v>
      </c>
      <c r="X177" s="43" t="s">
        <v>65</v>
      </c>
    </row>
    <row r="178" spans="2:24" x14ac:dyDescent="0.2">
      <c r="B178" s="43" t="s">
        <v>232</v>
      </c>
      <c r="C178" s="43">
        <v>110</v>
      </c>
      <c r="D178" s="43" t="s">
        <v>627</v>
      </c>
      <c r="E178" s="43" t="s">
        <v>107</v>
      </c>
      <c r="F178" s="43" t="s">
        <v>628</v>
      </c>
      <c r="G178" s="43" t="s">
        <v>384</v>
      </c>
      <c r="H178" s="43">
        <v>60</v>
      </c>
      <c r="I178" s="43">
        <v>-29.535399999999999</v>
      </c>
      <c r="J178" s="28">
        <v>-2.205E-7</v>
      </c>
      <c r="K178" s="43" t="s">
        <v>914</v>
      </c>
      <c r="L178" s="43" t="s">
        <v>65</v>
      </c>
      <c r="N178" s="43" t="s">
        <v>232</v>
      </c>
      <c r="O178" s="43">
        <v>110</v>
      </c>
      <c r="P178" s="43" t="s">
        <v>627</v>
      </c>
      <c r="Q178" s="43" t="s">
        <v>381</v>
      </c>
      <c r="R178" s="43" t="s">
        <v>628</v>
      </c>
      <c r="S178" s="43" t="s">
        <v>384</v>
      </c>
      <c r="T178" s="43">
        <v>10</v>
      </c>
      <c r="U178" s="43">
        <v>-29.713699999999999</v>
      </c>
      <c r="V178" s="28">
        <v>-2.219E-7</v>
      </c>
      <c r="W178" s="43" t="s">
        <v>914</v>
      </c>
      <c r="X178" s="43" t="s">
        <v>65</v>
      </c>
    </row>
    <row r="179" spans="2:24" x14ac:dyDescent="0.2">
      <c r="B179" s="43" t="s">
        <v>232</v>
      </c>
      <c r="C179" s="43">
        <v>110</v>
      </c>
      <c r="D179" s="43" t="s">
        <v>627</v>
      </c>
      <c r="E179" s="43" t="s">
        <v>107</v>
      </c>
      <c r="F179" s="43" t="s">
        <v>629</v>
      </c>
      <c r="G179" s="43" t="s">
        <v>386</v>
      </c>
      <c r="H179" s="43">
        <v>60</v>
      </c>
      <c r="I179" s="43">
        <v>-15.960800000000001</v>
      </c>
      <c r="J179" s="28">
        <v>-1.192E-7</v>
      </c>
      <c r="K179" s="43" t="s">
        <v>914</v>
      </c>
      <c r="L179" s="43" t="s">
        <v>65</v>
      </c>
      <c r="N179" s="43" t="s">
        <v>232</v>
      </c>
      <c r="O179" s="43">
        <v>110</v>
      </c>
      <c r="P179" s="43" t="s">
        <v>627</v>
      </c>
      <c r="Q179" s="43" t="s">
        <v>381</v>
      </c>
      <c r="R179" s="43" t="s">
        <v>629</v>
      </c>
      <c r="S179" s="43" t="s">
        <v>386</v>
      </c>
      <c r="T179" s="43">
        <v>10</v>
      </c>
      <c r="U179" s="43">
        <v>-15.78</v>
      </c>
      <c r="V179" s="28">
        <v>-1.178E-7</v>
      </c>
      <c r="W179" s="43" t="s">
        <v>914</v>
      </c>
      <c r="X179" s="43" t="s">
        <v>65</v>
      </c>
    </row>
    <row r="180" spans="2:24" x14ac:dyDescent="0.2">
      <c r="B180" s="43" t="s">
        <v>232</v>
      </c>
      <c r="C180" s="43">
        <v>111</v>
      </c>
      <c r="D180" s="43" t="s">
        <v>630</v>
      </c>
      <c r="E180" s="43" t="s">
        <v>107</v>
      </c>
      <c r="F180" s="43" t="s">
        <v>631</v>
      </c>
      <c r="G180" s="43" t="s">
        <v>384</v>
      </c>
      <c r="H180" s="43">
        <v>60</v>
      </c>
      <c r="I180" s="43">
        <v>-16.224</v>
      </c>
      <c r="J180" s="28">
        <v>-1.2109999999999999E-7</v>
      </c>
      <c r="K180" s="43" t="s">
        <v>914</v>
      </c>
      <c r="L180" s="43" t="s">
        <v>65</v>
      </c>
      <c r="N180" s="43" t="s">
        <v>232</v>
      </c>
      <c r="O180" s="43">
        <v>111</v>
      </c>
      <c r="P180" s="43" t="s">
        <v>630</v>
      </c>
      <c r="Q180" s="43" t="s">
        <v>381</v>
      </c>
      <c r="R180" s="43" t="s">
        <v>631</v>
      </c>
      <c r="S180" s="43" t="s">
        <v>384</v>
      </c>
      <c r="T180" s="43">
        <v>10</v>
      </c>
      <c r="U180" s="43">
        <v>-16.2393</v>
      </c>
      <c r="V180" s="28">
        <v>-1.2130000000000001E-7</v>
      </c>
      <c r="W180" s="43" t="s">
        <v>914</v>
      </c>
      <c r="X180" s="43" t="s">
        <v>65</v>
      </c>
    </row>
    <row r="181" spans="2:24" x14ac:dyDescent="0.2">
      <c r="B181" s="43" t="s">
        <v>232</v>
      </c>
      <c r="C181" s="43">
        <v>111</v>
      </c>
      <c r="D181" s="43" t="s">
        <v>630</v>
      </c>
      <c r="E181" s="43" t="s">
        <v>107</v>
      </c>
      <c r="F181" s="43" t="s">
        <v>632</v>
      </c>
      <c r="G181" s="43" t="s">
        <v>386</v>
      </c>
      <c r="H181" s="43">
        <v>60</v>
      </c>
      <c r="I181" s="43">
        <v>-30.534700000000001</v>
      </c>
      <c r="J181" s="28">
        <v>-2.28E-7</v>
      </c>
      <c r="K181" s="43" t="s">
        <v>914</v>
      </c>
      <c r="L181" s="43" t="s">
        <v>65</v>
      </c>
      <c r="N181" s="43" t="s">
        <v>232</v>
      </c>
      <c r="O181" s="43">
        <v>111</v>
      </c>
      <c r="P181" s="43" t="s">
        <v>630</v>
      </c>
      <c r="Q181" s="43" t="s">
        <v>381</v>
      </c>
      <c r="R181" s="43" t="s">
        <v>632</v>
      </c>
      <c r="S181" s="43" t="s">
        <v>386</v>
      </c>
      <c r="T181" s="43">
        <v>10</v>
      </c>
      <c r="U181" s="43">
        <v>-30.520099999999999</v>
      </c>
      <c r="V181" s="28">
        <v>-2.279E-7</v>
      </c>
      <c r="W181" s="43" t="s">
        <v>914</v>
      </c>
      <c r="X181" s="43" t="s">
        <v>65</v>
      </c>
    </row>
    <row r="182" spans="2:24" x14ac:dyDescent="0.2">
      <c r="B182" s="43" t="s">
        <v>232</v>
      </c>
      <c r="C182" s="43">
        <v>112</v>
      </c>
      <c r="D182" s="43" t="s">
        <v>630</v>
      </c>
      <c r="E182" s="43" t="s">
        <v>107</v>
      </c>
      <c r="F182" s="43" t="s">
        <v>633</v>
      </c>
      <c r="G182" s="43" t="s">
        <v>384</v>
      </c>
      <c r="H182" s="43">
        <v>60</v>
      </c>
      <c r="I182" s="43">
        <v>-28.7073</v>
      </c>
      <c r="J182" s="28">
        <v>-2.266E-7</v>
      </c>
      <c r="K182" s="43" t="s">
        <v>914</v>
      </c>
      <c r="L182" s="43" t="s">
        <v>65</v>
      </c>
      <c r="N182" s="43" t="s">
        <v>232</v>
      </c>
      <c r="O182" s="43">
        <v>112</v>
      </c>
      <c r="P182" s="43" t="s">
        <v>630</v>
      </c>
      <c r="Q182" s="43" t="s">
        <v>381</v>
      </c>
      <c r="R182" s="43" t="s">
        <v>633</v>
      </c>
      <c r="S182" s="43" t="s">
        <v>384</v>
      </c>
      <c r="T182" s="43">
        <v>10</v>
      </c>
      <c r="U182" s="43">
        <v>-28.805099999999999</v>
      </c>
      <c r="V182" s="28">
        <v>-2.2740000000000001E-7</v>
      </c>
      <c r="W182" s="43" t="s">
        <v>914</v>
      </c>
      <c r="X182" s="43" t="s">
        <v>65</v>
      </c>
    </row>
    <row r="183" spans="2:24" x14ac:dyDescent="0.2">
      <c r="B183" s="43" t="s">
        <v>232</v>
      </c>
      <c r="C183" s="43">
        <v>112</v>
      </c>
      <c r="D183" s="43" t="s">
        <v>630</v>
      </c>
      <c r="E183" s="43" t="s">
        <v>107</v>
      </c>
      <c r="F183" s="43" t="s">
        <v>634</v>
      </c>
      <c r="G183" s="43" t="s">
        <v>386</v>
      </c>
      <c r="H183" s="43">
        <v>60</v>
      </c>
      <c r="I183" s="43">
        <v>-28.781400000000001</v>
      </c>
      <c r="J183" s="28">
        <v>-2.272E-7</v>
      </c>
      <c r="K183" s="43" t="s">
        <v>914</v>
      </c>
      <c r="L183" s="43" t="s">
        <v>65</v>
      </c>
      <c r="N183" s="43" t="s">
        <v>232</v>
      </c>
      <c r="O183" s="43">
        <v>112</v>
      </c>
      <c r="P183" s="43" t="s">
        <v>630</v>
      </c>
      <c r="Q183" s="43" t="s">
        <v>381</v>
      </c>
      <c r="R183" s="43" t="s">
        <v>634</v>
      </c>
      <c r="S183" s="43" t="s">
        <v>386</v>
      </c>
      <c r="T183" s="43">
        <v>10</v>
      </c>
      <c r="U183" s="43">
        <v>-28.6891</v>
      </c>
      <c r="V183" s="28">
        <v>-2.265E-7</v>
      </c>
      <c r="W183" s="43" t="s">
        <v>914</v>
      </c>
      <c r="X183" s="43" t="s">
        <v>65</v>
      </c>
    </row>
    <row r="184" spans="2:24" x14ac:dyDescent="0.2">
      <c r="B184" s="43" t="s">
        <v>232</v>
      </c>
      <c r="C184" s="43">
        <v>113</v>
      </c>
      <c r="D184" s="43" t="s">
        <v>630</v>
      </c>
      <c r="E184" s="43" t="s">
        <v>107</v>
      </c>
      <c r="F184" s="43" t="s">
        <v>635</v>
      </c>
      <c r="G184" s="43" t="s">
        <v>384</v>
      </c>
      <c r="H184" s="43">
        <v>60</v>
      </c>
      <c r="I184" s="43">
        <v>-30.4587</v>
      </c>
      <c r="J184" s="28">
        <v>-2.2740000000000001E-7</v>
      </c>
      <c r="K184" s="43" t="s">
        <v>914</v>
      </c>
      <c r="L184" s="43" t="s">
        <v>65</v>
      </c>
      <c r="N184" s="43" t="s">
        <v>232</v>
      </c>
      <c r="O184" s="43">
        <v>113</v>
      </c>
      <c r="P184" s="43" t="s">
        <v>630</v>
      </c>
      <c r="Q184" s="43" t="s">
        <v>381</v>
      </c>
      <c r="R184" s="43" t="s">
        <v>635</v>
      </c>
      <c r="S184" s="43" t="s">
        <v>384</v>
      </c>
      <c r="T184" s="43">
        <v>10</v>
      </c>
      <c r="U184" s="43">
        <v>-30.651900000000001</v>
      </c>
      <c r="V184" s="28">
        <v>-2.2889999999999999E-7</v>
      </c>
      <c r="W184" s="43" t="s">
        <v>914</v>
      </c>
      <c r="X184" s="43" t="s">
        <v>65</v>
      </c>
    </row>
    <row r="185" spans="2:24" x14ac:dyDescent="0.2">
      <c r="B185" s="43" t="s">
        <v>232</v>
      </c>
      <c r="C185" s="43">
        <v>113</v>
      </c>
      <c r="D185" s="43" t="s">
        <v>630</v>
      </c>
      <c r="E185" s="43" t="s">
        <v>107</v>
      </c>
      <c r="F185" s="43" t="s">
        <v>636</v>
      </c>
      <c r="G185" s="43" t="s">
        <v>386</v>
      </c>
      <c r="H185" s="43">
        <v>60</v>
      </c>
      <c r="I185" s="43">
        <v>-16.295999999999999</v>
      </c>
      <c r="J185" s="28">
        <v>-1.2170000000000001E-7</v>
      </c>
      <c r="K185" s="43" t="s">
        <v>914</v>
      </c>
      <c r="L185" s="43" t="s">
        <v>65</v>
      </c>
      <c r="N185" s="43" t="s">
        <v>232</v>
      </c>
      <c r="O185" s="43">
        <v>113</v>
      </c>
      <c r="P185" s="43" t="s">
        <v>630</v>
      </c>
      <c r="Q185" s="43" t="s">
        <v>381</v>
      </c>
      <c r="R185" s="43" t="s">
        <v>636</v>
      </c>
      <c r="S185" s="43" t="s">
        <v>386</v>
      </c>
      <c r="T185" s="43">
        <v>10</v>
      </c>
      <c r="U185" s="43">
        <v>-16.103400000000001</v>
      </c>
      <c r="V185" s="28">
        <v>-1.202E-7</v>
      </c>
      <c r="W185" s="43" t="s">
        <v>914</v>
      </c>
      <c r="X185" s="43" t="s">
        <v>65</v>
      </c>
    </row>
    <row r="186" spans="2:24" x14ac:dyDescent="0.2">
      <c r="B186" s="43" t="s">
        <v>232</v>
      </c>
      <c r="C186" s="43">
        <v>114</v>
      </c>
      <c r="D186" s="43" t="s">
        <v>637</v>
      </c>
      <c r="E186" s="43" t="s">
        <v>107</v>
      </c>
      <c r="F186" s="43" t="s">
        <v>638</v>
      </c>
      <c r="G186" s="43" t="s">
        <v>384</v>
      </c>
      <c r="H186" s="43">
        <v>60</v>
      </c>
      <c r="I186" s="43">
        <v>-15.8736</v>
      </c>
      <c r="J186" s="28">
        <v>-1.185E-7</v>
      </c>
      <c r="K186" s="43" t="s">
        <v>914</v>
      </c>
      <c r="L186" s="43" t="s">
        <v>65</v>
      </c>
      <c r="N186" s="43" t="s">
        <v>232</v>
      </c>
      <c r="O186" s="43">
        <v>114</v>
      </c>
      <c r="P186" s="43" t="s">
        <v>637</v>
      </c>
      <c r="Q186" s="43" t="s">
        <v>381</v>
      </c>
      <c r="R186" s="43" t="s">
        <v>638</v>
      </c>
      <c r="S186" s="43" t="s">
        <v>384</v>
      </c>
      <c r="T186" s="43">
        <v>10</v>
      </c>
      <c r="U186" s="43">
        <v>-15.8758</v>
      </c>
      <c r="V186" s="28">
        <v>-1.185E-7</v>
      </c>
      <c r="W186" s="43" t="s">
        <v>914</v>
      </c>
      <c r="X186" s="43" t="s">
        <v>65</v>
      </c>
    </row>
    <row r="187" spans="2:24" x14ac:dyDescent="0.2">
      <c r="B187" s="43" t="s">
        <v>232</v>
      </c>
      <c r="C187" s="43">
        <v>114</v>
      </c>
      <c r="D187" s="43" t="s">
        <v>637</v>
      </c>
      <c r="E187" s="43" t="s">
        <v>107</v>
      </c>
      <c r="F187" s="43" t="s">
        <v>639</v>
      </c>
      <c r="G187" s="43" t="s">
        <v>386</v>
      </c>
      <c r="H187" s="43">
        <v>60</v>
      </c>
      <c r="I187" s="43">
        <v>-29.663699999999999</v>
      </c>
      <c r="J187" s="28">
        <v>-2.2149999999999999E-7</v>
      </c>
      <c r="K187" s="43" t="s">
        <v>914</v>
      </c>
      <c r="L187" s="43" t="s">
        <v>65</v>
      </c>
      <c r="N187" s="43" t="s">
        <v>232</v>
      </c>
      <c r="O187" s="43">
        <v>114</v>
      </c>
      <c r="P187" s="43" t="s">
        <v>637</v>
      </c>
      <c r="Q187" s="43" t="s">
        <v>381</v>
      </c>
      <c r="R187" s="43" t="s">
        <v>639</v>
      </c>
      <c r="S187" s="43" t="s">
        <v>386</v>
      </c>
      <c r="T187" s="43">
        <v>10</v>
      </c>
      <c r="U187" s="43">
        <v>-29.651900000000001</v>
      </c>
      <c r="V187" s="28">
        <v>-2.2140000000000001E-7</v>
      </c>
      <c r="W187" s="43" t="s">
        <v>914</v>
      </c>
      <c r="X187" s="43" t="s">
        <v>65</v>
      </c>
    </row>
    <row r="188" spans="2:24" x14ac:dyDescent="0.2">
      <c r="B188" s="43" t="s">
        <v>232</v>
      </c>
      <c r="C188" s="43">
        <v>88</v>
      </c>
      <c r="D188" s="43" t="s">
        <v>640</v>
      </c>
      <c r="E188" s="43" t="s">
        <v>107</v>
      </c>
      <c r="F188" s="43" t="s">
        <v>641</v>
      </c>
      <c r="G188" s="43" t="s">
        <v>384</v>
      </c>
      <c r="H188" s="43">
        <v>60</v>
      </c>
      <c r="I188" s="43">
        <v>-127.6468</v>
      </c>
      <c r="J188" s="28">
        <v>-9.9999999999999995E-7</v>
      </c>
      <c r="K188" s="43" t="s">
        <v>914</v>
      </c>
      <c r="L188" s="43" t="s">
        <v>65</v>
      </c>
      <c r="N188" s="43" t="s">
        <v>232</v>
      </c>
      <c r="O188" s="43">
        <v>88</v>
      </c>
      <c r="P188" s="43" t="s">
        <v>640</v>
      </c>
      <c r="Q188" s="43" t="s">
        <v>381</v>
      </c>
      <c r="R188" s="43" t="s">
        <v>641</v>
      </c>
      <c r="S188" s="43" t="s">
        <v>384</v>
      </c>
      <c r="T188" s="43">
        <v>10</v>
      </c>
      <c r="U188" s="43">
        <v>-126.289</v>
      </c>
      <c r="V188" s="28">
        <v>-9.9999999999999995E-7</v>
      </c>
      <c r="W188" s="43" t="s">
        <v>914</v>
      </c>
      <c r="X188" s="43" t="s">
        <v>65</v>
      </c>
    </row>
    <row r="189" spans="2:24" x14ac:dyDescent="0.2">
      <c r="B189" s="43" t="s">
        <v>232</v>
      </c>
      <c r="C189" s="43">
        <v>88</v>
      </c>
      <c r="D189" s="43" t="s">
        <v>640</v>
      </c>
      <c r="E189" s="43" t="s">
        <v>107</v>
      </c>
      <c r="F189" s="43" t="s">
        <v>642</v>
      </c>
      <c r="G189" s="43" t="s">
        <v>386</v>
      </c>
      <c r="H189" s="43">
        <v>60</v>
      </c>
      <c r="I189" s="43">
        <v>40.826300000000003</v>
      </c>
      <c r="J189" s="28">
        <v>3.4970000000000001E-7</v>
      </c>
      <c r="K189" s="43" t="s">
        <v>914</v>
      </c>
      <c r="L189" s="43" t="s">
        <v>65</v>
      </c>
      <c r="N189" s="43" t="s">
        <v>232</v>
      </c>
      <c r="O189" s="43">
        <v>88</v>
      </c>
      <c r="P189" s="43" t="s">
        <v>640</v>
      </c>
      <c r="Q189" s="43" t="s">
        <v>381</v>
      </c>
      <c r="R189" s="43" t="s">
        <v>642</v>
      </c>
      <c r="S189" s="43" t="s">
        <v>386</v>
      </c>
      <c r="T189" s="43">
        <v>10</v>
      </c>
      <c r="U189" s="43">
        <v>39.456000000000003</v>
      </c>
      <c r="V189" s="28">
        <v>3.3799999999999998E-7</v>
      </c>
      <c r="W189" s="43" t="s">
        <v>914</v>
      </c>
      <c r="X189" s="43" t="s">
        <v>65</v>
      </c>
    </row>
    <row r="190" spans="2:24" x14ac:dyDescent="0.2">
      <c r="B190" s="43" t="s">
        <v>232</v>
      </c>
      <c r="C190" s="43">
        <v>91</v>
      </c>
      <c r="D190" s="43" t="s">
        <v>643</v>
      </c>
      <c r="E190" s="43" t="s">
        <v>107</v>
      </c>
      <c r="F190" s="43" t="s">
        <v>644</v>
      </c>
      <c r="G190" s="43" t="s">
        <v>384</v>
      </c>
      <c r="H190" s="43">
        <v>60</v>
      </c>
      <c r="I190" s="43">
        <v>-175.74299999999999</v>
      </c>
      <c r="J190" s="28">
        <v>-9.9999999999999995E-7</v>
      </c>
      <c r="K190" s="43" t="s">
        <v>914</v>
      </c>
      <c r="L190" s="43" t="s">
        <v>65</v>
      </c>
      <c r="N190" s="43" t="s">
        <v>232</v>
      </c>
      <c r="O190" s="43">
        <v>91</v>
      </c>
      <c r="P190" s="43" t="s">
        <v>643</v>
      </c>
      <c r="Q190" s="43" t="s">
        <v>381</v>
      </c>
      <c r="R190" s="43" t="s">
        <v>644</v>
      </c>
      <c r="S190" s="43" t="s">
        <v>384</v>
      </c>
      <c r="T190" s="43">
        <v>10</v>
      </c>
      <c r="U190" s="43">
        <v>-174.4683</v>
      </c>
      <c r="V190" s="28">
        <v>-9.9999999999999995E-7</v>
      </c>
      <c r="W190" s="43" t="s">
        <v>914</v>
      </c>
      <c r="X190" s="43" t="s">
        <v>65</v>
      </c>
    </row>
    <row r="191" spans="2:24" x14ac:dyDescent="0.2">
      <c r="B191" s="43" t="s">
        <v>232</v>
      </c>
      <c r="C191" s="43">
        <v>91</v>
      </c>
      <c r="D191" s="43" t="s">
        <v>643</v>
      </c>
      <c r="E191" s="43" t="s">
        <v>107</v>
      </c>
      <c r="F191" s="43" t="s">
        <v>645</v>
      </c>
      <c r="G191" s="43" t="s">
        <v>386</v>
      </c>
      <c r="H191" s="43">
        <v>60</v>
      </c>
      <c r="I191" s="43">
        <v>31.3964</v>
      </c>
      <c r="J191" s="28">
        <v>2.0980000000000001E-7</v>
      </c>
      <c r="K191" s="43" t="s">
        <v>914</v>
      </c>
      <c r="L191" s="43" t="s">
        <v>65</v>
      </c>
      <c r="N191" s="43" t="s">
        <v>232</v>
      </c>
      <c r="O191" s="43">
        <v>91</v>
      </c>
      <c r="P191" s="43" t="s">
        <v>643</v>
      </c>
      <c r="Q191" s="43" t="s">
        <v>381</v>
      </c>
      <c r="R191" s="43" t="s">
        <v>645</v>
      </c>
      <c r="S191" s="43" t="s">
        <v>386</v>
      </c>
      <c r="T191" s="43">
        <v>10</v>
      </c>
      <c r="U191" s="43">
        <v>30.104700000000001</v>
      </c>
      <c r="V191" s="28">
        <v>2.0109999999999999E-7</v>
      </c>
      <c r="W191" s="43" t="s">
        <v>914</v>
      </c>
      <c r="X191" s="43" t="s">
        <v>65</v>
      </c>
    </row>
    <row r="192" spans="2:24" x14ac:dyDescent="0.2">
      <c r="B192" s="43" t="s">
        <v>232</v>
      </c>
      <c r="C192" s="43">
        <v>94</v>
      </c>
      <c r="D192" s="43" t="s">
        <v>646</v>
      </c>
      <c r="E192" s="43" t="s">
        <v>107</v>
      </c>
      <c r="F192" s="43" t="s">
        <v>647</v>
      </c>
      <c r="G192" s="43" t="s">
        <v>384</v>
      </c>
      <c r="H192" s="43">
        <v>60</v>
      </c>
      <c r="I192" s="43">
        <v>-161.60669999999999</v>
      </c>
      <c r="J192" s="28">
        <v>-9.9999999999999995E-7</v>
      </c>
      <c r="K192" s="43" t="s">
        <v>914</v>
      </c>
      <c r="L192" s="43" t="s">
        <v>65</v>
      </c>
      <c r="N192" s="43" t="s">
        <v>232</v>
      </c>
      <c r="O192" s="43">
        <v>94</v>
      </c>
      <c r="P192" s="43" t="s">
        <v>646</v>
      </c>
      <c r="Q192" s="43" t="s">
        <v>381</v>
      </c>
      <c r="R192" s="43" t="s">
        <v>647</v>
      </c>
      <c r="S192" s="43" t="s">
        <v>384</v>
      </c>
      <c r="T192" s="43">
        <v>10</v>
      </c>
      <c r="U192" s="43">
        <v>-160.29920000000001</v>
      </c>
      <c r="V192" s="28">
        <v>-9.9999999999999995E-7</v>
      </c>
      <c r="W192" s="43" t="s">
        <v>914</v>
      </c>
      <c r="X192" s="43" t="s">
        <v>65</v>
      </c>
    </row>
    <row r="193" spans="2:24" x14ac:dyDescent="0.2">
      <c r="B193" s="43" t="s">
        <v>232</v>
      </c>
      <c r="C193" s="43">
        <v>94</v>
      </c>
      <c r="D193" s="43" t="s">
        <v>646</v>
      </c>
      <c r="E193" s="43" t="s">
        <v>107</v>
      </c>
      <c r="F193" s="43" t="s">
        <v>648</v>
      </c>
      <c r="G193" s="43" t="s">
        <v>386</v>
      </c>
      <c r="H193" s="43">
        <v>60</v>
      </c>
      <c r="I193" s="43">
        <v>46.9176</v>
      </c>
      <c r="J193" s="28">
        <v>3.1959999999999998E-7</v>
      </c>
      <c r="K193" s="43" t="s">
        <v>914</v>
      </c>
      <c r="L193" s="43" t="s">
        <v>65</v>
      </c>
      <c r="N193" s="43" t="s">
        <v>232</v>
      </c>
      <c r="O193" s="43">
        <v>94</v>
      </c>
      <c r="P193" s="43" t="s">
        <v>646</v>
      </c>
      <c r="Q193" s="43" t="s">
        <v>381</v>
      </c>
      <c r="R193" s="43" t="s">
        <v>648</v>
      </c>
      <c r="S193" s="43" t="s">
        <v>386</v>
      </c>
      <c r="T193" s="43">
        <v>10</v>
      </c>
      <c r="U193" s="43">
        <v>45.598999999999997</v>
      </c>
      <c r="V193" s="28">
        <v>3.1059999999999999E-7</v>
      </c>
      <c r="W193" s="43" t="s">
        <v>914</v>
      </c>
      <c r="X193" s="43" t="s">
        <v>65</v>
      </c>
    </row>
    <row r="194" spans="2:24" x14ac:dyDescent="0.2">
      <c r="B194" s="43" t="s">
        <v>232</v>
      </c>
      <c r="C194" s="43">
        <v>97</v>
      </c>
      <c r="D194" s="43" t="s">
        <v>649</v>
      </c>
      <c r="E194" s="43" t="s">
        <v>107</v>
      </c>
      <c r="F194" s="43" t="s">
        <v>650</v>
      </c>
      <c r="G194" s="43" t="s">
        <v>384</v>
      </c>
      <c r="H194" s="43">
        <v>60</v>
      </c>
      <c r="I194" s="43">
        <v>-161.51820000000001</v>
      </c>
      <c r="J194" s="28">
        <v>-9.9999999999999995E-7</v>
      </c>
      <c r="K194" s="43" t="s">
        <v>914</v>
      </c>
      <c r="L194" s="43" t="s">
        <v>65</v>
      </c>
      <c r="N194" s="43" t="s">
        <v>232</v>
      </c>
      <c r="O194" s="43">
        <v>97</v>
      </c>
      <c r="P194" s="43" t="s">
        <v>649</v>
      </c>
      <c r="Q194" s="43" t="s">
        <v>381</v>
      </c>
      <c r="R194" s="43" t="s">
        <v>650</v>
      </c>
      <c r="S194" s="43" t="s">
        <v>384</v>
      </c>
      <c r="T194" s="43">
        <v>10</v>
      </c>
      <c r="U194" s="43">
        <v>-160.38730000000001</v>
      </c>
      <c r="V194" s="28">
        <v>-9.9999999999999995E-7</v>
      </c>
      <c r="W194" s="43" t="s">
        <v>914</v>
      </c>
      <c r="X194" s="43" t="s">
        <v>65</v>
      </c>
    </row>
    <row r="195" spans="2:24" x14ac:dyDescent="0.2">
      <c r="B195" s="43" t="s">
        <v>232</v>
      </c>
      <c r="C195" s="43">
        <v>97</v>
      </c>
      <c r="D195" s="43" t="s">
        <v>649</v>
      </c>
      <c r="E195" s="43" t="s">
        <v>107</v>
      </c>
      <c r="F195" s="43" t="s">
        <v>651</v>
      </c>
      <c r="G195" s="43" t="s">
        <v>386</v>
      </c>
      <c r="H195" s="43">
        <v>60</v>
      </c>
      <c r="I195" s="43">
        <v>46.831000000000003</v>
      </c>
      <c r="J195" s="28">
        <v>3.1899999999999998E-7</v>
      </c>
      <c r="K195" s="43" t="s">
        <v>914</v>
      </c>
      <c r="L195" s="43" t="s">
        <v>65</v>
      </c>
      <c r="N195" s="43" t="s">
        <v>232</v>
      </c>
      <c r="O195" s="43">
        <v>97</v>
      </c>
      <c r="P195" s="43" t="s">
        <v>649</v>
      </c>
      <c r="Q195" s="43" t="s">
        <v>381</v>
      </c>
      <c r="R195" s="43" t="s">
        <v>651</v>
      </c>
      <c r="S195" s="43" t="s">
        <v>386</v>
      </c>
      <c r="T195" s="43">
        <v>10</v>
      </c>
      <c r="U195" s="43">
        <v>45.6845</v>
      </c>
      <c r="V195" s="28">
        <v>3.1119999999999998E-7</v>
      </c>
      <c r="W195" s="43" t="s">
        <v>914</v>
      </c>
      <c r="X195" s="43" t="s">
        <v>65</v>
      </c>
    </row>
    <row r="196" spans="2:24" x14ac:dyDescent="0.2">
      <c r="B196" s="43" t="s">
        <v>232</v>
      </c>
      <c r="C196" s="43">
        <v>100</v>
      </c>
      <c r="D196" s="43" t="s">
        <v>652</v>
      </c>
      <c r="E196" s="43" t="s">
        <v>107</v>
      </c>
      <c r="F196" s="43" t="s">
        <v>653</v>
      </c>
      <c r="G196" s="43" t="s">
        <v>384</v>
      </c>
      <c r="H196" s="43">
        <v>60</v>
      </c>
      <c r="I196" s="43">
        <v>-175.50290000000001</v>
      </c>
      <c r="J196" s="28">
        <v>-9.9999999999999995E-7</v>
      </c>
      <c r="K196" s="43" t="s">
        <v>914</v>
      </c>
      <c r="L196" s="43" t="s">
        <v>65</v>
      </c>
      <c r="N196" s="43" t="s">
        <v>232</v>
      </c>
      <c r="O196" s="43">
        <v>100</v>
      </c>
      <c r="P196" s="43" t="s">
        <v>652</v>
      </c>
      <c r="Q196" s="43" t="s">
        <v>381</v>
      </c>
      <c r="R196" s="43" t="s">
        <v>653</v>
      </c>
      <c r="S196" s="43" t="s">
        <v>384</v>
      </c>
      <c r="T196" s="43">
        <v>10</v>
      </c>
      <c r="U196" s="43">
        <v>-174.6549</v>
      </c>
      <c r="V196" s="28">
        <v>-9.9999999999999995E-7</v>
      </c>
      <c r="W196" s="43" t="s">
        <v>914</v>
      </c>
      <c r="X196" s="43" t="s">
        <v>65</v>
      </c>
    </row>
    <row r="197" spans="2:24" x14ac:dyDescent="0.2">
      <c r="B197" s="43" t="s">
        <v>232</v>
      </c>
      <c r="C197" s="43">
        <v>100</v>
      </c>
      <c r="D197" s="43" t="s">
        <v>652</v>
      </c>
      <c r="E197" s="43" t="s">
        <v>107</v>
      </c>
      <c r="F197" s="43" t="s">
        <v>654</v>
      </c>
      <c r="G197" s="43" t="s">
        <v>386</v>
      </c>
      <c r="H197" s="43">
        <v>60</v>
      </c>
      <c r="I197" s="43">
        <v>31.158200000000001</v>
      </c>
      <c r="J197" s="28">
        <v>2.082E-7</v>
      </c>
      <c r="K197" s="43" t="s">
        <v>914</v>
      </c>
      <c r="L197" s="43" t="s">
        <v>65</v>
      </c>
      <c r="N197" s="43" t="s">
        <v>232</v>
      </c>
      <c r="O197" s="43">
        <v>100</v>
      </c>
      <c r="P197" s="43" t="s">
        <v>652</v>
      </c>
      <c r="Q197" s="43" t="s">
        <v>381</v>
      </c>
      <c r="R197" s="43" t="s">
        <v>654</v>
      </c>
      <c r="S197" s="43" t="s">
        <v>386</v>
      </c>
      <c r="T197" s="43">
        <v>10</v>
      </c>
      <c r="U197" s="43">
        <v>30.341100000000001</v>
      </c>
      <c r="V197" s="28">
        <v>2.0270000000000001E-7</v>
      </c>
      <c r="W197" s="43" t="s">
        <v>914</v>
      </c>
      <c r="X197" s="43" t="s">
        <v>65</v>
      </c>
    </row>
    <row r="198" spans="2:24" x14ac:dyDescent="0.2">
      <c r="B198" s="43" t="s">
        <v>232</v>
      </c>
      <c r="C198" s="43">
        <v>103</v>
      </c>
      <c r="D198" s="43" t="s">
        <v>655</v>
      </c>
      <c r="E198" s="43" t="s">
        <v>107</v>
      </c>
      <c r="F198" s="43" t="s">
        <v>656</v>
      </c>
      <c r="G198" s="43" t="s">
        <v>384</v>
      </c>
      <c r="H198" s="43">
        <v>60</v>
      </c>
      <c r="I198" s="43">
        <v>-127.2783</v>
      </c>
      <c r="J198" s="28">
        <v>-9.9999999999999995E-7</v>
      </c>
      <c r="K198" s="43" t="s">
        <v>914</v>
      </c>
      <c r="L198" s="43" t="s">
        <v>65</v>
      </c>
      <c r="N198" s="43" t="s">
        <v>232</v>
      </c>
      <c r="O198" s="43">
        <v>103</v>
      </c>
      <c r="P198" s="43" t="s">
        <v>655</v>
      </c>
      <c r="Q198" s="43" t="s">
        <v>381</v>
      </c>
      <c r="R198" s="43" t="s">
        <v>656</v>
      </c>
      <c r="S198" s="43" t="s">
        <v>384</v>
      </c>
      <c r="T198" s="43">
        <v>10</v>
      </c>
      <c r="U198" s="43">
        <v>-126.63209999999999</v>
      </c>
      <c r="V198" s="28">
        <v>-9.9999999999999995E-7</v>
      </c>
      <c r="W198" s="43" t="s">
        <v>914</v>
      </c>
      <c r="X198" s="43" t="s">
        <v>65</v>
      </c>
    </row>
    <row r="199" spans="2:24" x14ac:dyDescent="0.2">
      <c r="B199" s="43" t="s">
        <v>232</v>
      </c>
      <c r="C199" s="43">
        <v>103</v>
      </c>
      <c r="D199" s="43" t="s">
        <v>655</v>
      </c>
      <c r="E199" s="43" t="s">
        <v>107</v>
      </c>
      <c r="F199" s="43" t="s">
        <v>657</v>
      </c>
      <c r="G199" s="43" t="s">
        <v>386</v>
      </c>
      <c r="H199" s="43">
        <v>60</v>
      </c>
      <c r="I199" s="43">
        <v>40.474499999999999</v>
      </c>
      <c r="J199" s="28">
        <v>3.467E-7</v>
      </c>
      <c r="K199" s="43" t="s">
        <v>914</v>
      </c>
      <c r="L199" s="43" t="s">
        <v>65</v>
      </c>
      <c r="N199" s="43" t="s">
        <v>232</v>
      </c>
      <c r="O199" s="43">
        <v>103</v>
      </c>
      <c r="P199" s="43" t="s">
        <v>655</v>
      </c>
      <c r="Q199" s="43" t="s">
        <v>381</v>
      </c>
      <c r="R199" s="43" t="s">
        <v>657</v>
      </c>
      <c r="S199" s="43" t="s">
        <v>386</v>
      </c>
      <c r="T199" s="43">
        <v>10</v>
      </c>
      <c r="U199" s="43">
        <v>39.8065</v>
      </c>
      <c r="V199" s="28">
        <v>3.41E-7</v>
      </c>
      <c r="W199" s="43" t="s">
        <v>914</v>
      </c>
      <c r="X199" s="43" t="s">
        <v>65</v>
      </c>
    </row>
    <row r="200" spans="2:24" x14ac:dyDescent="0.2">
      <c r="B200" s="43" t="s">
        <v>232</v>
      </c>
      <c r="C200" s="43">
        <v>115</v>
      </c>
      <c r="D200" s="43" t="s">
        <v>658</v>
      </c>
      <c r="E200" s="43" t="s">
        <v>107</v>
      </c>
      <c r="F200" s="43" t="s">
        <v>659</v>
      </c>
      <c r="G200" s="43" t="s">
        <v>384</v>
      </c>
      <c r="H200" s="43">
        <v>60</v>
      </c>
      <c r="I200" s="43">
        <v>-29.5716</v>
      </c>
      <c r="J200" s="28">
        <v>-2.2079999999999999E-7</v>
      </c>
      <c r="K200" s="43" t="s">
        <v>914</v>
      </c>
      <c r="L200" s="43" t="s">
        <v>65</v>
      </c>
      <c r="N200" s="43" t="s">
        <v>232</v>
      </c>
      <c r="O200" s="43">
        <v>115</v>
      </c>
      <c r="P200" s="43" t="s">
        <v>658</v>
      </c>
      <c r="Q200" s="43" t="s">
        <v>381</v>
      </c>
      <c r="R200" s="43" t="s">
        <v>659</v>
      </c>
      <c r="S200" s="43" t="s">
        <v>384</v>
      </c>
      <c r="T200" s="43">
        <v>10</v>
      </c>
      <c r="U200" s="43">
        <v>-29.534500000000001</v>
      </c>
      <c r="V200" s="28">
        <v>-2.205E-7</v>
      </c>
      <c r="W200" s="43" t="s">
        <v>914</v>
      </c>
      <c r="X200" s="43" t="s">
        <v>65</v>
      </c>
    </row>
    <row r="201" spans="2:24" x14ac:dyDescent="0.2">
      <c r="B201" s="43" t="s">
        <v>232</v>
      </c>
      <c r="C201" s="43">
        <v>115</v>
      </c>
      <c r="D201" s="43" t="s">
        <v>658</v>
      </c>
      <c r="E201" s="43" t="s">
        <v>107</v>
      </c>
      <c r="F201" s="43" t="s">
        <v>660</v>
      </c>
      <c r="G201" s="43" t="s">
        <v>386</v>
      </c>
      <c r="H201" s="43">
        <v>60</v>
      </c>
      <c r="I201" s="43">
        <v>-15.655799999999999</v>
      </c>
      <c r="J201" s="28">
        <v>-1.1689999999999999E-7</v>
      </c>
      <c r="K201" s="43" t="s">
        <v>914</v>
      </c>
      <c r="L201" s="43" t="s">
        <v>65</v>
      </c>
      <c r="N201" s="43" t="s">
        <v>232</v>
      </c>
      <c r="O201" s="43">
        <v>115</v>
      </c>
      <c r="P201" s="43" t="s">
        <v>658</v>
      </c>
      <c r="Q201" s="43" t="s">
        <v>381</v>
      </c>
      <c r="R201" s="43" t="s">
        <v>660</v>
      </c>
      <c r="S201" s="43" t="s">
        <v>386</v>
      </c>
      <c r="T201" s="43">
        <v>10</v>
      </c>
      <c r="U201" s="43">
        <v>-15.678800000000001</v>
      </c>
      <c r="V201" s="28">
        <v>-1.171E-7</v>
      </c>
      <c r="W201" s="43" t="s">
        <v>914</v>
      </c>
      <c r="X201" s="43" t="s">
        <v>65</v>
      </c>
    </row>
    <row r="202" spans="2:24" x14ac:dyDescent="0.2">
      <c r="B202" s="43" t="s">
        <v>232</v>
      </c>
      <c r="C202" s="43">
        <v>116</v>
      </c>
      <c r="D202" s="43" t="s">
        <v>661</v>
      </c>
      <c r="E202" s="43" t="s">
        <v>107</v>
      </c>
      <c r="F202" s="43" t="s">
        <v>662</v>
      </c>
      <c r="G202" s="43" t="s">
        <v>384</v>
      </c>
      <c r="H202" s="43">
        <v>60</v>
      </c>
      <c r="I202" s="43">
        <v>-16.2348</v>
      </c>
      <c r="J202" s="28">
        <v>-1.212E-7</v>
      </c>
      <c r="K202" s="43" t="s">
        <v>914</v>
      </c>
      <c r="L202" s="43" t="s">
        <v>65</v>
      </c>
      <c r="N202" s="43" t="s">
        <v>232</v>
      </c>
      <c r="O202" s="43">
        <v>116</v>
      </c>
      <c r="P202" s="43" t="s">
        <v>661</v>
      </c>
      <c r="Q202" s="43" t="s">
        <v>381</v>
      </c>
      <c r="R202" s="43" t="s">
        <v>662</v>
      </c>
      <c r="S202" s="43" t="s">
        <v>384</v>
      </c>
      <c r="T202" s="43">
        <v>10</v>
      </c>
      <c r="U202" s="43">
        <v>-16.039000000000001</v>
      </c>
      <c r="V202" s="28">
        <v>-1.198E-7</v>
      </c>
      <c r="W202" s="43" t="s">
        <v>914</v>
      </c>
      <c r="X202" s="43" t="s">
        <v>65</v>
      </c>
    </row>
    <row r="203" spans="2:24" x14ac:dyDescent="0.2">
      <c r="B203" s="43" t="s">
        <v>232</v>
      </c>
      <c r="C203" s="43">
        <v>116</v>
      </c>
      <c r="D203" s="43" t="s">
        <v>661</v>
      </c>
      <c r="E203" s="43" t="s">
        <v>107</v>
      </c>
      <c r="F203" s="43" t="s">
        <v>663</v>
      </c>
      <c r="G203" s="43" t="s">
        <v>386</v>
      </c>
      <c r="H203" s="43">
        <v>60</v>
      </c>
      <c r="I203" s="43">
        <v>-30.372299999999999</v>
      </c>
      <c r="J203" s="28">
        <v>-2.2679999999999999E-7</v>
      </c>
      <c r="K203" s="43" t="s">
        <v>914</v>
      </c>
      <c r="L203" s="43" t="s">
        <v>65</v>
      </c>
      <c r="N203" s="43" t="s">
        <v>232</v>
      </c>
      <c r="O203" s="43">
        <v>116</v>
      </c>
      <c r="P203" s="43" t="s">
        <v>661</v>
      </c>
      <c r="Q203" s="43" t="s">
        <v>381</v>
      </c>
      <c r="R203" s="43" t="s">
        <v>663</v>
      </c>
      <c r="S203" s="43" t="s">
        <v>386</v>
      </c>
      <c r="T203" s="43">
        <v>10</v>
      </c>
      <c r="U203" s="43">
        <v>-30.574999999999999</v>
      </c>
      <c r="V203" s="28">
        <v>-2.283E-7</v>
      </c>
      <c r="W203" s="43" t="s">
        <v>914</v>
      </c>
      <c r="X203" s="43" t="s">
        <v>65</v>
      </c>
    </row>
    <row r="204" spans="2:24" x14ac:dyDescent="0.2">
      <c r="B204" s="43" t="s">
        <v>232</v>
      </c>
      <c r="C204" s="43">
        <v>117</v>
      </c>
      <c r="D204" s="43" t="s">
        <v>661</v>
      </c>
      <c r="E204" s="43" t="s">
        <v>107</v>
      </c>
      <c r="F204" s="43" t="s">
        <v>664</v>
      </c>
      <c r="G204" s="43" t="s">
        <v>384</v>
      </c>
      <c r="H204" s="43">
        <v>60</v>
      </c>
      <c r="I204" s="43">
        <v>-28.608000000000001</v>
      </c>
      <c r="J204" s="28">
        <v>-2.258E-7</v>
      </c>
      <c r="K204" s="43" t="s">
        <v>914</v>
      </c>
      <c r="L204" s="43" t="s">
        <v>65</v>
      </c>
      <c r="N204" s="43" t="s">
        <v>232</v>
      </c>
      <c r="O204" s="43">
        <v>117</v>
      </c>
      <c r="P204" s="43" t="s">
        <v>661</v>
      </c>
      <c r="Q204" s="43" t="s">
        <v>381</v>
      </c>
      <c r="R204" s="43" t="s">
        <v>664</v>
      </c>
      <c r="S204" s="43" t="s">
        <v>384</v>
      </c>
      <c r="T204" s="43">
        <v>10</v>
      </c>
      <c r="U204" s="43">
        <v>-28.504200000000001</v>
      </c>
      <c r="V204" s="28">
        <v>-2.2499999999999999E-7</v>
      </c>
      <c r="W204" s="43" t="s">
        <v>914</v>
      </c>
      <c r="X204" s="43" t="s">
        <v>65</v>
      </c>
    </row>
    <row r="205" spans="2:24" x14ac:dyDescent="0.2">
      <c r="B205" s="43" t="s">
        <v>232</v>
      </c>
      <c r="C205" s="43">
        <v>117</v>
      </c>
      <c r="D205" s="43" t="s">
        <v>661</v>
      </c>
      <c r="E205" s="43" t="s">
        <v>107</v>
      </c>
      <c r="F205" s="43" t="s">
        <v>665</v>
      </c>
      <c r="G205" s="43" t="s">
        <v>386</v>
      </c>
      <c r="H205" s="43">
        <v>60</v>
      </c>
      <c r="I205" s="43">
        <v>-28.479399999999998</v>
      </c>
      <c r="J205" s="28">
        <v>-2.248E-7</v>
      </c>
      <c r="K205" s="43" t="s">
        <v>914</v>
      </c>
      <c r="L205" s="43" t="s">
        <v>65</v>
      </c>
      <c r="N205" s="43" t="s">
        <v>232</v>
      </c>
      <c r="O205" s="43">
        <v>117</v>
      </c>
      <c r="P205" s="43" t="s">
        <v>661</v>
      </c>
      <c r="Q205" s="43" t="s">
        <v>381</v>
      </c>
      <c r="R205" s="43" t="s">
        <v>665</v>
      </c>
      <c r="S205" s="43" t="s">
        <v>386</v>
      </c>
      <c r="T205" s="43">
        <v>10</v>
      </c>
      <c r="U205" s="43">
        <v>-28.596699999999998</v>
      </c>
      <c r="V205" s="28">
        <v>-2.2569999999999999E-7</v>
      </c>
      <c r="W205" s="43" t="s">
        <v>914</v>
      </c>
      <c r="X205" s="43" t="s">
        <v>65</v>
      </c>
    </row>
    <row r="206" spans="2:24" x14ac:dyDescent="0.2">
      <c r="B206" s="43" t="s">
        <v>232</v>
      </c>
      <c r="C206" s="43">
        <v>118</v>
      </c>
      <c r="D206" s="43" t="s">
        <v>661</v>
      </c>
      <c r="E206" s="43" t="s">
        <v>107</v>
      </c>
      <c r="F206" s="43" t="s">
        <v>666</v>
      </c>
      <c r="G206" s="43" t="s">
        <v>384</v>
      </c>
      <c r="H206" s="43">
        <v>60</v>
      </c>
      <c r="I206" s="43">
        <v>-30.504100000000001</v>
      </c>
      <c r="J206" s="28">
        <v>-2.2779999999999999E-7</v>
      </c>
      <c r="K206" s="43" t="s">
        <v>914</v>
      </c>
      <c r="L206" s="43" t="s">
        <v>65</v>
      </c>
      <c r="N206" s="43" t="s">
        <v>232</v>
      </c>
      <c r="O206" s="43">
        <v>118</v>
      </c>
      <c r="P206" s="43" t="s">
        <v>661</v>
      </c>
      <c r="Q206" s="43" t="s">
        <v>381</v>
      </c>
      <c r="R206" s="43" t="s">
        <v>666</v>
      </c>
      <c r="S206" s="43" t="s">
        <v>384</v>
      </c>
      <c r="T206" s="43">
        <v>10</v>
      </c>
      <c r="U206" s="43">
        <v>-30.482500000000002</v>
      </c>
      <c r="V206" s="28">
        <v>-2.276E-7</v>
      </c>
      <c r="W206" s="43" t="s">
        <v>914</v>
      </c>
      <c r="X206" s="43" t="s">
        <v>65</v>
      </c>
    </row>
    <row r="207" spans="2:24" x14ac:dyDescent="0.2">
      <c r="B207" s="43" t="s">
        <v>232</v>
      </c>
      <c r="C207" s="43">
        <v>118</v>
      </c>
      <c r="D207" s="43" t="s">
        <v>661</v>
      </c>
      <c r="E207" s="43" t="s">
        <v>107</v>
      </c>
      <c r="F207" s="43" t="s">
        <v>667</v>
      </c>
      <c r="G207" s="43" t="s">
        <v>386</v>
      </c>
      <c r="H207" s="43">
        <v>60</v>
      </c>
      <c r="I207" s="43">
        <v>-16.1052</v>
      </c>
      <c r="J207" s="28">
        <v>-1.2030000000000001E-7</v>
      </c>
      <c r="K207" s="43" t="s">
        <v>914</v>
      </c>
      <c r="L207" s="43" t="s">
        <v>65</v>
      </c>
      <c r="N207" s="43" t="s">
        <v>232</v>
      </c>
      <c r="O207" s="43">
        <v>118</v>
      </c>
      <c r="P207" s="43" t="s">
        <v>661</v>
      </c>
      <c r="Q207" s="43" t="s">
        <v>381</v>
      </c>
      <c r="R207" s="43" t="s">
        <v>667</v>
      </c>
      <c r="S207" s="43" t="s">
        <v>386</v>
      </c>
      <c r="T207" s="43">
        <v>10</v>
      </c>
      <c r="U207" s="43">
        <v>-16.130199999999999</v>
      </c>
      <c r="V207" s="28">
        <v>-1.2039999999999999E-7</v>
      </c>
      <c r="W207" s="43" t="s">
        <v>914</v>
      </c>
      <c r="X207" s="43" t="s">
        <v>65</v>
      </c>
    </row>
    <row r="208" spans="2:24" x14ac:dyDescent="0.2">
      <c r="B208" s="43" t="s">
        <v>232</v>
      </c>
      <c r="C208" s="43">
        <v>119</v>
      </c>
      <c r="D208" s="43" t="s">
        <v>668</v>
      </c>
      <c r="E208" s="43" t="s">
        <v>107</v>
      </c>
      <c r="F208" s="43" t="s">
        <v>669</v>
      </c>
      <c r="G208" s="43" t="s">
        <v>384</v>
      </c>
      <c r="H208" s="43">
        <v>60</v>
      </c>
      <c r="I208" s="43">
        <v>-15.791</v>
      </c>
      <c r="J208" s="28">
        <v>-1.179E-7</v>
      </c>
      <c r="K208" s="43" t="s">
        <v>914</v>
      </c>
      <c r="L208" s="43" t="s">
        <v>65</v>
      </c>
      <c r="N208" s="43" t="s">
        <v>232</v>
      </c>
      <c r="O208" s="43">
        <v>119</v>
      </c>
      <c r="P208" s="43" t="s">
        <v>668</v>
      </c>
      <c r="Q208" s="43" t="s">
        <v>381</v>
      </c>
      <c r="R208" s="43" t="s">
        <v>669</v>
      </c>
      <c r="S208" s="43" t="s">
        <v>384</v>
      </c>
      <c r="T208" s="43">
        <v>10</v>
      </c>
      <c r="U208" s="43">
        <v>-15.581300000000001</v>
      </c>
      <c r="V208" s="28">
        <v>-1.163E-7</v>
      </c>
      <c r="W208" s="43" t="s">
        <v>914</v>
      </c>
      <c r="X208" s="43" t="s">
        <v>65</v>
      </c>
    </row>
    <row r="209" spans="2:24" x14ac:dyDescent="0.2">
      <c r="B209" s="43" t="s">
        <v>232</v>
      </c>
      <c r="C209" s="43">
        <v>119</v>
      </c>
      <c r="D209" s="43" t="s">
        <v>668</v>
      </c>
      <c r="E209" s="43" t="s">
        <v>107</v>
      </c>
      <c r="F209" s="43" t="s">
        <v>670</v>
      </c>
      <c r="G209" s="43" t="s">
        <v>386</v>
      </c>
      <c r="H209" s="43">
        <v>60</v>
      </c>
      <c r="I209" s="43">
        <v>-29.432700000000001</v>
      </c>
      <c r="J209" s="28">
        <v>-2.198E-7</v>
      </c>
      <c r="K209" s="43" t="s">
        <v>914</v>
      </c>
      <c r="L209" s="43" t="s">
        <v>65</v>
      </c>
      <c r="N209" s="43" t="s">
        <v>232</v>
      </c>
      <c r="O209" s="43">
        <v>119</v>
      </c>
      <c r="P209" s="43" t="s">
        <v>668</v>
      </c>
      <c r="Q209" s="43" t="s">
        <v>381</v>
      </c>
      <c r="R209" s="43" t="s">
        <v>670</v>
      </c>
      <c r="S209" s="43" t="s">
        <v>386</v>
      </c>
      <c r="T209" s="43">
        <v>10</v>
      </c>
      <c r="U209" s="43">
        <v>-29.637699999999999</v>
      </c>
      <c r="V209" s="28">
        <v>-2.213E-7</v>
      </c>
      <c r="W209" s="43" t="s">
        <v>914</v>
      </c>
      <c r="X209" s="43" t="s">
        <v>65</v>
      </c>
    </row>
    <row r="210" spans="2:24" x14ac:dyDescent="0.2">
      <c r="B210" s="43" t="s">
        <v>232</v>
      </c>
      <c r="C210" s="43">
        <v>89</v>
      </c>
      <c r="D210" s="43" t="s">
        <v>671</v>
      </c>
      <c r="E210" s="43" t="s">
        <v>107</v>
      </c>
      <c r="F210" s="43" t="s">
        <v>672</v>
      </c>
      <c r="G210" s="43" t="s">
        <v>384</v>
      </c>
      <c r="H210" s="43">
        <v>60</v>
      </c>
      <c r="I210" s="43">
        <v>-123.8934</v>
      </c>
      <c r="J210" s="28">
        <v>-9.9999999999999995E-7</v>
      </c>
      <c r="K210" s="43" t="s">
        <v>914</v>
      </c>
      <c r="L210" s="43" t="s">
        <v>65</v>
      </c>
      <c r="N210" s="43" t="s">
        <v>232</v>
      </c>
      <c r="O210" s="43">
        <v>89</v>
      </c>
      <c r="P210" s="43" t="s">
        <v>671</v>
      </c>
      <c r="Q210" s="43" t="s">
        <v>381</v>
      </c>
      <c r="R210" s="43" t="s">
        <v>672</v>
      </c>
      <c r="S210" s="43" t="s">
        <v>384</v>
      </c>
      <c r="T210" s="43">
        <v>10</v>
      </c>
      <c r="U210" s="43">
        <v>-122.7021</v>
      </c>
      <c r="V210" s="28">
        <v>-9.9999999999999995E-7</v>
      </c>
      <c r="W210" s="43" t="s">
        <v>914</v>
      </c>
      <c r="X210" s="43" t="s">
        <v>65</v>
      </c>
    </row>
    <row r="211" spans="2:24" x14ac:dyDescent="0.2">
      <c r="B211" s="43" t="s">
        <v>232</v>
      </c>
      <c r="C211" s="43">
        <v>89</v>
      </c>
      <c r="D211" s="43" t="s">
        <v>671</v>
      </c>
      <c r="E211" s="43" t="s">
        <v>107</v>
      </c>
      <c r="F211" s="43" t="s">
        <v>673</v>
      </c>
      <c r="G211" s="43" t="s">
        <v>386</v>
      </c>
      <c r="H211" s="43">
        <v>60</v>
      </c>
      <c r="I211" s="43">
        <v>31.821999999999999</v>
      </c>
      <c r="J211" s="28">
        <v>3.0110000000000002E-7</v>
      </c>
      <c r="K211" s="43" t="s">
        <v>914</v>
      </c>
      <c r="L211" s="43" t="s">
        <v>65</v>
      </c>
      <c r="N211" s="43" t="s">
        <v>232</v>
      </c>
      <c r="O211" s="43">
        <v>89</v>
      </c>
      <c r="P211" s="43" t="s">
        <v>671</v>
      </c>
      <c r="Q211" s="43" t="s">
        <v>381</v>
      </c>
      <c r="R211" s="43" t="s">
        <v>673</v>
      </c>
      <c r="S211" s="43" t="s">
        <v>386</v>
      </c>
      <c r="T211" s="43">
        <v>10</v>
      </c>
      <c r="U211" s="43">
        <v>30.684100000000001</v>
      </c>
      <c r="V211" s="28">
        <v>2.903E-7</v>
      </c>
      <c r="W211" s="43" t="s">
        <v>914</v>
      </c>
      <c r="X211" s="43" t="s">
        <v>65</v>
      </c>
    </row>
    <row r="212" spans="2:24" x14ac:dyDescent="0.2">
      <c r="B212" s="43" t="s">
        <v>232</v>
      </c>
      <c r="C212" s="43">
        <v>92</v>
      </c>
      <c r="D212" s="43" t="s">
        <v>674</v>
      </c>
      <c r="E212" s="43" t="s">
        <v>107</v>
      </c>
      <c r="F212" s="43" t="s">
        <v>675</v>
      </c>
      <c r="G212" s="43" t="s">
        <v>384</v>
      </c>
      <c r="H212" s="43">
        <v>60</v>
      </c>
      <c r="I212" s="43">
        <v>-173.32329999999999</v>
      </c>
      <c r="J212" s="28">
        <v>-9.9999999999999995E-7</v>
      </c>
      <c r="K212" s="43" t="s">
        <v>914</v>
      </c>
      <c r="L212" s="43" t="s">
        <v>65</v>
      </c>
      <c r="N212" s="43" t="s">
        <v>232</v>
      </c>
      <c r="O212" s="43">
        <v>92</v>
      </c>
      <c r="P212" s="43" t="s">
        <v>674</v>
      </c>
      <c r="Q212" s="43" t="s">
        <v>381</v>
      </c>
      <c r="R212" s="43" t="s">
        <v>675</v>
      </c>
      <c r="S212" s="43" t="s">
        <v>384</v>
      </c>
      <c r="T212" s="43">
        <v>10</v>
      </c>
      <c r="U212" s="43">
        <v>-171.86660000000001</v>
      </c>
      <c r="V212" s="28">
        <v>-9.9999999999999995E-7</v>
      </c>
      <c r="W212" s="43" t="s">
        <v>914</v>
      </c>
      <c r="X212" s="43" t="s">
        <v>65</v>
      </c>
    </row>
    <row r="213" spans="2:24" x14ac:dyDescent="0.2">
      <c r="B213" s="43" t="s">
        <v>232</v>
      </c>
      <c r="C213" s="43">
        <v>92</v>
      </c>
      <c r="D213" s="43" t="s">
        <v>674</v>
      </c>
      <c r="E213" s="43" t="s">
        <v>107</v>
      </c>
      <c r="F213" s="43" t="s">
        <v>676</v>
      </c>
      <c r="G213" s="43" t="s">
        <v>386</v>
      </c>
      <c r="H213" s="43">
        <v>60</v>
      </c>
      <c r="I213" s="43">
        <v>45.634999999999998</v>
      </c>
      <c r="J213" s="28">
        <v>3.0769999999999998E-7</v>
      </c>
      <c r="K213" s="43" t="s">
        <v>914</v>
      </c>
      <c r="L213" s="43" t="s">
        <v>65</v>
      </c>
      <c r="N213" s="43" t="s">
        <v>232</v>
      </c>
      <c r="O213" s="43">
        <v>92</v>
      </c>
      <c r="P213" s="43" t="s">
        <v>674</v>
      </c>
      <c r="Q213" s="43" t="s">
        <v>381</v>
      </c>
      <c r="R213" s="43" t="s">
        <v>676</v>
      </c>
      <c r="S213" s="43" t="s">
        <v>386</v>
      </c>
      <c r="T213" s="43">
        <v>10</v>
      </c>
      <c r="U213" s="43">
        <v>44.093499999999999</v>
      </c>
      <c r="V213" s="28">
        <v>2.973E-7</v>
      </c>
      <c r="W213" s="43" t="s">
        <v>914</v>
      </c>
      <c r="X213" s="43" t="s">
        <v>65</v>
      </c>
    </row>
    <row r="214" spans="2:24" x14ac:dyDescent="0.2">
      <c r="B214" s="43" t="s">
        <v>232</v>
      </c>
      <c r="C214" s="43">
        <v>95</v>
      </c>
      <c r="D214" s="43" t="s">
        <v>677</v>
      </c>
      <c r="E214" s="43" t="s">
        <v>107</v>
      </c>
      <c r="F214" s="43" t="s">
        <v>678</v>
      </c>
      <c r="G214" s="43" t="s">
        <v>384</v>
      </c>
      <c r="H214" s="43">
        <v>60</v>
      </c>
      <c r="I214" s="43">
        <v>-161.50890000000001</v>
      </c>
      <c r="J214" s="28">
        <v>-9.9999999999999995E-7</v>
      </c>
      <c r="K214" s="43" t="s">
        <v>914</v>
      </c>
      <c r="L214" s="43" t="s">
        <v>65</v>
      </c>
      <c r="N214" s="43" t="s">
        <v>232</v>
      </c>
      <c r="O214" s="43">
        <v>95</v>
      </c>
      <c r="P214" s="43" t="s">
        <v>677</v>
      </c>
      <c r="Q214" s="43" t="s">
        <v>381</v>
      </c>
      <c r="R214" s="43" t="s">
        <v>678</v>
      </c>
      <c r="S214" s="43" t="s">
        <v>384</v>
      </c>
      <c r="T214" s="43">
        <v>10</v>
      </c>
      <c r="U214" s="43">
        <v>-160.3092</v>
      </c>
      <c r="V214" s="28">
        <v>-9.9999999999999995E-7</v>
      </c>
      <c r="W214" s="43" t="s">
        <v>914</v>
      </c>
      <c r="X214" s="43" t="s">
        <v>65</v>
      </c>
    </row>
    <row r="215" spans="2:24" x14ac:dyDescent="0.2">
      <c r="B215" s="43" t="s">
        <v>232</v>
      </c>
      <c r="C215" s="43">
        <v>95</v>
      </c>
      <c r="D215" s="43" t="s">
        <v>677</v>
      </c>
      <c r="E215" s="43" t="s">
        <v>107</v>
      </c>
      <c r="F215" s="43" t="s">
        <v>679</v>
      </c>
      <c r="G215" s="43" t="s">
        <v>386</v>
      </c>
      <c r="H215" s="43">
        <v>60</v>
      </c>
      <c r="I215" s="43">
        <v>42.054000000000002</v>
      </c>
      <c r="J215" s="28">
        <v>2.9719999999999999E-7</v>
      </c>
      <c r="K215" s="43" t="s">
        <v>914</v>
      </c>
      <c r="L215" s="43" t="s">
        <v>65</v>
      </c>
      <c r="N215" s="43" t="s">
        <v>232</v>
      </c>
      <c r="O215" s="43">
        <v>95</v>
      </c>
      <c r="P215" s="43" t="s">
        <v>677</v>
      </c>
      <c r="Q215" s="43" t="s">
        <v>381</v>
      </c>
      <c r="R215" s="43" t="s">
        <v>679</v>
      </c>
      <c r="S215" s="43" t="s">
        <v>386</v>
      </c>
      <c r="T215" s="43">
        <v>10</v>
      </c>
      <c r="U215" s="43">
        <v>40.827199999999998</v>
      </c>
      <c r="V215" s="28">
        <v>2.8859999999999998E-7</v>
      </c>
      <c r="W215" s="43" t="s">
        <v>914</v>
      </c>
      <c r="X215" s="43" t="s">
        <v>65</v>
      </c>
    </row>
    <row r="216" spans="2:24" x14ac:dyDescent="0.2">
      <c r="B216" s="43" t="s">
        <v>232</v>
      </c>
      <c r="C216" s="43">
        <v>98</v>
      </c>
      <c r="D216" s="43" t="s">
        <v>680</v>
      </c>
      <c r="E216" s="43" t="s">
        <v>107</v>
      </c>
      <c r="F216" s="43" t="s">
        <v>681</v>
      </c>
      <c r="G216" s="43" t="s">
        <v>384</v>
      </c>
      <c r="H216" s="43">
        <v>60</v>
      </c>
      <c r="I216" s="43">
        <v>-161.42099999999999</v>
      </c>
      <c r="J216" s="28">
        <v>-9.9999999999999995E-7</v>
      </c>
      <c r="K216" s="43" t="s">
        <v>914</v>
      </c>
      <c r="L216" s="43" t="s">
        <v>65</v>
      </c>
      <c r="N216" s="43" t="s">
        <v>232</v>
      </c>
      <c r="O216" s="43">
        <v>98</v>
      </c>
      <c r="P216" s="43" t="s">
        <v>680</v>
      </c>
      <c r="Q216" s="43" t="s">
        <v>381</v>
      </c>
      <c r="R216" s="43" t="s">
        <v>681</v>
      </c>
      <c r="S216" s="43" t="s">
        <v>384</v>
      </c>
      <c r="T216" s="43">
        <v>10</v>
      </c>
      <c r="U216" s="43">
        <v>-160.4016</v>
      </c>
      <c r="V216" s="28">
        <v>-9.9999999999999995E-7</v>
      </c>
      <c r="W216" s="43" t="s">
        <v>914</v>
      </c>
      <c r="X216" s="43" t="s">
        <v>65</v>
      </c>
    </row>
    <row r="217" spans="2:24" x14ac:dyDescent="0.2">
      <c r="B217" s="43" t="s">
        <v>232</v>
      </c>
      <c r="C217" s="43">
        <v>98</v>
      </c>
      <c r="D217" s="43" t="s">
        <v>680</v>
      </c>
      <c r="E217" s="43" t="s">
        <v>107</v>
      </c>
      <c r="F217" s="43" t="s">
        <v>682</v>
      </c>
      <c r="G217" s="43" t="s">
        <v>386</v>
      </c>
      <c r="H217" s="43">
        <v>60</v>
      </c>
      <c r="I217" s="43">
        <v>41.9664</v>
      </c>
      <c r="J217" s="28">
        <v>2.966E-7</v>
      </c>
      <c r="K217" s="43" t="s">
        <v>914</v>
      </c>
      <c r="L217" s="43" t="s">
        <v>65</v>
      </c>
      <c r="N217" s="43" t="s">
        <v>232</v>
      </c>
      <c r="O217" s="43">
        <v>98</v>
      </c>
      <c r="P217" s="43" t="s">
        <v>680</v>
      </c>
      <c r="Q217" s="43" t="s">
        <v>381</v>
      </c>
      <c r="R217" s="43" t="s">
        <v>682</v>
      </c>
      <c r="S217" s="43" t="s">
        <v>386</v>
      </c>
      <c r="T217" s="43">
        <v>10</v>
      </c>
      <c r="U217" s="43">
        <v>40.920299999999997</v>
      </c>
      <c r="V217" s="28">
        <v>2.8920000000000002E-7</v>
      </c>
      <c r="W217" s="43" t="s">
        <v>914</v>
      </c>
      <c r="X217" s="43" t="s">
        <v>65</v>
      </c>
    </row>
    <row r="218" spans="2:24" x14ac:dyDescent="0.2">
      <c r="B218" s="43" t="s">
        <v>232</v>
      </c>
      <c r="C218" s="43">
        <v>101</v>
      </c>
      <c r="D218" s="43" t="s">
        <v>683</v>
      </c>
      <c r="E218" s="43" t="s">
        <v>107</v>
      </c>
      <c r="F218" s="43" t="s">
        <v>684</v>
      </c>
      <c r="G218" s="43" t="s">
        <v>384</v>
      </c>
      <c r="H218" s="43">
        <v>60</v>
      </c>
      <c r="I218" s="43">
        <v>-173.0788</v>
      </c>
      <c r="J218" s="28">
        <v>-9.9999999999999995E-7</v>
      </c>
      <c r="K218" s="43" t="s">
        <v>914</v>
      </c>
      <c r="L218" s="43" t="s">
        <v>65</v>
      </c>
      <c r="N218" s="43" t="s">
        <v>232</v>
      </c>
      <c r="O218" s="43">
        <v>101</v>
      </c>
      <c r="P218" s="43" t="s">
        <v>683</v>
      </c>
      <c r="Q218" s="43" t="s">
        <v>381</v>
      </c>
      <c r="R218" s="43" t="s">
        <v>684</v>
      </c>
      <c r="S218" s="43" t="s">
        <v>384</v>
      </c>
      <c r="T218" s="43">
        <v>10</v>
      </c>
      <c r="U218" s="43">
        <v>-172.12909999999999</v>
      </c>
      <c r="V218" s="28">
        <v>-9.9999999999999995E-7</v>
      </c>
      <c r="W218" s="43" t="s">
        <v>914</v>
      </c>
      <c r="X218" s="43" t="s">
        <v>65</v>
      </c>
    </row>
    <row r="219" spans="2:24" x14ac:dyDescent="0.2">
      <c r="B219" s="43" t="s">
        <v>232</v>
      </c>
      <c r="C219" s="43">
        <v>101</v>
      </c>
      <c r="D219" s="43" t="s">
        <v>683</v>
      </c>
      <c r="E219" s="43" t="s">
        <v>107</v>
      </c>
      <c r="F219" s="43" t="s">
        <v>685</v>
      </c>
      <c r="G219" s="43" t="s">
        <v>386</v>
      </c>
      <c r="H219" s="43">
        <v>60</v>
      </c>
      <c r="I219" s="43">
        <v>45.3795</v>
      </c>
      <c r="J219" s="28">
        <v>3.0600000000000001E-7</v>
      </c>
      <c r="K219" s="43" t="s">
        <v>914</v>
      </c>
      <c r="L219" s="43" t="s">
        <v>65</v>
      </c>
      <c r="N219" s="43" t="s">
        <v>232</v>
      </c>
      <c r="O219" s="43">
        <v>101</v>
      </c>
      <c r="P219" s="43" t="s">
        <v>683</v>
      </c>
      <c r="Q219" s="43" t="s">
        <v>381</v>
      </c>
      <c r="R219" s="43" t="s">
        <v>685</v>
      </c>
      <c r="S219" s="43" t="s">
        <v>386</v>
      </c>
      <c r="T219" s="43">
        <v>10</v>
      </c>
      <c r="U219" s="43">
        <v>44.355499999999999</v>
      </c>
      <c r="V219" s="28">
        <v>2.9910000000000002E-7</v>
      </c>
      <c r="W219" s="43" t="s">
        <v>914</v>
      </c>
      <c r="X219" s="43" t="s">
        <v>65</v>
      </c>
    </row>
    <row r="220" spans="2:24" x14ac:dyDescent="0.2">
      <c r="B220" s="43" t="s">
        <v>232</v>
      </c>
      <c r="C220" s="43">
        <v>104</v>
      </c>
      <c r="D220" s="43" t="s">
        <v>686</v>
      </c>
      <c r="E220" s="43" t="s">
        <v>107</v>
      </c>
      <c r="F220" s="43" t="s">
        <v>687</v>
      </c>
      <c r="G220" s="43" t="s">
        <v>384</v>
      </c>
      <c r="H220" s="43">
        <v>60</v>
      </c>
      <c r="I220" s="43">
        <v>-123.5547</v>
      </c>
      <c r="J220" s="28">
        <v>-9.9999999999999995E-7</v>
      </c>
      <c r="K220" s="43" t="s">
        <v>914</v>
      </c>
      <c r="L220" s="43" t="s">
        <v>65</v>
      </c>
      <c r="N220" s="43" t="s">
        <v>232</v>
      </c>
      <c r="O220" s="43">
        <v>104</v>
      </c>
      <c r="P220" s="43" t="s">
        <v>686</v>
      </c>
      <c r="Q220" s="43" t="s">
        <v>381</v>
      </c>
      <c r="R220" s="43" t="s">
        <v>687</v>
      </c>
      <c r="S220" s="43" t="s">
        <v>384</v>
      </c>
      <c r="T220" s="43">
        <v>10</v>
      </c>
      <c r="U220" s="43">
        <v>-123.05670000000001</v>
      </c>
      <c r="V220" s="28">
        <v>-9.9999999999999995E-7</v>
      </c>
      <c r="W220" s="43" t="s">
        <v>914</v>
      </c>
      <c r="X220" s="43" t="s">
        <v>65</v>
      </c>
    </row>
    <row r="221" spans="2:24" x14ac:dyDescent="0.2">
      <c r="B221" s="43" t="s">
        <v>232</v>
      </c>
      <c r="C221" s="43">
        <v>104</v>
      </c>
      <c r="D221" s="43" t="s">
        <v>686</v>
      </c>
      <c r="E221" s="43" t="s">
        <v>107</v>
      </c>
      <c r="F221" s="43" t="s">
        <v>688</v>
      </c>
      <c r="G221" s="43" t="s">
        <v>386</v>
      </c>
      <c r="H221" s="43">
        <v>60</v>
      </c>
      <c r="I221" s="43">
        <v>31.529699999999998</v>
      </c>
      <c r="J221" s="28">
        <v>2.9830000000000002E-7</v>
      </c>
      <c r="K221" s="43" t="s">
        <v>914</v>
      </c>
      <c r="L221" s="43" t="s">
        <v>65</v>
      </c>
      <c r="N221" s="43" t="s">
        <v>232</v>
      </c>
      <c r="O221" s="43">
        <v>104</v>
      </c>
      <c r="P221" s="43" t="s">
        <v>686</v>
      </c>
      <c r="Q221" s="43" t="s">
        <v>381</v>
      </c>
      <c r="R221" s="43" t="s">
        <v>688</v>
      </c>
      <c r="S221" s="43" t="s">
        <v>386</v>
      </c>
      <c r="T221" s="43">
        <v>10</v>
      </c>
      <c r="U221" s="43">
        <v>31.0032</v>
      </c>
      <c r="V221" s="28">
        <v>2.9340000000000002E-7</v>
      </c>
      <c r="W221" s="43" t="s">
        <v>914</v>
      </c>
      <c r="X221" s="43" t="s">
        <v>65</v>
      </c>
    </row>
    <row r="222" spans="2:24" x14ac:dyDescent="0.2">
      <c r="B222" s="43" t="s">
        <v>232</v>
      </c>
      <c r="C222" s="43">
        <v>120</v>
      </c>
      <c r="D222" s="43" t="s">
        <v>689</v>
      </c>
      <c r="E222" s="43" t="s">
        <v>107</v>
      </c>
      <c r="F222" s="43" t="s">
        <v>690</v>
      </c>
      <c r="G222" s="43" t="s">
        <v>384</v>
      </c>
      <c r="H222" s="43">
        <v>60</v>
      </c>
      <c r="I222" s="43">
        <v>-14.8134</v>
      </c>
      <c r="J222" s="28">
        <v>-1.519E-7</v>
      </c>
      <c r="K222" s="43" t="s">
        <v>914</v>
      </c>
      <c r="L222" s="43" t="s">
        <v>65</v>
      </c>
      <c r="N222" s="43" t="s">
        <v>232</v>
      </c>
      <c r="O222" s="43">
        <v>120</v>
      </c>
      <c r="P222" s="43" t="s">
        <v>689</v>
      </c>
      <c r="Q222" s="43" t="s">
        <v>381</v>
      </c>
      <c r="R222" s="43" t="s">
        <v>690</v>
      </c>
      <c r="S222" s="43" t="s">
        <v>384</v>
      </c>
      <c r="T222" s="43">
        <v>10</v>
      </c>
      <c r="U222" s="43">
        <v>-14.5326</v>
      </c>
      <c r="V222" s="28">
        <v>-1.49E-7</v>
      </c>
      <c r="W222" s="43" t="s">
        <v>914</v>
      </c>
      <c r="X222" s="43" t="s">
        <v>65</v>
      </c>
    </row>
    <row r="223" spans="2:24" x14ac:dyDescent="0.2">
      <c r="B223" s="43" t="s">
        <v>232</v>
      </c>
      <c r="C223" s="43">
        <v>120</v>
      </c>
      <c r="D223" s="43" t="s">
        <v>689</v>
      </c>
      <c r="E223" s="43" t="s">
        <v>107</v>
      </c>
      <c r="F223" s="43" t="s">
        <v>691</v>
      </c>
      <c r="G223" s="43" t="s">
        <v>386</v>
      </c>
      <c r="H223" s="43">
        <v>60</v>
      </c>
      <c r="I223" s="43">
        <v>-24.2989</v>
      </c>
      <c r="J223" s="28">
        <v>-2.4909999999999997E-7</v>
      </c>
      <c r="K223" s="43" t="s">
        <v>914</v>
      </c>
      <c r="L223" s="43" t="s">
        <v>65</v>
      </c>
      <c r="N223" s="43" t="s">
        <v>232</v>
      </c>
      <c r="O223" s="43">
        <v>120</v>
      </c>
      <c r="P223" s="43" t="s">
        <v>689</v>
      </c>
      <c r="Q223" s="43" t="s">
        <v>381</v>
      </c>
      <c r="R223" s="43" t="s">
        <v>691</v>
      </c>
      <c r="S223" s="43" t="s">
        <v>386</v>
      </c>
      <c r="T223" s="43">
        <v>10</v>
      </c>
      <c r="U223" s="43">
        <v>-24.6326</v>
      </c>
      <c r="V223" s="28">
        <v>-2.5250000000000002E-7</v>
      </c>
      <c r="W223" s="43" t="s">
        <v>914</v>
      </c>
      <c r="X223" s="43" t="s">
        <v>65</v>
      </c>
    </row>
    <row r="224" spans="2:24" x14ac:dyDescent="0.2">
      <c r="B224" s="43" t="s">
        <v>232</v>
      </c>
      <c r="C224" s="43">
        <v>121</v>
      </c>
      <c r="D224" s="43" t="s">
        <v>692</v>
      </c>
      <c r="E224" s="43" t="s">
        <v>107</v>
      </c>
      <c r="F224" s="43" t="s">
        <v>693</v>
      </c>
      <c r="G224" s="43" t="s">
        <v>384</v>
      </c>
      <c r="H224" s="43">
        <v>60</v>
      </c>
      <c r="I224" s="43">
        <v>-23.462499999999999</v>
      </c>
      <c r="J224" s="28">
        <v>-2.086E-7</v>
      </c>
      <c r="K224" s="43" t="s">
        <v>914</v>
      </c>
      <c r="L224" s="43" t="s">
        <v>65</v>
      </c>
      <c r="N224" s="43" t="s">
        <v>232</v>
      </c>
      <c r="O224" s="43">
        <v>121</v>
      </c>
      <c r="P224" s="43" t="s">
        <v>692</v>
      </c>
      <c r="Q224" s="43" t="s">
        <v>381</v>
      </c>
      <c r="R224" s="43" t="s">
        <v>693</v>
      </c>
      <c r="S224" s="43" t="s">
        <v>384</v>
      </c>
      <c r="T224" s="43">
        <v>10</v>
      </c>
      <c r="U224" s="43">
        <v>-23.295999999999999</v>
      </c>
      <c r="V224" s="28">
        <v>-2.0709999999999999E-7</v>
      </c>
      <c r="W224" s="43" t="s">
        <v>914</v>
      </c>
      <c r="X224" s="43" t="s">
        <v>65</v>
      </c>
    </row>
    <row r="225" spans="2:24" x14ac:dyDescent="0.2">
      <c r="B225" s="43" t="s">
        <v>232</v>
      </c>
      <c r="C225" s="43">
        <v>121</v>
      </c>
      <c r="D225" s="43" t="s">
        <v>692</v>
      </c>
      <c r="E225" s="43" t="s">
        <v>107</v>
      </c>
      <c r="F225" s="43" t="s">
        <v>694</v>
      </c>
      <c r="G225" s="43" t="s">
        <v>386</v>
      </c>
      <c r="H225" s="43">
        <v>60</v>
      </c>
      <c r="I225" s="43">
        <v>-11.1233</v>
      </c>
      <c r="J225" s="28">
        <v>-9.8869999999999998E-8</v>
      </c>
      <c r="K225" s="43" t="s">
        <v>914</v>
      </c>
      <c r="L225" s="43" t="s">
        <v>65</v>
      </c>
      <c r="N225" s="43" t="s">
        <v>232</v>
      </c>
      <c r="O225" s="43">
        <v>121</v>
      </c>
      <c r="P225" s="43" t="s">
        <v>692</v>
      </c>
      <c r="Q225" s="43" t="s">
        <v>381</v>
      </c>
      <c r="R225" s="43" t="s">
        <v>694</v>
      </c>
      <c r="S225" s="43" t="s">
        <v>386</v>
      </c>
      <c r="T225" s="43">
        <v>10</v>
      </c>
      <c r="U225" s="43">
        <v>-11.3287</v>
      </c>
      <c r="V225" s="28">
        <v>-1.007E-7</v>
      </c>
      <c r="W225" s="43" t="s">
        <v>914</v>
      </c>
      <c r="X225" s="43" t="s">
        <v>65</v>
      </c>
    </row>
    <row r="226" spans="2:24" x14ac:dyDescent="0.2">
      <c r="B226" s="43" t="s">
        <v>232</v>
      </c>
      <c r="C226" s="43">
        <v>122</v>
      </c>
      <c r="D226" s="43" t="s">
        <v>692</v>
      </c>
      <c r="E226" s="43" t="s">
        <v>107</v>
      </c>
      <c r="F226" s="43" t="s">
        <v>695</v>
      </c>
      <c r="G226" s="43" t="s">
        <v>384</v>
      </c>
      <c r="H226" s="43">
        <v>60</v>
      </c>
      <c r="I226" s="43">
        <v>-13.7447</v>
      </c>
      <c r="J226" s="28">
        <v>-1.152E-7</v>
      </c>
      <c r="K226" s="43" t="s">
        <v>914</v>
      </c>
      <c r="L226" s="43" t="s">
        <v>65</v>
      </c>
      <c r="N226" s="43" t="s">
        <v>232</v>
      </c>
      <c r="O226" s="43">
        <v>122</v>
      </c>
      <c r="P226" s="43" t="s">
        <v>692</v>
      </c>
      <c r="Q226" s="43" t="s">
        <v>381</v>
      </c>
      <c r="R226" s="43" t="s">
        <v>695</v>
      </c>
      <c r="S226" s="43" t="s">
        <v>384</v>
      </c>
      <c r="T226" s="43">
        <v>10</v>
      </c>
      <c r="U226" s="43">
        <v>-13.4719</v>
      </c>
      <c r="V226" s="28">
        <v>-1.129E-7</v>
      </c>
      <c r="W226" s="43" t="s">
        <v>914</v>
      </c>
      <c r="X226" s="43" t="s">
        <v>65</v>
      </c>
    </row>
    <row r="227" spans="2:24" x14ac:dyDescent="0.2">
      <c r="B227" s="43" t="s">
        <v>232</v>
      </c>
      <c r="C227" s="43">
        <v>122</v>
      </c>
      <c r="D227" s="43" t="s">
        <v>692</v>
      </c>
      <c r="E227" s="43" t="s">
        <v>107</v>
      </c>
      <c r="F227" s="43" t="s">
        <v>696</v>
      </c>
      <c r="G227" s="43" t="s">
        <v>386</v>
      </c>
      <c r="H227" s="43">
        <v>60</v>
      </c>
      <c r="I227" s="43">
        <v>-13.442500000000001</v>
      </c>
      <c r="J227" s="28">
        <v>-1.127E-7</v>
      </c>
      <c r="K227" s="43" t="s">
        <v>914</v>
      </c>
      <c r="L227" s="43" t="s">
        <v>65</v>
      </c>
      <c r="N227" s="43" t="s">
        <v>232</v>
      </c>
      <c r="O227" s="43">
        <v>122</v>
      </c>
      <c r="P227" s="43" t="s">
        <v>692</v>
      </c>
      <c r="Q227" s="43" t="s">
        <v>381</v>
      </c>
      <c r="R227" s="43" t="s">
        <v>696</v>
      </c>
      <c r="S227" s="43" t="s">
        <v>386</v>
      </c>
      <c r="T227" s="43">
        <v>10</v>
      </c>
      <c r="U227" s="43">
        <v>-13.740500000000001</v>
      </c>
      <c r="V227" s="28">
        <v>-1.152E-7</v>
      </c>
      <c r="W227" s="43" t="s">
        <v>914</v>
      </c>
      <c r="X227" s="43" t="s">
        <v>65</v>
      </c>
    </row>
    <row r="228" spans="2:24" x14ac:dyDescent="0.2">
      <c r="B228" s="43" t="s">
        <v>232</v>
      </c>
      <c r="C228" s="43">
        <v>123</v>
      </c>
      <c r="D228" s="43" t="s">
        <v>692</v>
      </c>
      <c r="E228" s="43" t="s">
        <v>107</v>
      </c>
      <c r="F228" s="43" t="s">
        <v>697</v>
      </c>
      <c r="G228" s="43" t="s">
        <v>384</v>
      </c>
      <c r="H228" s="43">
        <v>60</v>
      </c>
      <c r="I228" s="43">
        <v>-11.4213</v>
      </c>
      <c r="J228" s="28">
        <v>-1.015E-7</v>
      </c>
      <c r="K228" s="43" t="s">
        <v>914</v>
      </c>
      <c r="L228" s="43" t="s">
        <v>65</v>
      </c>
      <c r="N228" s="43" t="s">
        <v>232</v>
      </c>
      <c r="O228" s="43">
        <v>123</v>
      </c>
      <c r="P228" s="43" t="s">
        <v>692</v>
      </c>
      <c r="Q228" s="43" t="s">
        <v>381</v>
      </c>
      <c r="R228" s="43" t="s">
        <v>697</v>
      </c>
      <c r="S228" s="43" t="s">
        <v>384</v>
      </c>
      <c r="T228" s="43">
        <v>10</v>
      </c>
      <c r="U228" s="43">
        <v>-11.0556</v>
      </c>
      <c r="V228" s="28">
        <v>-9.8270000000000006E-8</v>
      </c>
      <c r="W228" s="43" t="s">
        <v>914</v>
      </c>
      <c r="X228" s="43" t="s">
        <v>65</v>
      </c>
    </row>
    <row r="229" spans="2:24" x14ac:dyDescent="0.2">
      <c r="B229" s="43" t="s">
        <v>232</v>
      </c>
      <c r="C229" s="43">
        <v>123</v>
      </c>
      <c r="D229" s="43" t="s">
        <v>692</v>
      </c>
      <c r="E229" s="43" t="s">
        <v>107</v>
      </c>
      <c r="F229" s="43" t="s">
        <v>698</v>
      </c>
      <c r="G229" s="43" t="s">
        <v>386</v>
      </c>
      <c r="H229" s="43">
        <v>60</v>
      </c>
      <c r="I229" s="43">
        <v>-23.161000000000001</v>
      </c>
      <c r="J229" s="28">
        <v>-2.0590000000000001E-7</v>
      </c>
      <c r="K229" s="43" t="s">
        <v>914</v>
      </c>
      <c r="L229" s="43" t="s">
        <v>65</v>
      </c>
      <c r="N229" s="43" t="s">
        <v>232</v>
      </c>
      <c r="O229" s="43">
        <v>123</v>
      </c>
      <c r="P229" s="43" t="s">
        <v>692</v>
      </c>
      <c r="Q229" s="43" t="s">
        <v>381</v>
      </c>
      <c r="R229" s="43" t="s">
        <v>698</v>
      </c>
      <c r="S229" s="43" t="s">
        <v>386</v>
      </c>
      <c r="T229" s="43">
        <v>10</v>
      </c>
      <c r="U229" s="43">
        <v>-23.570399999999999</v>
      </c>
      <c r="V229" s="28">
        <v>-2.0949999999999999E-7</v>
      </c>
      <c r="W229" s="43" t="s">
        <v>914</v>
      </c>
      <c r="X229" s="43" t="s">
        <v>65</v>
      </c>
    </row>
    <row r="230" spans="2:24" x14ac:dyDescent="0.2">
      <c r="B230" s="43" t="s">
        <v>232</v>
      </c>
      <c r="C230" s="43">
        <v>124</v>
      </c>
      <c r="D230" s="43" t="s">
        <v>699</v>
      </c>
      <c r="E230" s="43" t="s">
        <v>107</v>
      </c>
      <c r="F230" s="43" t="s">
        <v>700</v>
      </c>
      <c r="G230" s="43" t="s">
        <v>384</v>
      </c>
      <c r="H230" s="43">
        <v>60</v>
      </c>
      <c r="I230" s="43">
        <v>-24.555199999999999</v>
      </c>
      <c r="J230" s="28">
        <v>-2.5170000000000001E-7</v>
      </c>
      <c r="K230" s="43" t="s">
        <v>914</v>
      </c>
      <c r="L230" s="43" t="s">
        <v>65</v>
      </c>
      <c r="N230" s="43" t="s">
        <v>232</v>
      </c>
      <c r="O230" s="43">
        <v>124</v>
      </c>
      <c r="P230" s="43" t="s">
        <v>699</v>
      </c>
      <c r="Q230" s="43" t="s">
        <v>381</v>
      </c>
      <c r="R230" s="43" t="s">
        <v>700</v>
      </c>
      <c r="S230" s="43" t="s">
        <v>384</v>
      </c>
      <c r="T230" s="43">
        <v>10</v>
      </c>
      <c r="U230" s="43">
        <v>-24.423500000000001</v>
      </c>
      <c r="V230" s="28">
        <v>-2.5040000000000002E-7</v>
      </c>
      <c r="W230" s="43" t="s">
        <v>914</v>
      </c>
      <c r="X230" s="43" t="s">
        <v>65</v>
      </c>
    </row>
    <row r="231" spans="2:24" x14ac:dyDescent="0.2">
      <c r="B231" s="43" t="s">
        <v>232</v>
      </c>
      <c r="C231" s="43">
        <v>124</v>
      </c>
      <c r="D231" s="43" t="s">
        <v>699</v>
      </c>
      <c r="E231" s="43" t="s">
        <v>107</v>
      </c>
      <c r="F231" s="43" t="s">
        <v>701</v>
      </c>
      <c r="G231" s="43" t="s">
        <v>386</v>
      </c>
      <c r="H231" s="43">
        <v>60</v>
      </c>
      <c r="I231" s="43">
        <v>-14.570499999999999</v>
      </c>
      <c r="J231" s="28">
        <v>-1.494E-7</v>
      </c>
      <c r="K231" s="43" t="s">
        <v>914</v>
      </c>
      <c r="L231" s="43" t="s">
        <v>65</v>
      </c>
      <c r="N231" s="43" t="s">
        <v>232</v>
      </c>
      <c r="O231" s="43">
        <v>124</v>
      </c>
      <c r="P231" s="43" t="s">
        <v>699</v>
      </c>
      <c r="Q231" s="43" t="s">
        <v>381</v>
      </c>
      <c r="R231" s="43" t="s">
        <v>701</v>
      </c>
      <c r="S231" s="43" t="s">
        <v>386</v>
      </c>
      <c r="T231" s="43">
        <v>10</v>
      </c>
      <c r="U231" s="43">
        <v>-14.728999999999999</v>
      </c>
      <c r="V231" s="28">
        <v>-1.5099999999999999E-7</v>
      </c>
      <c r="W231" s="43" t="s">
        <v>914</v>
      </c>
      <c r="X231" s="43" t="s">
        <v>65</v>
      </c>
    </row>
    <row r="232" spans="2:24" x14ac:dyDescent="0.2">
      <c r="B232" s="43" t="s">
        <v>281</v>
      </c>
      <c r="C232" s="43">
        <v>167</v>
      </c>
      <c r="D232" s="43" t="s">
        <v>702</v>
      </c>
      <c r="E232" s="43" t="s">
        <v>107</v>
      </c>
      <c r="F232" s="43" t="s">
        <v>703</v>
      </c>
      <c r="G232" s="43" t="s">
        <v>384</v>
      </c>
      <c r="H232" s="43">
        <v>60</v>
      </c>
      <c r="I232" s="43">
        <v>-17.081199999999999</v>
      </c>
      <c r="J232" s="28">
        <v>-1.751E-7</v>
      </c>
      <c r="K232" s="43" t="s">
        <v>914</v>
      </c>
      <c r="L232" s="43" t="s">
        <v>65</v>
      </c>
      <c r="N232" s="43" t="s">
        <v>281</v>
      </c>
      <c r="O232" s="43">
        <v>167</v>
      </c>
      <c r="P232" s="43" t="s">
        <v>702</v>
      </c>
      <c r="Q232" s="43" t="s">
        <v>381</v>
      </c>
      <c r="R232" s="43" t="s">
        <v>703</v>
      </c>
      <c r="S232" s="43" t="s">
        <v>384</v>
      </c>
      <c r="T232" s="43">
        <v>10</v>
      </c>
      <c r="U232" s="43">
        <v>-17.293800000000001</v>
      </c>
      <c r="V232" s="28">
        <v>-1.7730000000000001E-7</v>
      </c>
      <c r="W232" s="43" t="s">
        <v>914</v>
      </c>
      <c r="X232" s="43" t="s">
        <v>65</v>
      </c>
    </row>
    <row r="233" spans="2:24" x14ac:dyDescent="0.2">
      <c r="B233" s="43" t="s">
        <v>281</v>
      </c>
      <c r="C233" s="43">
        <v>167</v>
      </c>
      <c r="D233" s="43" t="s">
        <v>702</v>
      </c>
      <c r="E233" s="43" t="s">
        <v>107</v>
      </c>
      <c r="F233" s="43" t="s">
        <v>704</v>
      </c>
      <c r="G233" s="43" t="s">
        <v>386</v>
      </c>
      <c r="H233" s="43">
        <v>60</v>
      </c>
      <c r="I233" s="43">
        <v>-28.440899999999999</v>
      </c>
      <c r="J233" s="28">
        <v>-2.9149999999999998E-7</v>
      </c>
      <c r="K233" s="43" t="s">
        <v>914</v>
      </c>
      <c r="L233" s="43" t="s">
        <v>65</v>
      </c>
      <c r="N233" s="43" t="s">
        <v>281</v>
      </c>
      <c r="O233" s="43">
        <v>167</v>
      </c>
      <c r="P233" s="43" t="s">
        <v>702</v>
      </c>
      <c r="Q233" s="43" t="s">
        <v>381</v>
      </c>
      <c r="R233" s="43" t="s">
        <v>704</v>
      </c>
      <c r="S233" s="43" t="s">
        <v>386</v>
      </c>
      <c r="T233" s="43">
        <v>10</v>
      </c>
      <c r="U233" s="43">
        <v>-28.241</v>
      </c>
      <c r="V233" s="28">
        <v>-2.8949999999999999E-7</v>
      </c>
      <c r="W233" s="43" t="s">
        <v>914</v>
      </c>
      <c r="X233" s="43" t="s">
        <v>65</v>
      </c>
    </row>
    <row r="234" spans="2:24" x14ac:dyDescent="0.2">
      <c r="B234" s="43" t="s">
        <v>281</v>
      </c>
      <c r="C234" s="43">
        <v>168</v>
      </c>
      <c r="D234" s="43" t="s">
        <v>705</v>
      </c>
      <c r="E234" s="43" t="s">
        <v>107</v>
      </c>
      <c r="F234" s="43" t="s">
        <v>706</v>
      </c>
      <c r="G234" s="43" t="s">
        <v>384</v>
      </c>
      <c r="H234" s="43">
        <v>60</v>
      </c>
      <c r="I234" s="43">
        <v>-26.415500000000002</v>
      </c>
      <c r="J234" s="28">
        <v>-2.3480000000000001E-7</v>
      </c>
      <c r="K234" s="43" t="s">
        <v>914</v>
      </c>
      <c r="L234" s="43" t="s">
        <v>65</v>
      </c>
      <c r="N234" s="43" t="s">
        <v>281</v>
      </c>
      <c r="O234" s="43">
        <v>168</v>
      </c>
      <c r="P234" s="43" t="s">
        <v>705</v>
      </c>
      <c r="Q234" s="43" t="s">
        <v>381</v>
      </c>
      <c r="R234" s="43" t="s">
        <v>706</v>
      </c>
      <c r="S234" s="43" t="s">
        <v>384</v>
      </c>
      <c r="T234" s="43">
        <v>10</v>
      </c>
      <c r="U234" s="43">
        <v>-26.8261</v>
      </c>
      <c r="V234" s="28">
        <v>-2.3850000000000002E-7</v>
      </c>
      <c r="W234" s="43" t="s">
        <v>914</v>
      </c>
      <c r="X234" s="43" t="s">
        <v>65</v>
      </c>
    </row>
    <row r="235" spans="2:24" x14ac:dyDescent="0.2">
      <c r="B235" s="43" t="s">
        <v>281</v>
      </c>
      <c r="C235" s="43">
        <v>168</v>
      </c>
      <c r="D235" s="43" t="s">
        <v>705</v>
      </c>
      <c r="E235" s="43" t="s">
        <v>107</v>
      </c>
      <c r="F235" s="43" t="s">
        <v>707</v>
      </c>
      <c r="G235" s="43" t="s">
        <v>386</v>
      </c>
      <c r="H235" s="43">
        <v>60</v>
      </c>
      <c r="I235" s="43">
        <v>-14.161799999999999</v>
      </c>
      <c r="J235" s="28">
        <v>-1.2590000000000001E-7</v>
      </c>
      <c r="K235" s="43" t="s">
        <v>914</v>
      </c>
      <c r="L235" s="43" t="s">
        <v>65</v>
      </c>
      <c r="N235" s="43" t="s">
        <v>281</v>
      </c>
      <c r="O235" s="43">
        <v>168</v>
      </c>
      <c r="P235" s="43" t="s">
        <v>705</v>
      </c>
      <c r="Q235" s="43" t="s">
        <v>381</v>
      </c>
      <c r="R235" s="43" t="s">
        <v>707</v>
      </c>
      <c r="S235" s="43" t="s">
        <v>386</v>
      </c>
      <c r="T235" s="43">
        <v>10</v>
      </c>
      <c r="U235" s="43">
        <v>-13.7728</v>
      </c>
      <c r="V235" s="28">
        <v>-1.2240000000000001E-7</v>
      </c>
      <c r="W235" s="43" t="s">
        <v>914</v>
      </c>
      <c r="X235" s="43" t="s">
        <v>65</v>
      </c>
    </row>
    <row r="236" spans="2:24" x14ac:dyDescent="0.2">
      <c r="B236" s="43" t="s">
        <v>281</v>
      </c>
      <c r="C236" s="43">
        <v>169</v>
      </c>
      <c r="D236" s="43" t="s">
        <v>705</v>
      </c>
      <c r="E236" s="43" t="s">
        <v>107</v>
      </c>
      <c r="F236" s="43" t="s">
        <v>708</v>
      </c>
      <c r="G236" s="43" t="s">
        <v>384</v>
      </c>
      <c r="H236" s="43">
        <v>60</v>
      </c>
      <c r="I236" s="43">
        <v>-16.0549</v>
      </c>
      <c r="J236" s="28">
        <v>-1.346E-7</v>
      </c>
      <c r="K236" s="43" t="s">
        <v>914</v>
      </c>
      <c r="L236" s="43" t="s">
        <v>65</v>
      </c>
      <c r="N236" s="43" t="s">
        <v>281</v>
      </c>
      <c r="O236" s="43">
        <v>169</v>
      </c>
      <c r="P236" s="43" t="s">
        <v>705</v>
      </c>
      <c r="Q236" s="43" t="s">
        <v>381</v>
      </c>
      <c r="R236" s="43" t="s">
        <v>708</v>
      </c>
      <c r="S236" s="43" t="s">
        <v>384</v>
      </c>
      <c r="T236" s="43">
        <v>10</v>
      </c>
      <c r="U236" s="43">
        <v>-16.39</v>
      </c>
      <c r="V236" s="28">
        <v>-1.374E-7</v>
      </c>
      <c r="W236" s="43" t="s">
        <v>914</v>
      </c>
      <c r="X236" s="43" t="s">
        <v>65</v>
      </c>
    </row>
    <row r="237" spans="2:24" x14ac:dyDescent="0.2">
      <c r="B237" s="43" t="s">
        <v>281</v>
      </c>
      <c r="C237" s="43">
        <v>169</v>
      </c>
      <c r="D237" s="43" t="s">
        <v>705</v>
      </c>
      <c r="E237" s="43" t="s">
        <v>107</v>
      </c>
      <c r="F237" s="43" t="s">
        <v>709</v>
      </c>
      <c r="G237" s="43" t="s">
        <v>386</v>
      </c>
      <c r="H237" s="43">
        <v>60</v>
      </c>
      <c r="I237" s="43">
        <v>-16.314699999999998</v>
      </c>
      <c r="J237" s="28">
        <v>-1.367E-7</v>
      </c>
      <c r="K237" s="43" t="s">
        <v>914</v>
      </c>
      <c r="L237" s="43" t="s">
        <v>65</v>
      </c>
      <c r="N237" s="43" t="s">
        <v>281</v>
      </c>
      <c r="O237" s="43">
        <v>169</v>
      </c>
      <c r="P237" s="43" t="s">
        <v>705</v>
      </c>
      <c r="Q237" s="43" t="s">
        <v>381</v>
      </c>
      <c r="R237" s="43" t="s">
        <v>709</v>
      </c>
      <c r="S237" s="43" t="s">
        <v>386</v>
      </c>
      <c r="T237" s="43">
        <v>10</v>
      </c>
      <c r="U237" s="43">
        <v>-15.9856</v>
      </c>
      <c r="V237" s="28">
        <v>-1.3400000000000001E-7</v>
      </c>
      <c r="W237" s="43" t="s">
        <v>914</v>
      </c>
      <c r="X237" s="43" t="s">
        <v>65</v>
      </c>
    </row>
    <row r="238" spans="2:24" x14ac:dyDescent="0.2">
      <c r="B238" s="43" t="s">
        <v>281</v>
      </c>
      <c r="C238" s="43">
        <v>170</v>
      </c>
      <c r="D238" s="43" t="s">
        <v>705</v>
      </c>
      <c r="E238" s="43" t="s">
        <v>107</v>
      </c>
      <c r="F238" s="43" t="s">
        <v>710</v>
      </c>
      <c r="G238" s="43" t="s">
        <v>384</v>
      </c>
      <c r="H238" s="43">
        <v>60</v>
      </c>
      <c r="I238" s="43">
        <v>-13.9086</v>
      </c>
      <c r="J238" s="28">
        <v>-1.236E-7</v>
      </c>
      <c r="K238" s="43" t="s">
        <v>914</v>
      </c>
      <c r="L238" s="43" t="s">
        <v>65</v>
      </c>
      <c r="N238" s="43" t="s">
        <v>281</v>
      </c>
      <c r="O238" s="43">
        <v>170</v>
      </c>
      <c r="P238" s="43" t="s">
        <v>705</v>
      </c>
      <c r="Q238" s="43" t="s">
        <v>381</v>
      </c>
      <c r="R238" s="43" t="s">
        <v>710</v>
      </c>
      <c r="S238" s="43" t="s">
        <v>384</v>
      </c>
      <c r="T238" s="43">
        <v>10</v>
      </c>
      <c r="U238" s="43">
        <v>-14.1492</v>
      </c>
      <c r="V238" s="28">
        <v>-1.258E-7</v>
      </c>
      <c r="W238" s="43" t="s">
        <v>914</v>
      </c>
      <c r="X238" s="43" t="s">
        <v>65</v>
      </c>
    </row>
    <row r="239" spans="2:24" x14ac:dyDescent="0.2">
      <c r="B239" s="43" t="s">
        <v>281</v>
      </c>
      <c r="C239" s="43">
        <v>170</v>
      </c>
      <c r="D239" s="43" t="s">
        <v>705</v>
      </c>
      <c r="E239" s="43" t="s">
        <v>107</v>
      </c>
      <c r="F239" s="43" t="s">
        <v>711</v>
      </c>
      <c r="G239" s="43" t="s">
        <v>386</v>
      </c>
      <c r="H239" s="43">
        <v>60</v>
      </c>
      <c r="I239" s="43">
        <v>-26.675999999999998</v>
      </c>
      <c r="J239" s="28">
        <v>-2.371E-7</v>
      </c>
      <c r="K239" s="43" t="s">
        <v>914</v>
      </c>
      <c r="L239" s="43" t="s">
        <v>65</v>
      </c>
      <c r="N239" s="43" t="s">
        <v>281</v>
      </c>
      <c r="O239" s="43">
        <v>170</v>
      </c>
      <c r="P239" s="43" t="s">
        <v>705</v>
      </c>
      <c r="Q239" s="43" t="s">
        <v>381</v>
      </c>
      <c r="R239" s="43" t="s">
        <v>711</v>
      </c>
      <c r="S239" s="43" t="s">
        <v>386</v>
      </c>
      <c r="T239" s="43">
        <v>10</v>
      </c>
      <c r="U239" s="43">
        <v>-26.451000000000001</v>
      </c>
      <c r="V239" s="28">
        <v>-2.3510000000000001E-7</v>
      </c>
      <c r="W239" s="43" t="s">
        <v>914</v>
      </c>
      <c r="X239" s="43" t="s">
        <v>65</v>
      </c>
    </row>
    <row r="240" spans="2:24" x14ac:dyDescent="0.2">
      <c r="B240" s="43" t="s">
        <v>281</v>
      </c>
      <c r="C240" s="43">
        <v>171</v>
      </c>
      <c r="D240" s="43" t="s">
        <v>712</v>
      </c>
      <c r="E240" s="43" t="s">
        <v>107</v>
      </c>
      <c r="F240" s="43" t="s">
        <v>713</v>
      </c>
      <c r="G240" s="43" t="s">
        <v>384</v>
      </c>
      <c r="H240" s="43">
        <v>60</v>
      </c>
      <c r="I240" s="43">
        <v>-28.202999999999999</v>
      </c>
      <c r="J240" s="28">
        <v>-2.8910000000000001E-7</v>
      </c>
      <c r="K240" s="43" t="s">
        <v>914</v>
      </c>
      <c r="L240" s="43" t="s">
        <v>65</v>
      </c>
      <c r="N240" s="43" t="s">
        <v>281</v>
      </c>
      <c r="O240" s="43">
        <v>171</v>
      </c>
      <c r="P240" s="43" t="s">
        <v>712</v>
      </c>
      <c r="Q240" s="43" t="s">
        <v>381</v>
      </c>
      <c r="R240" s="43" t="s">
        <v>713</v>
      </c>
      <c r="S240" s="43" t="s">
        <v>384</v>
      </c>
      <c r="T240" s="43">
        <v>10</v>
      </c>
      <c r="U240" s="43">
        <v>-28.601900000000001</v>
      </c>
      <c r="V240" s="28">
        <v>-2.932E-7</v>
      </c>
      <c r="W240" s="43" t="s">
        <v>914</v>
      </c>
      <c r="X240" s="43" t="s">
        <v>65</v>
      </c>
    </row>
    <row r="241" spans="2:24" x14ac:dyDescent="0.2">
      <c r="B241" s="43" t="s">
        <v>281</v>
      </c>
      <c r="C241" s="43">
        <v>171</v>
      </c>
      <c r="D241" s="43" t="s">
        <v>712</v>
      </c>
      <c r="E241" s="43" t="s">
        <v>107</v>
      </c>
      <c r="F241" s="43" t="s">
        <v>714</v>
      </c>
      <c r="G241" s="43" t="s">
        <v>386</v>
      </c>
      <c r="H241" s="43">
        <v>60</v>
      </c>
      <c r="I241" s="43">
        <v>-17.2956</v>
      </c>
      <c r="J241" s="28">
        <v>-1.7730000000000001E-7</v>
      </c>
      <c r="K241" s="43" t="s">
        <v>914</v>
      </c>
      <c r="L241" s="43" t="s">
        <v>65</v>
      </c>
      <c r="N241" s="43" t="s">
        <v>281</v>
      </c>
      <c r="O241" s="43">
        <v>171</v>
      </c>
      <c r="P241" s="43" t="s">
        <v>712</v>
      </c>
      <c r="Q241" s="43" t="s">
        <v>381</v>
      </c>
      <c r="R241" s="43" t="s">
        <v>714</v>
      </c>
      <c r="S241" s="43" t="s">
        <v>386</v>
      </c>
      <c r="T241" s="43">
        <v>10</v>
      </c>
      <c r="U241" s="43">
        <v>-16.9405</v>
      </c>
      <c r="V241" s="28">
        <v>-1.737E-7</v>
      </c>
      <c r="W241" s="43" t="s">
        <v>914</v>
      </c>
      <c r="X241" s="43" t="s">
        <v>65</v>
      </c>
    </row>
    <row r="242" spans="2:24" x14ac:dyDescent="0.2">
      <c r="B242" s="43" t="s">
        <v>281</v>
      </c>
      <c r="C242" s="43">
        <v>149</v>
      </c>
      <c r="D242" s="43" t="s">
        <v>715</v>
      </c>
      <c r="E242" s="43" t="s">
        <v>107</v>
      </c>
      <c r="F242" s="43" t="s">
        <v>716</v>
      </c>
      <c r="G242" s="43" t="s">
        <v>384</v>
      </c>
      <c r="H242" s="43">
        <v>60</v>
      </c>
      <c r="I242" s="43">
        <v>-135.74209999999999</v>
      </c>
      <c r="J242" s="28">
        <v>-9.9999999999999995E-7</v>
      </c>
      <c r="K242" s="43" t="s">
        <v>914</v>
      </c>
      <c r="L242" s="43" t="s">
        <v>65</v>
      </c>
      <c r="N242" s="43" t="s">
        <v>281</v>
      </c>
      <c r="O242" s="43">
        <v>149</v>
      </c>
      <c r="P242" s="43" t="s">
        <v>715</v>
      </c>
      <c r="Q242" s="43" t="s">
        <v>381</v>
      </c>
      <c r="R242" s="43" t="s">
        <v>716</v>
      </c>
      <c r="S242" s="43" t="s">
        <v>384</v>
      </c>
      <c r="T242" s="43">
        <v>10</v>
      </c>
      <c r="U242" s="43">
        <v>-135.61150000000001</v>
      </c>
      <c r="V242" s="28">
        <v>-9.9999999999999995E-7</v>
      </c>
      <c r="W242" s="43" t="s">
        <v>914</v>
      </c>
      <c r="X242" s="43" t="s">
        <v>65</v>
      </c>
    </row>
    <row r="243" spans="2:24" x14ac:dyDescent="0.2">
      <c r="B243" s="43" t="s">
        <v>281</v>
      </c>
      <c r="C243" s="43">
        <v>149</v>
      </c>
      <c r="D243" s="43" t="s">
        <v>715</v>
      </c>
      <c r="E243" s="43" t="s">
        <v>107</v>
      </c>
      <c r="F243" s="43" t="s">
        <v>717</v>
      </c>
      <c r="G243" s="43" t="s">
        <v>386</v>
      </c>
      <c r="H243" s="43">
        <v>60</v>
      </c>
      <c r="I243" s="43">
        <v>43.0426</v>
      </c>
      <c r="J243" s="28">
        <v>3.826E-7</v>
      </c>
      <c r="K243" s="43" t="s">
        <v>914</v>
      </c>
      <c r="L243" s="43" t="s">
        <v>65</v>
      </c>
      <c r="N243" s="43" t="s">
        <v>281</v>
      </c>
      <c r="O243" s="43">
        <v>149</v>
      </c>
      <c r="P243" s="43" t="s">
        <v>715</v>
      </c>
      <c r="Q243" s="43" t="s">
        <v>381</v>
      </c>
      <c r="R243" s="43" t="s">
        <v>717</v>
      </c>
      <c r="S243" s="43" t="s">
        <v>386</v>
      </c>
      <c r="T243" s="43">
        <v>10</v>
      </c>
      <c r="U243" s="43">
        <v>42.806399999999996</v>
      </c>
      <c r="V243" s="28">
        <v>3.805E-7</v>
      </c>
      <c r="W243" s="43" t="s">
        <v>914</v>
      </c>
      <c r="X243" s="43" t="s">
        <v>65</v>
      </c>
    </row>
    <row r="244" spans="2:24" x14ac:dyDescent="0.2">
      <c r="B244" s="43" t="s">
        <v>281</v>
      </c>
      <c r="C244" s="43">
        <v>152</v>
      </c>
      <c r="D244" s="43" t="s">
        <v>718</v>
      </c>
      <c r="E244" s="43" t="s">
        <v>107</v>
      </c>
      <c r="F244" s="43" t="s">
        <v>719</v>
      </c>
      <c r="G244" s="43" t="s">
        <v>384</v>
      </c>
      <c r="H244" s="43">
        <v>60</v>
      </c>
      <c r="I244" s="43">
        <v>-179.28280000000001</v>
      </c>
      <c r="J244" s="28">
        <v>-9.9999999999999995E-7</v>
      </c>
      <c r="K244" s="43" t="s">
        <v>914</v>
      </c>
      <c r="L244" s="43" t="s">
        <v>65</v>
      </c>
      <c r="N244" s="43" t="s">
        <v>281</v>
      </c>
      <c r="O244" s="43">
        <v>152</v>
      </c>
      <c r="P244" s="43" t="s">
        <v>718</v>
      </c>
      <c r="Q244" s="43" t="s">
        <v>381</v>
      </c>
      <c r="R244" s="43" t="s">
        <v>719</v>
      </c>
      <c r="S244" s="43" t="s">
        <v>384</v>
      </c>
      <c r="T244" s="43">
        <v>10</v>
      </c>
      <c r="U244" s="43">
        <v>-179.3776</v>
      </c>
      <c r="V244" s="28">
        <v>-9.9999999999999995E-7</v>
      </c>
      <c r="W244" s="43" t="s">
        <v>914</v>
      </c>
      <c r="X244" s="43" t="s">
        <v>65</v>
      </c>
    </row>
    <row r="245" spans="2:24" x14ac:dyDescent="0.2">
      <c r="B245" s="43" t="s">
        <v>281</v>
      </c>
      <c r="C245" s="43">
        <v>152</v>
      </c>
      <c r="D245" s="43" t="s">
        <v>718</v>
      </c>
      <c r="E245" s="43" t="s">
        <v>107</v>
      </c>
      <c r="F245" s="43" t="s">
        <v>720</v>
      </c>
      <c r="G245" s="43" t="s">
        <v>386</v>
      </c>
      <c r="H245" s="43">
        <v>60</v>
      </c>
      <c r="I245" s="43">
        <v>46.472099999999998</v>
      </c>
      <c r="J245" s="28">
        <v>3.1339999999999999E-7</v>
      </c>
      <c r="K245" s="43" t="s">
        <v>914</v>
      </c>
      <c r="L245" s="43" t="s">
        <v>65</v>
      </c>
      <c r="N245" s="43" t="s">
        <v>281</v>
      </c>
      <c r="O245" s="43">
        <v>152</v>
      </c>
      <c r="P245" s="43" t="s">
        <v>718</v>
      </c>
      <c r="Q245" s="43" t="s">
        <v>381</v>
      </c>
      <c r="R245" s="43" t="s">
        <v>720</v>
      </c>
      <c r="S245" s="43" t="s">
        <v>386</v>
      </c>
      <c r="T245" s="43">
        <v>10</v>
      </c>
      <c r="U245" s="43">
        <v>46.675899999999999</v>
      </c>
      <c r="V245" s="28">
        <v>3.1469999999999998E-7</v>
      </c>
      <c r="W245" s="43" t="s">
        <v>914</v>
      </c>
      <c r="X245" s="43" t="s">
        <v>65</v>
      </c>
    </row>
    <row r="246" spans="2:24" x14ac:dyDescent="0.2">
      <c r="B246" s="43" t="s">
        <v>281</v>
      </c>
      <c r="C246" s="43">
        <v>155</v>
      </c>
      <c r="D246" s="43" t="s">
        <v>721</v>
      </c>
      <c r="E246" s="43" t="s">
        <v>107</v>
      </c>
      <c r="F246" s="43" t="s">
        <v>722</v>
      </c>
      <c r="G246" s="43" t="s">
        <v>384</v>
      </c>
      <c r="H246" s="43">
        <v>60</v>
      </c>
      <c r="I246" s="43">
        <v>-182.47059999999999</v>
      </c>
      <c r="J246" s="28">
        <v>-9.9999999999999995E-7</v>
      </c>
      <c r="K246" s="43" t="s">
        <v>914</v>
      </c>
      <c r="L246" s="43" t="s">
        <v>65</v>
      </c>
      <c r="N246" s="43" t="s">
        <v>281</v>
      </c>
      <c r="O246" s="43">
        <v>155</v>
      </c>
      <c r="P246" s="43" t="s">
        <v>721</v>
      </c>
      <c r="Q246" s="43" t="s">
        <v>381</v>
      </c>
      <c r="R246" s="43" t="s">
        <v>722</v>
      </c>
      <c r="S246" s="43" t="s">
        <v>384</v>
      </c>
      <c r="T246" s="43">
        <v>10</v>
      </c>
      <c r="U246" s="43">
        <v>-182.7415</v>
      </c>
      <c r="V246" s="28">
        <v>-9.9999999999999995E-7</v>
      </c>
      <c r="W246" s="43" t="s">
        <v>914</v>
      </c>
      <c r="X246" s="43" t="s">
        <v>65</v>
      </c>
    </row>
    <row r="247" spans="2:24" x14ac:dyDescent="0.2">
      <c r="B247" s="43" t="s">
        <v>281</v>
      </c>
      <c r="C247" s="43">
        <v>155</v>
      </c>
      <c r="D247" s="43" t="s">
        <v>721</v>
      </c>
      <c r="E247" s="43" t="s">
        <v>107</v>
      </c>
      <c r="F247" s="43" t="s">
        <v>723</v>
      </c>
      <c r="G247" s="43" t="s">
        <v>386</v>
      </c>
      <c r="H247" s="43">
        <v>60</v>
      </c>
      <c r="I247" s="43">
        <v>55.9114</v>
      </c>
      <c r="J247" s="28">
        <v>3.9519999999999999E-7</v>
      </c>
      <c r="K247" s="43" t="s">
        <v>914</v>
      </c>
      <c r="L247" s="43" t="s">
        <v>65</v>
      </c>
      <c r="N247" s="43" t="s">
        <v>281</v>
      </c>
      <c r="O247" s="43">
        <v>155</v>
      </c>
      <c r="P247" s="43" t="s">
        <v>721</v>
      </c>
      <c r="Q247" s="43" t="s">
        <v>381</v>
      </c>
      <c r="R247" s="43" t="s">
        <v>723</v>
      </c>
      <c r="S247" s="43" t="s">
        <v>386</v>
      </c>
      <c r="T247" s="43">
        <v>10</v>
      </c>
      <c r="U247" s="43">
        <v>56.080100000000002</v>
      </c>
      <c r="V247" s="28">
        <v>3.9639999999999998E-7</v>
      </c>
      <c r="W247" s="43" t="s">
        <v>914</v>
      </c>
      <c r="X247" s="43" t="s">
        <v>65</v>
      </c>
    </row>
    <row r="248" spans="2:24" x14ac:dyDescent="0.2">
      <c r="B248" s="43" t="s">
        <v>281</v>
      </c>
      <c r="C248" s="43">
        <v>158</v>
      </c>
      <c r="D248" s="43" t="s">
        <v>724</v>
      </c>
      <c r="E248" s="43" t="s">
        <v>107</v>
      </c>
      <c r="F248" s="43" t="s">
        <v>725</v>
      </c>
      <c r="G248" s="43" t="s">
        <v>384</v>
      </c>
      <c r="H248" s="43">
        <v>60</v>
      </c>
      <c r="I248" s="43">
        <v>-182.3844</v>
      </c>
      <c r="J248" s="28">
        <v>-9.9999999999999995E-7</v>
      </c>
      <c r="K248" s="43" t="s">
        <v>914</v>
      </c>
      <c r="L248" s="43" t="s">
        <v>65</v>
      </c>
      <c r="N248" s="43" t="s">
        <v>281</v>
      </c>
      <c r="O248" s="43">
        <v>158</v>
      </c>
      <c r="P248" s="43" t="s">
        <v>724</v>
      </c>
      <c r="Q248" s="43" t="s">
        <v>381</v>
      </c>
      <c r="R248" s="43" t="s">
        <v>725</v>
      </c>
      <c r="S248" s="43" t="s">
        <v>384</v>
      </c>
      <c r="T248" s="43">
        <v>10</v>
      </c>
      <c r="U248" s="43">
        <v>-182.8493</v>
      </c>
      <c r="V248" s="28">
        <v>-9.9999999999999995E-7</v>
      </c>
      <c r="W248" s="43" t="s">
        <v>914</v>
      </c>
      <c r="X248" s="43" t="s">
        <v>65</v>
      </c>
    </row>
    <row r="249" spans="2:24" x14ac:dyDescent="0.2">
      <c r="B249" s="43" t="s">
        <v>281</v>
      </c>
      <c r="C249" s="43">
        <v>158</v>
      </c>
      <c r="D249" s="43" t="s">
        <v>724</v>
      </c>
      <c r="E249" s="43" t="s">
        <v>107</v>
      </c>
      <c r="F249" s="43" t="s">
        <v>726</v>
      </c>
      <c r="G249" s="43" t="s">
        <v>386</v>
      </c>
      <c r="H249" s="43">
        <v>60</v>
      </c>
      <c r="I249" s="43">
        <v>55.822200000000002</v>
      </c>
      <c r="J249" s="28">
        <v>3.946E-7</v>
      </c>
      <c r="K249" s="43" t="s">
        <v>914</v>
      </c>
      <c r="L249" s="43" t="s">
        <v>65</v>
      </c>
      <c r="N249" s="43" t="s">
        <v>281</v>
      </c>
      <c r="O249" s="43">
        <v>158</v>
      </c>
      <c r="P249" s="43" t="s">
        <v>724</v>
      </c>
      <c r="Q249" s="43" t="s">
        <v>381</v>
      </c>
      <c r="R249" s="43" t="s">
        <v>726</v>
      </c>
      <c r="S249" s="43" t="s">
        <v>386</v>
      </c>
      <c r="T249" s="43">
        <v>10</v>
      </c>
      <c r="U249" s="43">
        <v>56.195900000000002</v>
      </c>
      <c r="V249" s="28">
        <v>3.9719999999999998E-7</v>
      </c>
      <c r="W249" s="43" t="s">
        <v>914</v>
      </c>
      <c r="X249" s="43" t="s">
        <v>65</v>
      </c>
    </row>
    <row r="250" spans="2:24" x14ac:dyDescent="0.2">
      <c r="B250" s="43" t="s">
        <v>281</v>
      </c>
      <c r="C250" s="43">
        <v>161</v>
      </c>
      <c r="D250" s="43" t="s">
        <v>727</v>
      </c>
      <c r="E250" s="43" t="s">
        <v>107</v>
      </c>
      <c r="F250" s="43" t="s">
        <v>728</v>
      </c>
      <c r="G250" s="43" t="s">
        <v>384</v>
      </c>
      <c r="H250" s="43">
        <v>60</v>
      </c>
      <c r="I250" s="43">
        <v>-179.00470000000001</v>
      </c>
      <c r="J250" s="28">
        <v>-9.9999999999999995E-7</v>
      </c>
      <c r="K250" s="43" t="s">
        <v>914</v>
      </c>
      <c r="L250" s="43" t="s">
        <v>65</v>
      </c>
      <c r="N250" s="43" t="s">
        <v>281</v>
      </c>
      <c r="O250" s="43">
        <v>161</v>
      </c>
      <c r="P250" s="43" t="s">
        <v>727</v>
      </c>
      <c r="Q250" s="43" t="s">
        <v>381</v>
      </c>
      <c r="R250" s="43" t="s">
        <v>728</v>
      </c>
      <c r="S250" s="43" t="s">
        <v>384</v>
      </c>
      <c r="T250" s="43">
        <v>10</v>
      </c>
      <c r="U250" s="43">
        <v>-179.73220000000001</v>
      </c>
      <c r="V250" s="28">
        <v>-9.9999999999999995E-7</v>
      </c>
      <c r="W250" s="43" t="s">
        <v>914</v>
      </c>
      <c r="X250" s="43" t="s">
        <v>65</v>
      </c>
    </row>
    <row r="251" spans="2:24" x14ac:dyDescent="0.2">
      <c r="B251" s="43" t="s">
        <v>281</v>
      </c>
      <c r="C251" s="43">
        <v>161</v>
      </c>
      <c r="D251" s="43" t="s">
        <v>727</v>
      </c>
      <c r="E251" s="43" t="s">
        <v>107</v>
      </c>
      <c r="F251" s="43" t="s">
        <v>729</v>
      </c>
      <c r="G251" s="43" t="s">
        <v>386</v>
      </c>
      <c r="H251" s="43">
        <v>60</v>
      </c>
      <c r="I251" s="43">
        <v>46.217199999999998</v>
      </c>
      <c r="J251" s="28">
        <v>3.1170000000000002E-7</v>
      </c>
      <c r="K251" s="43" t="s">
        <v>914</v>
      </c>
      <c r="L251" s="43" t="s">
        <v>65</v>
      </c>
      <c r="N251" s="43" t="s">
        <v>281</v>
      </c>
      <c r="O251" s="43">
        <v>161</v>
      </c>
      <c r="P251" s="43" t="s">
        <v>727</v>
      </c>
      <c r="Q251" s="43" t="s">
        <v>381</v>
      </c>
      <c r="R251" s="43" t="s">
        <v>729</v>
      </c>
      <c r="S251" s="43" t="s">
        <v>386</v>
      </c>
      <c r="T251" s="43">
        <v>10</v>
      </c>
      <c r="U251" s="43">
        <v>47.011099999999999</v>
      </c>
      <c r="V251" s="28">
        <v>3.1699999999999999E-7</v>
      </c>
      <c r="W251" s="43" t="s">
        <v>914</v>
      </c>
      <c r="X251" s="43" t="s">
        <v>65</v>
      </c>
    </row>
    <row r="252" spans="2:24" x14ac:dyDescent="0.2">
      <c r="B252" s="43" t="s">
        <v>281</v>
      </c>
      <c r="C252" s="43">
        <v>164</v>
      </c>
      <c r="D252" s="43" t="s">
        <v>730</v>
      </c>
      <c r="E252" s="43" t="s">
        <v>107</v>
      </c>
      <c r="F252" s="43" t="s">
        <v>731</v>
      </c>
      <c r="G252" s="43" t="s">
        <v>384</v>
      </c>
      <c r="H252" s="43">
        <v>60</v>
      </c>
      <c r="I252" s="43">
        <v>-135.44499999999999</v>
      </c>
      <c r="J252" s="28">
        <v>-9.9999999999999995E-7</v>
      </c>
      <c r="K252" s="43" t="s">
        <v>914</v>
      </c>
      <c r="L252" s="43" t="s">
        <v>65</v>
      </c>
      <c r="N252" s="43" t="s">
        <v>281</v>
      </c>
      <c r="O252" s="43">
        <v>164</v>
      </c>
      <c r="P252" s="43" t="s">
        <v>730</v>
      </c>
      <c r="Q252" s="43" t="s">
        <v>381</v>
      </c>
      <c r="R252" s="43" t="s">
        <v>731</v>
      </c>
      <c r="S252" s="43" t="s">
        <v>384</v>
      </c>
      <c r="T252" s="43">
        <v>10</v>
      </c>
      <c r="U252" s="43">
        <v>-135.9753</v>
      </c>
      <c r="V252" s="28">
        <v>-9.9999999999999995E-7</v>
      </c>
      <c r="W252" s="43" t="s">
        <v>914</v>
      </c>
      <c r="X252" s="43" t="s">
        <v>65</v>
      </c>
    </row>
    <row r="253" spans="2:24" x14ac:dyDescent="0.2">
      <c r="B253" s="43" t="s">
        <v>281</v>
      </c>
      <c r="C253" s="43">
        <v>164</v>
      </c>
      <c r="D253" s="43" t="s">
        <v>730</v>
      </c>
      <c r="E253" s="43" t="s">
        <v>107</v>
      </c>
      <c r="F253" s="43" t="s">
        <v>732</v>
      </c>
      <c r="G253" s="43" t="s">
        <v>386</v>
      </c>
      <c r="H253" s="43">
        <v>60</v>
      </c>
      <c r="I253" s="43">
        <v>42.694899999999997</v>
      </c>
      <c r="J253" s="28">
        <v>3.7949999999999998E-7</v>
      </c>
      <c r="K253" s="43" t="s">
        <v>914</v>
      </c>
      <c r="L253" s="43" t="s">
        <v>65</v>
      </c>
      <c r="N253" s="43" t="s">
        <v>281</v>
      </c>
      <c r="O253" s="43">
        <v>164</v>
      </c>
      <c r="P253" s="43" t="s">
        <v>730</v>
      </c>
      <c r="Q253" s="43" t="s">
        <v>381</v>
      </c>
      <c r="R253" s="43" t="s">
        <v>732</v>
      </c>
      <c r="S253" s="43" t="s">
        <v>386</v>
      </c>
      <c r="T253" s="43">
        <v>10</v>
      </c>
      <c r="U253" s="43">
        <v>43.264600000000002</v>
      </c>
      <c r="V253" s="28">
        <v>3.8459999999999999E-7</v>
      </c>
      <c r="W253" s="43" t="s">
        <v>914</v>
      </c>
      <c r="X253" s="43" t="s">
        <v>65</v>
      </c>
    </row>
    <row r="254" spans="2:24" x14ac:dyDescent="0.2">
      <c r="B254" s="43" t="s">
        <v>281</v>
      </c>
      <c r="C254" s="43">
        <v>172</v>
      </c>
      <c r="D254" s="43" t="s">
        <v>733</v>
      </c>
      <c r="E254" s="43" t="s">
        <v>107</v>
      </c>
      <c r="F254" s="43" t="s">
        <v>734</v>
      </c>
      <c r="G254" s="43" t="s">
        <v>384</v>
      </c>
      <c r="H254" s="43">
        <v>60</v>
      </c>
      <c r="I254" s="43">
        <v>-29.674800000000001</v>
      </c>
      <c r="J254" s="28">
        <v>-2.216E-7</v>
      </c>
      <c r="K254" s="43" t="s">
        <v>914</v>
      </c>
      <c r="L254" s="43" t="s">
        <v>65</v>
      </c>
      <c r="N254" s="43" t="s">
        <v>281</v>
      </c>
      <c r="O254" s="43">
        <v>172</v>
      </c>
      <c r="P254" s="43" t="s">
        <v>733</v>
      </c>
      <c r="Q254" s="43" t="s">
        <v>381</v>
      </c>
      <c r="R254" s="43" t="s">
        <v>734</v>
      </c>
      <c r="S254" s="43" t="s">
        <v>384</v>
      </c>
      <c r="T254" s="43">
        <v>10</v>
      </c>
      <c r="U254" s="43">
        <v>-29.896899999999999</v>
      </c>
      <c r="V254" s="28">
        <v>-2.2319999999999999E-7</v>
      </c>
      <c r="W254" s="43" t="s">
        <v>914</v>
      </c>
      <c r="X254" s="43" t="s">
        <v>65</v>
      </c>
    </row>
    <row r="255" spans="2:24" x14ac:dyDescent="0.2">
      <c r="B255" s="43" t="s">
        <v>281</v>
      </c>
      <c r="C255" s="43">
        <v>172</v>
      </c>
      <c r="D255" s="43" t="s">
        <v>733</v>
      </c>
      <c r="E255" s="43" t="s">
        <v>107</v>
      </c>
      <c r="F255" s="43" t="s">
        <v>735</v>
      </c>
      <c r="G255" s="43" t="s">
        <v>386</v>
      </c>
      <c r="H255" s="43">
        <v>60</v>
      </c>
      <c r="I255" s="43">
        <v>-16.0185</v>
      </c>
      <c r="J255" s="28">
        <v>-1.1960000000000001E-7</v>
      </c>
      <c r="K255" s="43" t="s">
        <v>914</v>
      </c>
      <c r="L255" s="43" t="s">
        <v>65</v>
      </c>
      <c r="N255" s="43" t="s">
        <v>281</v>
      </c>
      <c r="O255" s="43">
        <v>172</v>
      </c>
      <c r="P255" s="43" t="s">
        <v>733</v>
      </c>
      <c r="Q255" s="43" t="s">
        <v>381</v>
      </c>
      <c r="R255" s="43" t="s">
        <v>735</v>
      </c>
      <c r="S255" s="43" t="s">
        <v>386</v>
      </c>
      <c r="T255" s="43">
        <v>10</v>
      </c>
      <c r="U255" s="43">
        <v>-15.815200000000001</v>
      </c>
      <c r="V255" s="28">
        <v>-1.1810000000000001E-7</v>
      </c>
      <c r="W255" s="43" t="s">
        <v>914</v>
      </c>
      <c r="X255" s="43" t="s">
        <v>65</v>
      </c>
    </row>
    <row r="256" spans="2:24" x14ac:dyDescent="0.2">
      <c r="B256" s="43" t="s">
        <v>281</v>
      </c>
      <c r="C256" s="43">
        <v>173</v>
      </c>
      <c r="D256" s="43" t="s">
        <v>736</v>
      </c>
      <c r="E256" s="43" t="s">
        <v>107</v>
      </c>
      <c r="F256" s="43" t="s">
        <v>737</v>
      </c>
      <c r="G256" s="43" t="s">
        <v>384</v>
      </c>
      <c r="H256" s="43">
        <v>60</v>
      </c>
      <c r="I256" s="43">
        <v>-16.080300000000001</v>
      </c>
      <c r="J256" s="28">
        <v>-1.201E-7</v>
      </c>
      <c r="K256" s="43" t="s">
        <v>914</v>
      </c>
      <c r="L256" s="43" t="s">
        <v>65</v>
      </c>
      <c r="N256" s="43" t="s">
        <v>281</v>
      </c>
      <c r="O256" s="43">
        <v>173</v>
      </c>
      <c r="P256" s="43" t="s">
        <v>736</v>
      </c>
      <c r="Q256" s="43" t="s">
        <v>381</v>
      </c>
      <c r="R256" s="43" t="s">
        <v>737</v>
      </c>
      <c r="S256" s="43" t="s">
        <v>384</v>
      </c>
      <c r="T256" s="43">
        <v>10</v>
      </c>
      <c r="U256" s="43">
        <v>-16.124700000000001</v>
      </c>
      <c r="V256" s="28">
        <v>-1.2039999999999999E-7</v>
      </c>
      <c r="W256" s="43" t="s">
        <v>914</v>
      </c>
      <c r="X256" s="43" t="s">
        <v>65</v>
      </c>
    </row>
    <row r="257" spans="2:24" x14ac:dyDescent="0.2">
      <c r="B257" s="43" t="s">
        <v>281</v>
      </c>
      <c r="C257" s="43">
        <v>173</v>
      </c>
      <c r="D257" s="43" t="s">
        <v>736</v>
      </c>
      <c r="E257" s="43" t="s">
        <v>107</v>
      </c>
      <c r="F257" s="43" t="s">
        <v>738</v>
      </c>
      <c r="G257" s="43" t="s">
        <v>386</v>
      </c>
      <c r="H257" s="43">
        <v>60</v>
      </c>
      <c r="I257" s="43">
        <v>-30.697700000000001</v>
      </c>
      <c r="J257" s="28">
        <v>-2.2919999999999999E-7</v>
      </c>
      <c r="K257" s="43" t="s">
        <v>914</v>
      </c>
      <c r="L257" s="43" t="s">
        <v>65</v>
      </c>
      <c r="N257" s="43" t="s">
        <v>281</v>
      </c>
      <c r="O257" s="43">
        <v>173</v>
      </c>
      <c r="P257" s="43" t="s">
        <v>736</v>
      </c>
      <c r="Q257" s="43" t="s">
        <v>381</v>
      </c>
      <c r="R257" s="43" t="s">
        <v>738</v>
      </c>
      <c r="S257" s="43" t="s">
        <v>386</v>
      </c>
      <c r="T257" s="43">
        <v>10</v>
      </c>
      <c r="U257" s="43">
        <v>-30.654800000000002</v>
      </c>
      <c r="V257" s="28">
        <v>-2.2889999999999999E-7</v>
      </c>
      <c r="W257" s="43" t="s">
        <v>914</v>
      </c>
      <c r="X257" s="43" t="s">
        <v>65</v>
      </c>
    </row>
    <row r="258" spans="2:24" x14ac:dyDescent="0.2">
      <c r="B258" s="43" t="s">
        <v>281</v>
      </c>
      <c r="C258" s="43">
        <v>174</v>
      </c>
      <c r="D258" s="43" t="s">
        <v>736</v>
      </c>
      <c r="E258" s="43" t="s">
        <v>107</v>
      </c>
      <c r="F258" s="43" t="s">
        <v>739</v>
      </c>
      <c r="G258" s="43" t="s">
        <v>384</v>
      </c>
      <c r="H258" s="43">
        <v>60</v>
      </c>
      <c r="I258" s="43">
        <v>-28.725899999999999</v>
      </c>
      <c r="J258" s="28">
        <v>-2.2670000000000001E-7</v>
      </c>
      <c r="K258" s="43" t="s">
        <v>914</v>
      </c>
      <c r="L258" s="43" t="s">
        <v>65</v>
      </c>
      <c r="N258" s="43" t="s">
        <v>281</v>
      </c>
      <c r="O258" s="43">
        <v>174</v>
      </c>
      <c r="P258" s="43" t="s">
        <v>736</v>
      </c>
      <c r="Q258" s="43" t="s">
        <v>381</v>
      </c>
      <c r="R258" s="43" t="s">
        <v>739</v>
      </c>
      <c r="S258" s="43" t="s">
        <v>384</v>
      </c>
      <c r="T258" s="43">
        <v>10</v>
      </c>
      <c r="U258" s="43">
        <v>-28.846</v>
      </c>
      <c r="V258" s="28">
        <v>-2.2770000000000001E-7</v>
      </c>
      <c r="W258" s="43" t="s">
        <v>914</v>
      </c>
      <c r="X258" s="43" t="s">
        <v>65</v>
      </c>
    </row>
    <row r="259" spans="2:24" x14ac:dyDescent="0.2">
      <c r="B259" s="43" t="s">
        <v>281</v>
      </c>
      <c r="C259" s="43">
        <v>174</v>
      </c>
      <c r="D259" s="43" t="s">
        <v>736</v>
      </c>
      <c r="E259" s="43" t="s">
        <v>107</v>
      </c>
      <c r="F259" s="43" t="s">
        <v>740</v>
      </c>
      <c r="G259" s="43" t="s">
        <v>386</v>
      </c>
      <c r="H259" s="43">
        <v>60</v>
      </c>
      <c r="I259" s="43">
        <v>-28.799399999999999</v>
      </c>
      <c r="J259" s="28">
        <v>-2.273E-7</v>
      </c>
      <c r="K259" s="43" t="s">
        <v>914</v>
      </c>
      <c r="L259" s="43" t="s">
        <v>65</v>
      </c>
      <c r="N259" s="43" t="s">
        <v>281</v>
      </c>
      <c r="O259" s="43">
        <v>174</v>
      </c>
      <c r="P259" s="43" t="s">
        <v>736</v>
      </c>
      <c r="Q259" s="43" t="s">
        <v>381</v>
      </c>
      <c r="R259" s="43" t="s">
        <v>740</v>
      </c>
      <c r="S259" s="43" t="s">
        <v>386</v>
      </c>
      <c r="T259" s="43">
        <v>10</v>
      </c>
      <c r="U259" s="43">
        <v>-28.6859</v>
      </c>
      <c r="V259" s="28">
        <v>-2.2639999999999999E-7</v>
      </c>
      <c r="W259" s="43" t="s">
        <v>914</v>
      </c>
      <c r="X259" s="43" t="s">
        <v>65</v>
      </c>
    </row>
    <row r="260" spans="2:24" x14ac:dyDescent="0.2">
      <c r="B260" s="43" t="s">
        <v>281</v>
      </c>
      <c r="C260" s="43">
        <v>175</v>
      </c>
      <c r="D260" s="43" t="s">
        <v>736</v>
      </c>
      <c r="E260" s="43" t="s">
        <v>107</v>
      </c>
      <c r="F260" s="43" t="s">
        <v>741</v>
      </c>
      <c r="G260" s="43" t="s">
        <v>384</v>
      </c>
      <c r="H260" s="43">
        <v>60</v>
      </c>
      <c r="I260" s="43">
        <v>-30.616099999999999</v>
      </c>
      <c r="J260" s="28">
        <v>-2.286E-7</v>
      </c>
      <c r="K260" s="43" t="s">
        <v>914</v>
      </c>
      <c r="L260" s="43" t="s">
        <v>65</v>
      </c>
      <c r="N260" s="43" t="s">
        <v>281</v>
      </c>
      <c r="O260" s="43">
        <v>175</v>
      </c>
      <c r="P260" s="43" t="s">
        <v>736</v>
      </c>
      <c r="Q260" s="43" t="s">
        <v>381</v>
      </c>
      <c r="R260" s="43" t="s">
        <v>741</v>
      </c>
      <c r="S260" s="43" t="s">
        <v>384</v>
      </c>
      <c r="T260" s="43">
        <v>10</v>
      </c>
      <c r="U260" s="43">
        <v>-30.824999999999999</v>
      </c>
      <c r="V260" s="28">
        <v>-2.3020000000000001E-7</v>
      </c>
      <c r="W260" s="43" t="s">
        <v>914</v>
      </c>
      <c r="X260" s="43" t="s">
        <v>65</v>
      </c>
    </row>
    <row r="261" spans="2:24" x14ac:dyDescent="0.2">
      <c r="B261" s="43" t="s">
        <v>281</v>
      </c>
      <c r="C261" s="43">
        <v>175</v>
      </c>
      <c r="D261" s="43" t="s">
        <v>736</v>
      </c>
      <c r="E261" s="43" t="s">
        <v>107</v>
      </c>
      <c r="F261" s="43" t="s">
        <v>742</v>
      </c>
      <c r="G261" s="43" t="s">
        <v>386</v>
      </c>
      <c r="H261" s="43">
        <v>60</v>
      </c>
      <c r="I261" s="43">
        <v>-16.160900000000002</v>
      </c>
      <c r="J261" s="28">
        <v>-1.2069999999999999E-7</v>
      </c>
      <c r="K261" s="43" t="s">
        <v>914</v>
      </c>
      <c r="L261" s="43" t="s">
        <v>65</v>
      </c>
      <c r="N261" s="43" t="s">
        <v>281</v>
      </c>
      <c r="O261" s="43">
        <v>175</v>
      </c>
      <c r="P261" s="43" t="s">
        <v>736</v>
      </c>
      <c r="Q261" s="43" t="s">
        <v>381</v>
      </c>
      <c r="R261" s="43" t="s">
        <v>742</v>
      </c>
      <c r="S261" s="43" t="s">
        <v>386</v>
      </c>
      <c r="T261" s="43">
        <v>10</v>
      </c>
      <c r="U261" s="43">
        <v>-15.9604</v>
      </c>
      <c r="V261" s="28">
        <v>-1.192E-7</v>
      </c>
      <c r="W261" s="43" t="s">
        <v>914</v>
      </c>
      <c r="X261" s="43" t="s">
        <v>65</v>
      </c>
    </row>
    <row r="262" spans="2:24" x14ac:dyDescent="0.2">
      <c r="B262" s="43" t="s">
        <v>281</v>
      </c>
      <c r="C262" s="43">
        <v>176</v>
      </c>
      <c r="D262" s="43" t="s">
        <v>743</v>
      </c>
      <c r="E262" s="43" t="s">
        <v>107</v>
      </c>
      <c r="F262" s="43" t="s">
        <v>744</v>
      </c>
      <c r="G262" s="43" t="s">
        <v>384</v>
      </c>
      <c r="H262" s="43">
        <v>60</v>
      </c>
      <c r="I262" s="43">
        <v>-15.9505</v>
      </c>
      <c r="J262" s="28">
        <v>-1.191E-7</v>
      </c>
      <c r="K262" s="43" t="s">
        <v>914</v>
      </c>
      <c r="L262" s="43" t="s">
        <v>65</v>
      </c>
      <c r="N262" s="43" t="s">
        <v>281</v>
      </c>
      <c r="O262" s="43">
        <v>176</v>
      </c>
      <c r="P262" s="43" t="s">
        <v>743</v>
      </c>
      <c r="Q262" s="43" t="s">
        <v>381</v>
      </c>
      <c r="R262" s="43" t="s">
        <v>744</v>
      </c>
      <c r="S262" s="43" t="s">
        <v>384</v>
      </c>
      <c r="T262" s="43">
        <v>10</v>
      </c>
      <c r="U262" s="43">
        <v>-15.964499999999999</v>
      </c>
      <c r="V262" s="28">
        <v>-1.192E-7</v>
      </c>
      <c r="W262" s="43" t="s">
        <v>914</v>
      </c>
      <c r="X262" s="43" t="s">
        <v>65</v>
      </c>
    </row>
    <row r="263" spans="2:24" x14ac:dyDescent="0.2">
      <c r="B263" s="43" t="s">
        <v>281</v>
      </c>
      <c r="C263" s="43">
        <v>176</v>
      </c>
      <c r="D263" s="43" t="s">
        <v>743</v>
      </c>
      <c r="E263" s="43" t="s">
        <v>107</v>
      </c>
      <c r="F263" s="43" t="s">
        <v>745</v>
      </c>
      <c r="G263" s="43" t="s">
        <v>386</v>
      </c>
      <c r="H263" s="43">
        <v>60</v>
      </c>
      <c r="I263" s="43">
        <v>-29.7393</v>
      </c>
      <c r="J263" s="28">
        <v>-2.2210000000000001E-7</v>
      </c>
      <c r="K263" s="43" t="s">
        <v>914</v>
      </c>
      <c r="L263" s="43" t="s">
        <v>65</v>
      </c>
      <c r="N263" s="43" t="s">
        <v>281</v>
      </c>
      <c r="O263" s="43">
        <v>176</v>
      </c>
      <c r="P263" s="43" t="s">
        <v>743</v>
      </c>
      <c r="Q263" s="43" t="s">
        <v>381</v>
      </c>
      <c r="R263" s="43" t="s">
        <v>745</v>
      </c>
      <c r="S263" s="43" t="s">
        <v>386</v>
      </c>
      <c r="T263" s="43">
        <v>10</v>
      </c>
      <c r="U263" s="43">
        <v>-29.7272</v>
      </c>
      <c r="V263" s="28">
        <v>-2.22E-7</v>
      </c>
      <c r="W263" s="43" t="s">
        <v>914</v>
      </c>
      <c r="X263" s="43" t="s">
        <v>65</v>
      </c>
    </row>
    <row r="264" spans="2:24" x14ac:dyDescent="0.2">
      <c r="B264" s="43" t="s">
        <v>281</v>
      </c>
      <c r="C264" s="43">
        <v>150</v>
      </c>
      <c r="D264" s="43" t="s">
        <v>746</v>
      </c>
      <c r="E264" s="43" t="s">
        <v>107</v>
      </c>
      <c r="F264" s="43" t="s">
        <v>747</v>
      </c>
      <c r="G264" s="43" t="s">
        <v>384</v>
      </c>
      <c r="H264" s="43">
        <v>60</v>
      </c>
      <c r="I264" s="43">
        <v>-138.24180000000001</v>
      </c>
      <c r="J264" s="28">
        <v>-9.9999999999999995E-7</v>
      </c>
      <c r="K264" s="43" t="s">
        <v>914</v>
      </c>
      <c r="L264" s="43" t="s">
        <v>65</v>
      </c>
      <c r="N264" s="43" t="s">
        <v>281</v>
      </c>
      <c r="O264" s="43">
        <v>150</v>
      </c>
      <c r="P264" s="43" t="s">
        <v>746</v>
      </c>
      <c r="Q264" s="43" t="s">
        <v>381</v>
      </c>
      <c r="R264" s="43" t="s">
        <v>747</v>
      </c>
      <c r="S264" s="43" t="s">
        <v>384</v>
      </c>
      <c r="T264" s="43">
        <v>10</v>
      </c>
      <c r="U264" s="43">
        <v>-138.0735</v>
      </c>
      <c r="V264" s="28">
        <v>-9.9999999999999995E-7</v>
      </c>
      <c r="W264" s="43" t="s">
        <v>914</v>
      </c>
      <c r="X264" s="43" t="s">
        <v>65</v>
      </c>
    </row>
    <row r="265" spans="2:24" x14ac:dyDescent="0.2">
      <c r="B265" s="43" t="s">
        <v>281</v>
      </c>
      <c r="C265" s="43">
        <v>150</v>
      </c>
      <c r="D265" s="43" t="s">
        <v>746</v>
      </c>
      <c r="E265" s="43" t="s">
        <v>107</v>
      </c>
      <c r="F265" s="43" t="s">
        <v>748</v>
      </c>
      <c r="G265" s="43" t="s">
        <v>386</v>
      </c>
      <c r="H265" s="43">
        <v>60</v>
      </c>
      <c r="I265" s="43">
        <v>51.434699999999999</v>
      </c>
      <c r="J265" s="28">
        <v>4.4060000000000001E-7</v>
      </c>
      <c r="K265" s="43" t="s">
        <v>914</v>
      </c>
      <c r="L265" s="43" t="s">
        <v>65</v>
      </c>
      <c r="N265" s="43" t="s">
        <v>281</v>
      </c>
      <c r="O265" s="43">
        <v>150</v>
      </c>
      <c r="P265" s="43" t="s">
        <v>746</v>
      </c>
      <c r="Q265" s="43" t="s">
        <v>381</v>
      </c>
      <c r="R265" s="43" t="s">
        <v>748</v>
      </c>
      <c r="S265" s="43" t="s">
        <v>386</v>
      </c>
      <c r="T265" s="43">
        <v>10</v>
      </c>
      <c r="U265" s="43">
        <v>51.253700000000002</v>
      </c>
      <c r="V265" s="28">
        <v>4.39E-7</v>
      </c>
      <c r="W265" s="43" t="s">
        <v>914</v>
      </c>
      <c r="X265" s="43" t="s">
        <v>65</v>
      </c>
    </row>
    <row r="266" spans="2:24" x14ac:dyDescent="0.2">
      <c r="B266" s="43" t="s">
        <v>281</v>
      </c>
      <c r="C266" s="43">
        <v>153</v>
      </c>
      <c r="D266" s="43" t="s">
        <v>749</v>
      </c>
      <c r="E266" s="43" t="s">
        <v>107</v>
      </c>
      <c r="F266" s="43" t="s">
        <v>750</v>
      </c>
      <c r="G266" s="43" t="s">
        <v>384</v>
      </c>
      <c r="H266" s="43">
        <v>60</v>
      </c>
      <c r="I266" s="43">
        <v>-187.51310000000001</v>
      </c>
      <c r="J266" s="28">
        <v>-9.9999999999999995E-7</v>
      </c>
      <c r="K266" s="43" t="s">
        <v>914</v>
      </c>
      <c r="L266" s="43" t="s">
        <v>65</v>
      </c>
      <c r="N266" s="43" t="s">
        <v>281</v>
      </c>
      <c r="O266" s="43">
        <v>153</v>
      </c>
      <c r="P266" s="43" t="s">
        <v>749</v>
      </c>
      <c r="Q266" s="43" t="s">
        <v>381</v>
      </c>
      <c r="R266" s="43" t="s">
        <v>750</v>
      </c>
      <c r="S266" s="43" t="s">
        <v>384</v>
      </c>
      <c r="T266" s="43">
        <v>10</v>
      </c>
      <c r="U266" s="43">
        <v>-187.6936</v>
      </c>
      <c r="V266" s="28">
        <v>-9.9999999999999995E-7</v>
      </c>
      <c r="W266" s="43" t="s">
        <v>914</v>
      </c>
      <c r="X266" s="43" t="s">
        <v>65</v>
      </c>
    </row>
    <row r="267" spans="2:24" x14ac:dyDescent="0.2">
      <c r="B267" s="43" t="s">
        <v>281</v>
      </c>
      <c r="C267" s="43">
        <v>153</v>
      </c>
      <c r="D267" s="43" t="s">
        <v>749</v>
      </c>
      <c r="E267" s="43" t="s">
        <v>107</v>
      </c>
      <c r="F267" s="43" t="s">
        <v>751</v>
      </c>
      <c r="G267" s="43" t="s">
        <v>386</v>
      </c>
      <c r="H267" s="43">
        <v>60</v>
      </c>
      <c r="I267" s="43">
        <v>43.220300000000002</v>
      </c>
      <c r="J267" s="28">
        <v>2.8879999999999999E-7</v>
      </c>
      <c r="K267" s="43" t="s">
        <v>914</v>
      </c>
      <c r="L267" s="43" t="s">
        <v>65</v>
      </c>
      <c r="N267" s="43" t="s">
        <v>281</v>
      </c>
      <c r="O267" s="43">
        <v>153</v>
      </c>
      <c r="P267" s="43" t="s">
        <v>749</v>
      </c>
      <c r="Q267" s="43" t="s">
        <v>381</v>
      </c>
      <c r="R267" s="43" t="s">
        <v>751</v>
      </c>
      <c r="S267" s="43" t="s">
        <v>386</v>
      </c>
      <c r="T267" s="43">
        <v>10</v>
      </c>
      <c r="U267" s="43">
        <v>43.4482</v>
      </c>
      <c r="V267" s="28">
        <v>2.903E-7</v>
      </c>
      <c r="W267" s="43" t="s">
        <v>914</v>
      </c>
      <c r="X267" s="43" t="s">
        <v>65</v>
      </c>
    </row>
    <row r="268" spans="2:24" x14ac:dyDescent="0.2">
      <c r="B268" s="43" t="s">
        <v>281</v>
      </c>
      <c r="C268" s="43">
        <v>156</v>
      </c>
      <c r="D268" s="43" t="s">
        <v>752</v>
      </c>
      <c r="E268" s="43" t="s">
        <v>107</v>
      </c>
      <c r="F268" s="43" t="s">
        <v>753</v>
      </c>
      <c r="G268" s="43" t="s">
        <v>384</v>
      </c>
      <c r="H268" s="43">
        <v>60</v>
      </c>
      <c r="I268" s="43">
        <v>-174.72739999999999</v>
      </c>
      <c r="J268" s="28">
        <v>-9.9999999999999995E-7</v>
      </c>
      <c r="K268" s="43" t="s">
        <v>914</v>
      </c>
      <c r="L268" s="43" t="s">
        <v>65</v>
      </c>
      <c r="N268" s="43" t="s">
        <v>281</v>
      </c>
      <c r="O268" s="43">
        <v>156</v>
      </c>
      <c r="P268" s="43" t="s">
        <v>752</v>
      </c>
      <c r="Q268" s="43" t="s">
        <v>381</v>
      </c>
      <c r="R268" s="43" t="s">
        <v>753</v>
      </c>
      <c r="S268" s="43" t="s">
        <v>384</v>
      </c>
      <c r="T268" s="43">
        <v>10</v>
      </c>
      <c r="U268" s="43">
        <v>-174.9333</v>
      </c>
      <c r="V268" s="28">
        <v>-9.9999999999999995E-7</v>
      </c>
      <c r="W268" s="43" t="s">
        <v>914</v>
      </c>
      <c r="X268" s="43" t="s">
        <v>65</v>
      </c>
    </row>
    <row r="269" spans="2:24" x14ac:dyDescent="0.2">
      <c r="B269" s="43" t="s">
        <v>281</v>
      </c>
      <c r="C269" s="43">
        <v>156</v>
      </c>
      <c r="D269" s="43" t="s">
        <v>752</v>
      </c>
      <c r="E269" s="43" t="s">
        <v>107</v>
      </c>
      <c r="F269" s="43" t="s">
        <v>754</v>
      </c>
      <c r="G269" s="43" t="s">
        <v>386</v>
      </c>
      <c r="H269" s="43">
        <v>60</v>
      </c>
      <c r="I269" s="43">
        <v>60.040799999999997</v>
      </c>
      <c r="J269" s="28">
        <v>4.0900000000000002E-7</v>
      </c>
      <c r="K269" s="43" t="s">
        <v>914</v>
      </c>
      <c r="L269" s="43" t="s">
        <v>65</v>
      </c>
      <c r="N269" s="43" t="s">
        <v>281</v>
      </c>
      <c r="O269" s="43">
        <v>156</v>
      </c>
      <c r="P269" s="43" t="s">
        <v>752</v>
      </c>
      <c r="Q269" s="43" t="s">
        <v>381</v>
      </c>
      <c r="R269" s="43" t="s">
        <v>754</v>
      </c>
      <c r="S269" s="43" t="s">
        <v>386</v>
      </c>
      <c r="T269" s="43">
        <v>10</v>
      </c>
      <c r="U269" s="43">
        <v>60.232199999999999</v>
      </c>
      <c r="V269" s="28">
        <v>4.1030000000000001E-7</v>
      </c>
      <c r="W269" s="43" t="s">
        <v>914</v>
      </c>
      <c r="X269" s="43" t="s">
        <v>65</v>
      </c>
    </row>
    <row r="270" spans="2:24" x14ac:dyDescent="0.2">
      <c r="B270" s="43" t="s">
        <v>281</v>
      </c>
      <c r="C270" s="43">
        <v>159</v>
      </c>
      <c r="D270" s="43" t="s">
        <v>755</v>
      </c>
      <c r="E270" s="43" t="s">
        <v>107</v>
      </c>
      <c r="F270" s="43" t="s">
        <v>756</v>
      </c>
      <c r="G270" s="43" t="s">
        <v>384</v>
      </c>
      <c r="H270" s="43">
        <v>60</v>
      </c>
      <c r="I270" s="43">
        <v>-174.63669999999999</v>
      </c>
      <c r="J270" s="28">
        <v>-9.9999999999999995E-7</v>
      </c>
      <c r="K270" s="43" t="s">
        <v>914</v>
      </c>
      <c r="L270" s="43" t="s">
        <v>65</v>
      </c>
      <c r="N270" s="43" t="s">
        <v>281</v>
      </c>
      <c r="O270" s="43">
        <v>159</v>
      </c>
      <c r="P270" s="43" t="s">
        <v>755</v>
      </c>
      <c r="Q270" s="43" t="s">
        <v>381</v>
      </c>
      <c r="R270" s="43" t="s">
        <v>756</v>
      </c>
      <c r="S270" s="43" t="s">
        <v>384</v>
      </c>
      <c r="T270" s="43">
        <v>10</v>
      </c>
      <c r="U270" s="43">
        <v>-175.05430000000001</v>
      </c>
      <c r="V270" s="28">
        <v>-9.9999999999999995E-7</v>
      </c>
      <c r="W270" s="43" t="s">
        <v>914</v>
      </c>
      <c r="X270" s="43" t="s">
        <v>65</v>
      </c>
    </row>
    <row r="271" spans="2:24" x14ac:dyDescent="0.2">
      <c r="B271" s="43" t="s">
        <v>281</v>
      </c>
      <c r="C271" s="43">
        <v>159</v>
      </c>
      <c r="D271" s="43" t="s">
        <v>755</v>
      </c>
      <c r="E271" s="43" t="s">
        <v>107</v>
      </c>
      <c r="F271" s="43" t="s">
        <v>757</v>
      </c>
      <c r="G271" s="43" t="s">
        <v>386</v>
      </c>
      <c r="H271" s="43">
        <v>60</v>
      </c>
      <c r="I271" s="43">
        <v>59.950299999999999</v>
      </c>
      <c r="J271" s="28">
        <v>4.0830000000000002E-7</v>
      </c>
      <c r="K271" s="43" t="s">
        <v>914</v>
      </c>
      <c r="L271" s="43" t="s">
        <v>65</v>
      </c>
      <c r="N271" s="43" t="s">
        <v>281</v>
      </c>
      <c r="O271" s="43">
        <v>159</v>
      </c>
      <c r="P271" s="43" t="s">
        <v>755</v>
      </c>
      <c r="Q271" s="43" t="s">
        <v>381</v>
      </c>
      <c r="R271" s="43" t="s">
        <v>757</v>
      </c>
      <c r="S271" s="43" t="s">
        <v>386</v>
      </c>
      <c r="T271" s="43">
        <v>10</v>
      </c>
      <c r="U271" s="43">
        <v>60.351599999999998</v>
      </c>
      <c r="V271" s="28">
        <v>4.1110000000000002E-7</v>
      </c>
      <c r="W271" s="43" t="s">
        <v>914</v>
      </c>
      <c r="X271" s="43" t="s">
        <v>65</v>
      </c>
    </row>
    <row r="272" spans="2:24" x14ac:dyDescent="0.2">
      <c r="B272" s="43" t="s">
        <v>281</v>
      </c>
      <c r="C272" s="43">
        <v>162</v>
      </c>
      <c r="D272" s="43" t="s">
        <v>758</v>
      </c>
      <c r="E272" s="43" t="s">
        <v>107</v>
      </c>
      <c r="F272" s="43" t="s">
        <v>759</v>
      </c>
      <c r="G272" s="43" t="s">
        <v>384</v>
      </c>
      <c r="H272" s="43">
        <v>60</v>
      </c>
      <c r="I272" s="43">
        <v>-187.2775</v>
      </c>
      <c r="J272" s="28">
        <v>-9.9999999999999995E-7</v>
      </c>
      <c r="K272" s="43" t="s">
        <v>914</v>
      </c>
      <c r="L272" s="43" t="s">
        <v>65</v>
      </c>
      <c r="N272" s="43" t="s">
        <v>281</v>
      </c>
      <c r="O272" s="43">
        <v>162</v>
      </c>
      <c r="P272" s="43" t="s">
        <v>758</v>
      </c>
      <c r="Q272" s="43" t="s">
        <v>381</v>
      </c>
      <c r="R272" s="43" t="s">
        <v>759</v>
      </c>
      <c r="S272" s="43" t="s">
        <v>384</v>
      </c>
      <c r="T272" s="43">
        <v>10</v>
      </c>
      <c r="U272" s="43">
        <v>-188.01650000000001</v>
      </c>
      <c r="V272" s="28">
        <v>-9.9999999999999995E-7</v>
      </c>
      <c r="W272" s="43" t="s">
        <v>914</v>
      </c>
      <c r="X272" s="43" t="s">
        <v>65</v>
      </c>
    </row>
    <row r="273" spans="2:24" x14ac:dyDescent="0.2">
      <c r="B273" s="43" t="s">
        <v>281</v>
      </c>
      <c r="C273" s="43">
        <v>162</v>
      </c>
      <c r="D273" s="43" t="s">
        <v>758</v>
      </c>
      <c r="E273" s="43" t="s">
        <v>107</v>
      </c>
      <c r="F273" s="43" t="s">
        <v>760</v>
      </c>
      <c r="G273" s="43" t="s">
        <v>386</v>
      </c>
      <c r="H273" s="43">
        <v>60</v>
      </c>
      <c r="I273" s="43">
        <v>42.979900000000001</v>
      </c>
      <c r="J273" s="28">
        <v>2.8719999999999998E-7</v>
      </c>
      <c r="K273" s="43" t="s">
        <v>914</v>
      </c>
      <c r="L273" s="43" t="s">
        <v>65</v>
      </c>
      <c r="N273" s="43" t="s">
        <v>281</v>
      </c>
      <c r="O273" s="43">
        <v>162</v>
      </c>
      <c r="P273" s="43" t="s">
        <v>758</v>
      </c>
      <c r="Q273" s="43" t="s">
        <v>381</v>
      </c>
      <c r="R273" s="43" t="s">
        <v>760</v>
      </c>
      <c r="S273" s="43" t="s">
        <v>386</v>
      </c>
      <c r="T273" s="43">
        <v>10</v>
      </c>
      <c r="U273" s="43">
        <v>43.7742</v>
      </c>
      <c r="V273" s="28">
        <v>2.9250000000000001E-7</v>
      </c>
      <c r="W273" s="43" t="s">
        <v>914</v>
      </c>
      <c r="X273" s="43" t="s">
        <v>65</v>
      </c>
    </row>
    <row r="274" spans="2:24" x14ac:dyDescent="0.2">
      <c r="B274" s="43" t="s">
        <v>281</v>
      </c>
      <c r="C274" s="43">
        <v>165</v>
      </c>
      <c r="D274" s="43" t="s">
        <v>761</v>
      </c>
      <c r="E274" s="43" t="s">
        <v>107</v>
      </c>
      <c r="F274" s="43" t="s">
        <v>762</v>
      </c>
      <c r="G274" s="43" t="s">
        <v>384</v>
      </c>
      <c r="H274" s="43">
        <v>60</v>
      </c>
      <c r="I274" s="43">
        <v>-137.8785</v>
      </c>
      <c r="J274" s="28">
        <v>-9.9999999999999995E-7</v>
      </c>
      <c r="K274" s="43" t="s">
        <v>914</v>
      </c>
      <c r="L274" s="43" t="s">
        <v>65</v>
      </c>
      <c r="N274" s="43" t="s">
        <v>281</v>
      </c>
      <c r="O274" s="43">
        <v>165</v>
      </c>
      <c r="P274" s="43" t="s">
        <v>761</v>
      </c>
      <c r="Q274" s="43" t="s">
        <v>381</v>
      </c>
      <c r="R274" s="43" t="s">
        <v>762</v>
      </c>
      <c r="S274" s="43" t="s">
        <v>384</v>
      </c>
      <c r="T274" s="43">
        <v>10</v>
      </c>
      <c r="U274" s="43">
        <v>-138.56899999999999</v>
      </c>
      <c r="V274" s="28">
        <v>-9.9999999999999995E-7</v>
      </c>
      <c r="W274" s="43" t="s">
        <v>914</v>
      </c>
      <c r="X274" s="43" t="s">
        <v>65</v>
      </c>
    </row>
    <row r="275" spans="2:24" x14ac:dyDescent="0.2">
      <c r="B275" s="43" t="s">
        <v>281</v>
      </c>
      <c r="C275" s="43">
        <v>165</v>
      </c>
      <c r="D275" s="43" t="s">
        <v>761</v>
      </c>
      <c r="E275" s="43" t="s">
        <v>107</v>
      </c>
      <c r="F275" s="43" t="s">
        <v>763</v>
      </c>
      <c r="G275" s="43" t="s">
        <v>386</v>
      </c>
      <c r="H275" s="43">
        <v>60</v>
      </c>
      <c r="I275" s="43">
        <v>51.076500000000003</v>
      </c>
      <c r="J275" s="28">
        <v>4.3749999999999999E-7</v>
      </c>
      <c r="K275" s="43" t="s">
        <v>914</v>
      </c>
      <c r="L275" s="43" t="s">
        <v>65</v>
      </c>
      <c r="N275" s="43" t="s">
        <v>281</v>
      </c>
      <c r="O275" s="43">
        <v>165</v>
      </c>
      <c r="P275" s="43" t="s">
        <v>761</v>
      </c>
      <c r="Q275" s="43" t="s">
        <v>381</v>
      </c>
      <c r="R275" s="43" t="s">
        <v>763</v>
      </c>
      <c r="S275" s="43" t="s">
        <v>386</v>
      </c>
      <c r="T275" s="43">
        <v>10</v>
      </c>
      <c r="U275" s="43">
        <v>51.744999999999997</v>
      </c>
      <c r="V275" s="28">
        <v>4.432E-7</v>
      </c>
      <c r="W275" s="43" t="s">
        <v>914</v>
      </c>
      <c r="X275" s="43" t="s">
        <v>65</v>
      </c>
    </row>
    <row r="276" spans="2:24" x14ac:dyDescent="0.2">
      <c r="B276" s="43" t="s">
        <v>281</v>
      </c>
      <c r="C276" s="43">
        <v>177</v>
      </c>
      <c r="D276" s="43" t="s">
        <v>764</v>
      </c>
      <c r="E276" s="43" t="s">
        <v>107</v>
      </c>
      <c r="F276" s="43" t="s">
        <v>765</v>
      </c>
      <c r="G276" s="43" t="s">
        <v>384</v>
      </c>
      <c r="H276" s="43">
        <v>60</v>
      </c>
      <c r="I276" s="43">
        <v>-29.614699999999999</v>
      </c>
      <c r="J276" s="28">
        <v>-2.2109999999999999E-7</v>
      </c>
      <c r="K276" s="43" t="s">
        <v>914</v>
      </c>
      <c r="L276" s="43" t="s">
        <v>65</v>
      </c>
      <c r="N276" s="43" t="s">
        <v>281</v>
      </c>
      <c r="O276" s="43">
        <v>177</v>
      </c>
      <c r="P276" s="43" t="s">
        <v>764</v>
      </c>
      <c r="Q276" s="43" t="s">
        <v>381</v>
      </c>
      <c r="R276" s="43" t="s">
        <v>765</v>
      </c>
      <c r="S276" s="43" t="s">
        <v>384</v>
      </c>
      <c r="T276" s="43">
        <v>10</v>
      </c>
      <c r="U276" s="43">
        <v>-29.579599999999999</v>
      </c>
      <c r="V276" s="28">
        <v>-2.209E-7</v>
      </c>
      <c r="W276" s="43" t="s">
        <v>914</v>
      </c>
      <c r="X276" s="43" t="s">
        <v>65</v>
      </c>
    </row>
    <row r="277" spans="2:24" x14ac:dyDescent="0.2">
      <c r="B277" s="43" t="s">
        <v>281</v>
      </c>
      <c r="C277" s="43">
        <v>177</v>
      </c>
      <c r="D277" s="43" t="s">
        <v>764</v>
      </c>
      <c r="E277" s="43" t="s">
        <v>107</v>
      </c>
      <c r="F277" s="43" t="s">
        <v>766</v>
      </c>
      <c r="G277" s="43" t="s">
        <v>386</v>
      </c>
      <c r="H277" s="43">
        <v>60</v>
      </c>
      <c r="I277" s="43">
        <v>-15.7714</v>
      </c>
      <c r="J277" s="28">
        <v>-1.178E-7</v>
      </c>
      <c r="K277" s="43" t="s">
        <v>914</v>
      </c>
      <c r="L277" s="43" t="s">
        <v>65</v>
      </c>
      <c r="N277" s="43" t="s">
        <v>281</v>
      </c>
      <c r="O277" s="43">
        <v>177</v>
      </c>
      <c r="P277" s="43" t="s">
        <v>764</v>
      </c>
      <c r="Q277" s="43" t="s">
        <v>381</v>
      </c>
      <c r="R277" s="43" t="s">
        <v>766</v>
      </c>
      <c r="S277" s="43" t="s">
        <v>386</v>
      </c>
      <c r="T277" s="43">
        <v>10</v>
      </c>
      <c r="U277" s="43">
        <v>-15.809900000000001</v>
      </c>
      <c r="V277" s="28">
        <v>-1.18E-7</v>
      </c>
      <c r="W277" s="43" t="s">
        <v>914</v>
      </c>
      <c r="X277" s="43" t="s">
        <v>65</v>
      </c>
    </row>
    <row r="278" spans="2:24" x14ac:dyDescent="0.2">
      <c r="B278" s="43" t="s">
        <v>281</v>
      </c>
      <c r="C278" s="43">
        <v>178</v>
      </c>
      <c r="D278" s="43" t="s">
        <v>767</v>
      </c>
      <c r="E278" s="43" t="s">
        <v>107</v>
      </c>
      <c r="F278" s="43" t="s">
        <v>768</v>
      </c>
      <c r="G278" s="43" t="s">
        <v>384</v>
      </c>
      <c r="H278" s="43">
        <v>60</v>
      </c>
      <c r="I278" s="43">
        <v>-16.1495</v>
      </c>
      <c r="J278" s="28">
        <v>-1.2060000000000001E-7</v>
      </c>
      <c r="K278" s="43" t="s">
        <v>914</v>
      </c>
      <c r="L278" s="43" t="s">
        <v>65</v>
      </c>
      <c r="N278" s="43" t="s">
        <v>281</v>
      </c>
      <c r="O278" s="43">
        <v>178</v>
      </c>
      <c r="P278" s="43" t="s">
        <v>767</v>
      </c>
      <c r="Q278" s="43" t="s">
        <v>381</v>
      </c>
      <c r="R278" s="43" t="s">
        <v>768</v>
      </c>
      <c r="S278" s="43" t="s">
        <v>384</v>
      </c>
      <c r="T278" s="43">
        <v>10</v>
      </c>
      <c r="U278" s="43">
        <v>-15.9421</v>
      </c>
      <c r="V278" s="28">
        <v>-1.1899999999999999E-7</v>
      </c>
      <c r="W278" s="43" t="s">
        <v>914</v>
      </c>
      <c r="X278" s="43" t="s">
        <v>65</v>
      </c>
    </row>
    <row r="279" spans="2:24" x14ac:dyDescent="0.2">
      <c r="B279" s="43" t="s">
        <v>281</v>
      </c>
      <c r="C279" s="43">
        <v>178</v>
      </c>
      <c r="D279" s="43" t="s">
        <v>767</v>
      </c>
      <c r="E279" s="43" t="s">
        <v>107</v>
      </c>
      <c r="F279" s="43" t="s">
        <v>769</v>
      </c>
      <c r="G279" s="43" t="s">
        <v>386</v>
      </c>
      <c r="H279" s="43">
        <v>60</v>
      </c>
      <c r="I279" s="43">
        <v>-30.476299999999998</v>
      </c>
      <c r="J279" s="28">
        <v>-2.276E-7</v>
      </c>
      <c r="K279" s="43" t="s">
        <v>914</v>
      </c>
      <c r="L279" s="43" t="s">
        <v>65</v>
      </c>
      <c r="N279" s="43" t="s">
        <v>281</v>
      </c>
      <c r="O279" s="43">
        <v>178</v>
      </c>
      <c r="P279" s="43" t="s">
        <v>767</v>
      </c>
      <c r="Q279" s="43" t="s">
        <v>381</v>
      </c>
      <c r="R279" s="43" t="s">
        <v>769</v>
      </c>
      <c r="S279" s="43" t="s">
        <v>386</v>
      </c>
      <c r="T279" s="43">
        <v>10</v>
      </c>
      <c r="U279" s="43">
        <v>-30.691400000000002</v>
      </c>
      <c r="V279" s="28">
        <v>-2.2919999999999999E-7</v>
      </c>
      <c r="W279" s="43" t="s">
        <v>914</v>
      </c>
      <c r="X279" s="43" t="s">
        <v>65</v>
      </c>
    </row>
    <row r="280" spans="2:24" x14ac:dyDescent="0.2">
      <c r="B280" s="43" t="s">
        <v>281</v>
      </c>
      <c r="C280" s="43">
        <v>179</v>
      </c>
      <c r="D280" s="43" t="s">
        <v>767</v>
      </c>
      <c r="E280" s="43" t="s">
        <v>107</v>
      </c>
      <c r="F280" s="43" t="s">
        <v>770</v>
      </c>
      <c r="G280" s="43" t="s">
        <v>384</v>
      </c>
      <c r="H280" s="43">
        <v>60</v>
      </c>
      <c r="I280" s="43">
        <v>-28.6</v>
      </c>
      <c r="J280" s="28">
        <v>-2.2569999999999999E-7</v>
      </c>
      <c r="K280" s="43" t="s">
        <v>914</v>
      </c>
      <c r="L280" s="43" t="s">
        <v>65</v>
      </c>
      <c r="N280" s="43" t="s">
        <v>281</v>
      </c>
      <c r="O280" s="43">
        <v>179</v>
      </c>
      <c r="P280" s="43" t="s">
        <v>767</v>
      </c>
      <c r="Q280" s="43" t="s">
        <v>381</v>
      </c>
      <c r="R280" s="43" t="s">
        <v>770</v>
      </c>
      <c r="S280" s="43" t="s">
        <v>384</v>
      </c>
      <c r="T280" s="43">
        <v>10</v>
      </c>
      <c r="U280" s="43">
        <v>-28.474399999999999</v>
      </c>
      <c r="V280" s="28">
        <v>-2.248E-7</v>
      </c>
      <c r="W280" s="43" t="s">
        <v>914</v>
      </c>
      <c r="X280" s="43" t="s">
        <v>65</v>
      </c>
    </row>
    <row r="281" spans="2:24" x14ac:dyDescent="0.2">
      <c r="B281" s="43" t="s">
        <v>281</v>
      </c>
      <c r="C281" s="43">
        <v>179</v>
      </c>
      <c r="D281" s="43" t="s">
        <v>767</v>
      </c>
      <c r="E281" s="43" t="s">
        <v>107</v>
      </c>
      <c r="F281" s="43" t="s">
        <v>771</v>
      </c>
      <c r="G281" s="43" t="s">
        <v>386</v>
      </c>
      <c r="H281" s="43">
        <v>60</v>
      </c>
      <c r="I281" s="43">
        <v>-28.459700000000002</v>
      </c>
      <c r="J281" s="28">
        <v>-2.2460000000000001E-7</v>
      </c>
      <c r="K281" s="43" t="s">
        <v>914</v>
      </c>
      <c r="L281" s="43" t="s">
        <v>65</v>
      </c>
      <c r="N281" s="43" t="s">
        <v>281</v>
      </c>
      <c r="O281" s="43">
        <v>179</v>
      </c>
      <c r="P281" s="43" t="s">
        <v>767</v>
      </c>
      <c r="Q281" s="43" t="s">
        <v>381</v>
      </c>
      <c r="R281" s="43" t="s">
        <v>771</v>
      </c>
      <c r="S281" s="43" t="s">
        <v>386</v>
      </c>
      <c r="T281" s="43">
        <v>10</v>
      </c>
      <c r="U281" s="43">
        <v>-28.593</v>
      </c>
      <c r="V281" s="28">
        <v>-2.2569999999999999E-7</v>
      </c>
      <c r="W281" s="43" t="s">
        <v>914</v>
      </c>
      <c r="X281" s="43" t="s">
        <v>65</v>
      </c>
    </row>
    <row r="282" spans="2:24" x14ac:dyDescent="0.2">
      <c r="B282" s="43" t="s">
        <v>281</v>
      </c>
      <c r="C282" s="43">
        <v>180</v>
      </c>
      <c r="D282" s="43" t="s">
        <v>767</v>
      </c>
      <c r="E282" s="43" t="s">
        <v>107</v>
      </c>
      <c r="F282" s="43" t="s">
        <v>772</v>
      </c>
      <c r="G282" s="43" t="s">
        <v>384</v>
      </c>
      <c r="H282" s="43">
        <v>60</v>
      </c>
      <c r="I282" s="43">
        <v>-30.617899999999999</v>
      </c>
      <c r="J282" s="28">
        <v>-2.286E-7</v>
      </c>
      <c r="K282" s="43" t="s">
        <v>914</v>
      </c>
      <c r="L282" s="43" t="s">
        <v>65</v>
      </c>
      <c r="N282" s="43" t="s">
        <v>281</v>
      </c>
      <c r="O282" s="43">
        <v>180</v>
      </c>
      <c r="P282" s="43" t="s">
        <v>767</v>
      </c>
      <c r="Q282" s="43" t="s">
        <v>381</v>
      </c>
      <c r="R282" s="43" t="s">
        <v>772</v>
      </c>
      <c r="S282" s="43" t="s">
        <v>384</v>
      </c>
      <c r="T282" s="43">
        <v>10</v>
      </c>
      <c r="U282" s="43">
        <v>-30.571100000000001</v>
      </c>
      <c r="V282" s="28">
        <v>-2.283E-7</v>
      </c>
      <c r="W282" s="43" t="s">
        <v>914</v>
      </c>
      <c r="X282" s="43" t="s">
        <v>65</v>
      </c>
    </row>
    <row r="283" spans="2:24" x14ac:dyDescent="0.2">
      <c r="B283" s="43" t="s">
        <v>281</v>
      </c>
      <c r="C283" s="43">
        <v>180</v>
      </c>
      <c r="D283" s="43" t="s">
        <v>767</v>
      </c>
      <c r="E283" s="43" t="s">
        <v>107</v>
      </c>
      <c r="F283" s="43" t="s">
        <v>773</v>
      </c>
      <c r="G283" s="43" t="s">
        <v>386</v>
      </c>
      <c r="H283" s="43">
        <v>60</v>
      </c>
      <c r="I283" s="43">
        <v>-16.011500000000002</v>
      </c>
      <c r="J283" s="28">
        <v>-1.1960000000000001E-7</v>
      </c>
      <c r="K283" s="43" t="s">
        <v>914</v>
      </c>
      <c r="L283" s="43" t="s">
        <v>65</v>
      </c>
      <c r="N283" s="43" t="s">
        <v>281</v>
      </c>
      <c r="O283" s="43">
        <v>180</v>
      </c>
      <c r="P283" s="43" t="s">
        <v>767</v>
      </c>
      <c r="Q283" s="43" t="s">
        <v>381</v>
      </c>
      <c r="R283" s="43" t="s">
        <v>773</v>
      </c>
      <c r="S283" s="43" t="s">
        <v>386</v>
      </c>
      <c r="T283" s="43">
        <v>10</v>
      </c>
      <c r="U283" s="43">
        <v>-16.060199999999998</v>
      </c>
      <c r="V283" s="28">
        <v>-1.1990000000000001E-7</v>
      </c>
      <c r="W283" s="43" t="s">
        <v>914</v>
      </c>
      <c r="X283" s="43" t="s">
        <v>65</v>
      </c>
    </row>
    <row r="284" spans="2:24" x14ac:dyDescent="0.2">
      <c r="B284" s="43" t="s">
        <v>281</v>
      </c>
      <c r="C284" s="43">
        <v>181</v>
      </c>
      <c r="D284" s="43" t="s">
        <v>774</v>
      </c>
      <c r="E284" s="43" t="s">
        <v>107</v>
      </c>
      <c r="F284" s="43" t="s">
        <v>775</v>
      </c>
      <c r="G284" s="43" t="s">
        <v>384</v>
      </c>
      <c r="H284" s="43">
        <v>60</v>
      </c>
      <c r="I284" s="43">
        <v>-15.920199999999999</v>
      </c>
      <c r="J284" s="28">
        <v>-1.189E-7</v>
      </c>
      <c r="K284" s="43" t="s">
        <v>914</v>
      </c>
      <c r="L284" s="43" t="s">
        <v>65</v>
      </c>
      <c r="N284" s="43" t="s">
        <v>281</v>
      </c>
      <c r="O284" s="43">
        <v>181</v>
      </c>
      <c r="P284" s="43" t="s">
        <v>774</v>
      </c>
      <c r="Q284" s="43" t="s">
        <v>381</v>
      </c>
      <c r="R284" s="43" t="s">
        <v>775</v>
      </c>
      <c r="S284" s="43" t="s">
        <v>384</v>
      </c>
      <c r="T284" s="43">
        <v>10</v>
      </c>
      <c r="U284" s="43">
        <v>-15.684699999999999</v>
      </c>
      <c r="V284" s="28">
        <v>-1.171E-7</v>
      </c>
      <c r="W284" s="43" t="s">
        <v>914</v>
      </c>
      <c r="X284" s="43" t="s">
        <v>65</v>
      </c>
    </row>
    <row r="285" spans="2:24" x14ac:dyDescent="0.2">
      <c r="B285" s="43" t="s">
        <v>281</v>
      </c>
      <c r="C285" s="43">
        <v>181</v>
      </c>
      <c r="D285" s="43" t="s">
        <v>774</v>
      </c>
      <c r="E285" s="43" t="s">
        <v>107</v>
      </c>
      <c r="F285" s="43" t="s">
        <v>776</v>
      </c>
      <c r="G285" s="43" t="s">
        <v>386</v>
      </c>
      <c r="H285" s="43">
        <v>60</v>
      </c>
      <c r="I285" s="43">
        <v>-29.4559</v>
      </c>
      <c r="J285" s="28">
        <v>-2.199E-7</v>
      </c>
      <c r="K285" s="43" t="s">
        <v>914</v>
      </c>
      <c r="L285" s="43" t="s">
        <v>65</v>
      </c>
      <c r="N285" s="43" t="s">
        <v>281</v>
      </c>
      <c r="O285" s="43">
        <v>181</v>
      </c>
      <c r="P285" s="43" t="s">
        <v>774</v>
      </c>
      <c r="Q285" s="43" t="s">
        <v>381</v>
      </c>
      <c r="R285" s="43" t="s">
        <v>776</v>
      </c>
      <c r="S285" s="43" t="s">
        <v>386</v>
      </c>
      <c r="T285" s="43">
        <v>10</v>
      </c>
      <c r="U285" s="43">
        <v>-29.709900000000001</v>
      </c>
      <c r="V285" s="28">
        <v>-2.2179999999999999E-7</v>
      </c>
      <c r="W285" s="43" t="s">
        <v>914</v>
      </c>
      <c r="X285" s="43" t="s">
        <v>65</v>
      </c>
    </row>
    <row r="286" spans="2:24" x14ac:dyDescent="0.2">
      <c r="B286" s="43" t="s">
        <v>281</v>
      </c>
      <c r="C286" s="43">
        <v>151</v>
      </c>
      <c r="D286" s="43" t="s">
        <v>777</v>
      </c>
      <c r="E286" s="43" t="s">
        <v>107</v>
      </c>
      <c r="F286" s="43" t="s">
        <v>778</v>
      </c>
      <c r="G286" s="43" t="s">
        <v>384</v>
      </c>
      <c r="H286" s="43">
        <v>60</v>
      </c>
      <c r="I286" s="43">
        <v>-139.5333</v>
      </c>
      <c r="J286" s="28">
        <v>-9.9999999999999995E-7</v>
      </c>
      <c r="K286" s="43" t="s">
        <v>914</v>
      </c>
      <c r="L286" s="43" t="s">
        <v>65</v>
      </c>
      <c r="N286" s="43" t="s">
        <v>281</v>
      </c>
      <c r="O286" s="43">
        <v>151</v>
      </c>
      <c r="P286" s="43" t="s">
        <v>777</v>
      </c>
      <c r="Q286" s="43" t="s">
        <v>381</v>
      </c>
      <c r="R286" s="43" t="s">
        <v>778</v>
      </c>
      <c r="S286" s="43" t="s">
        <v>384</v>
      </c>
      <c r="T286" s="43">
        <v>10</v>
      </c>
      <c r="U286" s="43">
        <v>-139.42060000000001</v>
      </c>
      <c r="V286" s="28">
        <v>-9.9999999999999995E-7</v>
      </c>
      <c r="W286" s="43" t="s">
        <v>914</v>
      </c>
      <c r="X286" s="43" t="s">
        <v>65</v>
      </c>
    </row>
    <row r="287" spans="2:24" x14ac:dyDescent="0.2">
      <c r="B287" s="43" t="s">
        <v>281</v>
      </c>
      <c r="C287" s="43">
        <v>151</v>
      </c>
      <c r="D287" s="43" t="s">
        <v>777</v>
      </c>
      <c r="E287" s="43" t="s">
        <v>107</v>
      </c>
      <c r="F287" s="43" t="s">
        <v>779</v>
      </c>
      <c r="G287" s="43" t="s">
        <v>386</v>
      </c>
      <c r="H287" s="43">
        <v>60</v>
      </c>
      <c r="I287" s="43">
        <v>45.731299999999997</v>
      </c>
      <c r="J287" s="28">
        <v>4.0649999999999999E-7</v>
      </c>
      <c r="K287" s="43" t="s">
        <v>914</v>
      </c>
      <c r="L287" s="43" t="s">
        <v>65</v>
      </c>
      <c r="N287" s="43" t="s">
        <v>281</v>
      </c>
      <c r="O287" s="43">
        <v>151</v>
      </c>
      <c r="P287" s="43" t="s">
        <v>777</v>
      </c>
      <c r="Q287" s="43" t="s">
        <v>381</v>
      </c>
      <c r="R287" s="43" t="s">
        <v>779</v>
      </c>
      <c r="S287" s="43" t="s">
        <v>386</v>
      </c>
      <c r="T287" s="43">
        <v>10</v>
      </c>
      <c r="U287" s="43">
        <v>45.686399999999999</v>
      </c>
      <c r="V287" s="28">
        <v>4.0610000000000002E-7</v>
      </c>
      <c r="W287" s="43" t="s">
        <v>914</v>
      </c>
      <c r="X287" s="43" t="s">
        <v>65</v>
      </c>
    </row>
    <row r="288" spans="2:24" x14ac:dyDescent="0.2">
      <c r="B288" s="43" t="s">
        <v>281</v>
      </c>
      <c r="C288" s="43">
        <v>154</v>
      </c>
      <c r="D288" s="43" t="s">
        <v>780</v>
      </c>
      <c r="E288" s="43" t="s">
        <v>107</v>
      </c>
      <c r="F288" s="43" t="s">
        <v>781</v>
      </c>
      <c r="G288" s="43" t="s">
        <v>384</v>
      </c>
      <c r="H288" s="43">
        <v>60</v>
      </c>
      <c r="I288" s="43">
        <v>-185.7371</v>
      </c>
      <c r="J288" s="28">
        <v>-9.9999999999999995E-7</v>
      </c>
      <c r="K288" s="43" t="s">
        <v>914</v>
      </c>
      <c r="L288" s="43" t="s">
        <v>65</v>
      </c>
      <c r="N288" s="43" t="s">
        <v>281</v>
      </c>
      <c r="O288" s="43">
        <v>154</v>
      </c>
      <c r="P288" s="43" t="s">
        <v>780</v>
      </c>
      <c r="Q288" s="43" t="s">
        <v>381</v>
      </c>
      <c r="R288" s="43" t="s">
        <v>781</v>
      </c>
      <c r="S288" s="43" t="s">
        <v>384</v>
      </c>
      <c r="T288" s="43">
        <v>10</v>
      </c>
      <c r="U288" s="43">
        <v>-185.81870000000001</v>
      </c>
      <c r="V288" s="28">
        <v>-9.9999999999999995E-7</v>
      </c>
      <c r="W288" s="43" t="s">
        <v>914</v>
      </c>
      <c r="X288" s="43" t="s">
        <v>65</v>
      </c>
    </row>
    <row r="289" spans="2:24" x14ac:dyDescent="0.2">
      <c r="B289" s="43" t="s">
        <v>281</v>
      </c>
      <c r="C289" s="43">
        <v>154</v>
      </c>
      <c r="D289" s="43" t="s">
        <v>780</v>
      </c>
      <c r="E289" s="43" t="s">
        <v>107</v>
      </c>
      <c r="F289" s="43" t="s">
        <v>782</v>
      </c>
      <c r="G289" s="43" t="s">
        <v>386</v>
      </c>
      <c r="H289" s="43">
        <v>60</v>
      </c>
      <c r="I289" s="43">
        <v>59.381100000000004</v>
      </c>
      <c r="J289" s="28">
        <v>4.0040000000000001E-7</v>
      </c>
      <c r="K289" s="43" t="s">
        <v>914</v>
      </c>
      <c r="L289" s="43" t="s">
        <v>65</v>
      </c>
      <c r="N289" s="43" t="s">
        <v>281</v>
      </c>
      <c r="O289" s="43">
        <v>154</v>
      </c>
      <c r="P289" s="43" t="s">
        <v>780</v>
      </c>
      <c r="Q289" s="43" t="s">
        <v>381</v>
      </c>
      <c r="R289" s="43" t="s">
        <v>782</v>
      </c>
      <c r="S289" s="43" t="s">
        <v>386</v>
      </c>
      <c r="T289" s="43">
        <v>10</v>
      </c>
      <c r="U289" s="43">
        <v>59.356499999999997</v>
      </c>
      <c r="V289" s="28">
        <v>4.003E-7</v>
      </c>
      <c r="W289" s="43" t="s">
        <v>914</v>
      </c>
      <c r="X289" s="43" t="s">
        <v>65</v>
      </c>
    </row>
    <row r="290" spans="2:24" x14ac:dyDescent="0.2">
      <c r="B290" s="43" t="s">
        <v>281</v>
      </c>
      <c r="C290" s="43">
        <v>157</v>
      </c>
      <c r="D290" s="43" t="s">
        <v>783</v>
      </c>
      <c r="E290" s="43" t="s">
        <v>107</v>
      </c>
      <c r="F290" s="43" t="s">
        <v>784</v>
      </c>
      <c r="G290" s="43" t="s">
        <v>384</v>
      </c>
      <c r="H290" s="43">
        <v>60</v>
      </c>
      <c r="I290" s="43">
        <v>-174.79509999999999</v>
      </c>
      <c r="J290" s="28">
        <v>-9.9999999999999995E-7</v>
      </c>
      <c r="K290" s="43" t="s">
        <v>914</v>
      </c>
      <c r="L290" s="43" t="s">
        <v>65</v>
      </c>
      <c r="N290" s="43" t="s">
        <v>281</v>
      </c>
      <c r="O290" s="43">
        <v>157</v>
      </c>
      <c r="P290" s="43" t="s">
        <v>783</v>
      </c>
      <c r="Q290" s="43" t="s">
        <v>381</v>
      </c>
      <c r="R290" s="43" t="s">
        <v>784</v>
      </c>
      <c r="S290" s="43" t="s">
        <v>384</v>
      </c>
      <c r="T290" s="43">
        <v>10</v>
      </c>
      <c r="U290" s="43">
        <v>-175.0778</v>
      </c>
      <c r="V290" s="28">
        <v>-9.9999999999999995E-7</v>
      </c>
      <c r="W290" s="43" t="s">
        <v>914</v>
      </c>
      <c r="X290" s="43" t="s">
        <v>65</v>
      </c>
    </row>
    <row r="291" spans="2:24" x14ac:dyDescent="0.2">
      <c r="B291" s="43" t="s">
        <v>281</v>
      </c>
      <c r="C291" s="43">
        <v>157</v>
      </c>
      <c r="D291" s="43" t="s">
        <v>783</v>
      </c>
      <c r="E291" s="43" t="s">
        <v>107</v>
      </c>
      <c r="F291" s="43" t="s">
        <v>785</v>
      </c>
      <c r="G291" s="43" t="s">
        <v>386</v>
      </c>
      <c r="H291" s="43">
        <v>60</v>
      </c>
      <c r="I291" s="43">
        <v>55.570399999999999</v>
      </c>
      <c r="J291" s="28">
        <v>3.9280000000000002E-7</v>
      </c>
      <c r="K291" s="43" t="s">
        <v>914</v>
      </c>
      <c r="L291" s="43" t="s">
        <v>65</v>
      </c>
      <c r="N291" s="43" t="s">
        <v>281</v>
      </c>
      <c r="O291" s="43">
        <v>157</v>
      </c>
      <c r="P291" s="43" t="s">
        <v>783</v>
      </c>
      <c r="Q291" s="43" t="s">
        <v>381</v>
      </c>
      <c r="R291" s="43" t="s">
        <v>785</v>
      </c>
      <c r="S291" s="43" t="s">
        <v>386</v>
      </c>
      <c r="T291" s="43">
        <v>10</v>
      </c>
      <c r="U291" s="43">
        <v>55.874000000000002</v>
      </c>
      <c r="V291" s="28">
        <v>3.9490000000000002E-7</v>
      </c>
      <c r="W291" s="43" t="s">
        <v>914</v>
      </c>
      <c r="X291" s="43" t="s">
        <v>65</v>
      </c>
    </row>
    <row r="292" spans="2:24" x14ac:dyDescent="0.2">
      <c r="B292" s="43" t="s">
        <v>281</v>
      </c>
      <c r="C292" s="43">
        <v>160</v>
      </c>
      <c r="D292" s="43" t="s">
        <v>786</v>
      </c>
      <c r="E292" s="43" t="s">
        <v>107</v>
      </c>
      <c r="F292" s="43" t="s">
        <v>787</v>
      </c>
      <c r="G292" s="43" t="s">
        <v>384</v>
      </c>
      <c r="H292" s="43">
        <v>60</v>
      </c>
      <c r="I292" s="43">
        <v>-174.70140000000001</v>
      </c>
      <c r="J292" s="28">
        <v>-9.9999999999999995E-7</v>
      </c>
      <c r="K292" s="43" t="s">
        <v>914</v>
      </c>
      <c r="L292" s="43" t="s">
        <v>65</v>
      </c>
      <c r="N292" s="43" t="s">
        <v>281</v>
      </c>
      <c r="O292" s="43">
        <v>160</v>
      </c>
      <c r="P292" s="43" t="s">
        <v>786</v>
      </c>
      <c r="Q292" s="43" t="s">
        <v>381</v>
      </c>
      <c r="R292" s="43" t="s">
        <v>787</v>
      </c>
      <c r="S292" s="43" t="s">
        <v>384</v>
      </c>
      <c r="T292" s="43">
        <v>10</v>
      </c>
      <c r="U292" s="43">
        <v>-175.2011</v>
      </c>
      <c r="V292" s="28">
        <v>-9.9999999999999995E-7</v>
      </c>
      <c r="W292" s="43" t="s">
        <v>914</v>
      </c>
      <c r="X292" s="43" t="s">
        <v>65</v>
      </c>
    </row>
    <row r="293" spans="2:24" x14ac:dyDescent="0.2">
      <c r="B293" s="43" t="s">
        <v>281</v>
      </c>
      <c r="C293" s="43">
        <v>160</v>
      </c>
      <c r="D293" s="43" t="s">
        <v>786</v>
      </c>
      <c r="E293" s="43" t="s">
        <v>107</v>
      </c>
      <c r="F293" s="43" t="s">
        <v>788</v>
      </c>
      <c r="G293" s="43" t="s">
        <v>386</v>
      </c>
      <c r="H293" s="43">
        <v>60</v>
      </c>
      <c r="I293" s="43">
        <v>55.477800000000002</v>
      </c>
      <c r="J293" s="28">
        <v>3.9210000000000002E-7</v>
      </c>
      <c r="K293" s="43" t="s">
        <v>914</v>
      </c>
      <c r="L293" s="43" t="s">
        <v>65</v>
      </c>
      <c r="N293" s="43" t="s">
        <v>281</v>
      </c>
      <c r="O293" s="43">
        <v>160</v>
      </c>
      <c r="P293" s="43" t="s">
        <v>786</v>
      </c>
      <c r="Q293" s="43" t="s">
        <v>381</v>
      </c>
      <c r="R293" s="43" t="s">
        <v>788</v>
      </c>
      <c r="S293" s="43" t="s">
        <v>386</v>
      </c>
      <c r="T293" s="43">
        <v>10</v>
      </c>
      <c r="U293" s="43">
        <v>55.997100000000003</v>
      </c>
      <c r="V293" s="28">
        <v>3.9579999999999998E-7</v>
      </c>
      <c r="W293" s="43" t="s">
        <v>914</v>
      </c>
      <c r="X293" s="43" t="s">
        <v>65</v>
      </c>
    </row>
    <row r="294" spans="2:24" x14ac:dyDescent="0.2">
      <c r="B294" s="43" t="s">
        <v>281</v>
      </c>
      <c r="C294" s="43">
        <v>163</v>
      </c>
      <c r="D294" s="43" t="s">
        <v>789</v>
      </c>
      <c r="E294" s="43" t="s">
        <v>107</v>
      </c>
      <c r="F294" s="43" t="s">
        <v>790</v>
      </c>
      <c r="G294" s="43" t="s">
        <v>384</v>
      </c>
      <c r="H294" s="43">
        <v>60</v>
      </c>
      <c r="I294" s="43">
        <v>-185.48699999999999</v>
      </c>
      <c r="J294" s="28">
        <v>-9.9999999999999995E-7</v>
      </c>
      <c r="K294" s="43" t="s">
        <v>914</v>
      </c>
      <c r="L294" s="43" t="s">
        <v>65</v>
      </c>
      <c r="N294" s="43" t="s">
        <v>281</v>
      </c>
      <c r="O294" s="43">
        <v>163</v>
      </c>
      <c r="P294" s="43" t="s">
        <v>789</v>
      </c>
      <c r="Q294" s="43" t="s">
        <v>381</v>
      </c>
      <c r="R294" s="43" t="s">
        <v>790</v>
      </c>
      <c r="S294" s="43" t="s">
        <v>384</v>
      </c>
      <c r="T294" s="43">
        <v>10</v>
      </c>
      <c r="U294" s="43">
        <v>-186.15299999999999</v>
      </c>
      <c r="V294" s="28">
        <v>-9.9999999999999995E-7</v>
      </c>
      <c r="W294" s="43" t="s">
        <v>914</v>
      </c>
      <c r="X294" s="43" t="s">
        <v>65</v>
      </c>
    </row>
    <row r="295" spans="2:24" x14ac:dyDescent="0.2">
      <c r="B295" s="43" t="s">
        <v>281</v>
      </c>
      <c r="C295" s="43">
        <v>163</v>
      </c>
      <c r="D295" s="43" t="s">
        <v>789</v>
      </c>
      <c r="E295" s="43" t="s">
        <v>107</v>
      </c>
      <c r="F295" s="43" t="s">
        <v>791</v>
      </c>
      <c r="G295" s="43" t="s">
        <v>386</v>
      </c>
      <c r="H295" s="43">
        <v>60</v>
      </c>
      <c r="I295" s="43">
        <v>59.114100000000001</v>
      </c>
      <c r="J295" s="28">
        <v>3.9859999999999998E-7</v>
      </c>
      <c r="K295" s="43" t="s">
        <v>914</v>
      </c>
      <c r="L295" s="43" t="s">
        <v>65</v>
      </c>
      <c r="N295" s="43" t="s">
        <v>281</v>
      </c>
      <c r="O295" s="43">
        <v>163</v>
      </c>
      <c r="P295" s="43" t="s">
        <v>789</v>
      </c>
      <c r="Q295" s="43" t="s">
        <v>381</v>
      </c>
      <c r="R295" s="43" t="s">
        <v>791</v>
      </c>
      <c r="S295" s="43" t="s">
        <v>386</v>
      </c>
      <c r="T295" s="43">
        <v>10</v>
      </c>
      <c r="U295" s="43">
        <v>59.7089</v>
      </c>
      <c r="V295" s="28">
        <v>4.0260000000000002E-7</v>
      </c>
      <c r="W295" s="43" t="s">
        <v>914</v>
      </c>
      <c r="X295" s="43" t="s">
        <v>65</v>
      </c>
    </row>
    <row r="296" spans="2:24" x14ac:dyDescent="0.2">
      <c r="B296" s="43" t="s">
        <v>281</v>
      </c>
      <c r="C296" s="43">
        <v>166</v>
      </c>
      <c r="D296" s="43" t="s">
        <v>792</v>
      </c>
      <c r="E296" s="43" t="s">
        <v>107</v>
      </c>
      <c r="F296" s="43" t="s">
        <v>793</v>
      </c>
      <c r="G296" s="43" t="s">
        <v>384</v>
      </c>
      <c r="H296" s="43">
        <v>60</v>
      </c>
      <c r="I296" s="43">
        <v>-139.15440000000001</v>
      </c>
      <c r="J296" s="28">
        <v>-9.9999999999999995E-7</v>
      </c>
      <c r="K296" s="43" t="s">
        <v>914</v>
      </c>
      <c r="L296" s="43" t="s">
        <v>65</v>
      </c>
      <c r="N296" s="43" t="s">
        <v>281</v>
      </c>
      <c r="O296" s="43">
        <v>166</v>
      </c>
      <c r="P296" s="43" t="s">
        <v>792</v>
      </c>
      <c r="Q296" s="43" t="s">
        <v>381</v>
      </c>
      <c r="R296" s="43" t="s">
        <v>793</v>
      </c>
      <c r="S296" s="43" t="s">
        <v>384</v>
      </c>
      <c r="T296" s="43">
        <v>10</v>
      </c>
      <c r="U296" s="43">
        <v>-139.916</v>
      </c>
      <c r="V296" s="28">
        <v>-9.9999999999999995E-7</v>
      </c>
      <c r="W296" s="43" t="s">
        <v>914</v>
      </c>
      <c r="X296" s="43" t="s">
        <v>65</v>
      </c>
    </row>
    <row r="297" spans="2:24" x14ac:dyDescent="0.2">
      <c r="B297" s="43" t="s">
        <v>281</v>
      </c>
      <c r="C297" s="43">
        <v>166</v>
      </c>
      <c r="D297" s="43" t="s">
        <v>792</v>
      </c>
      <c r="E297" s="43" t="s">
        <v>107</v>
      </c>
      <c r="F297" s="43" t="s">
        <v>794</v>
      </c>
      <c r="G297" s="43" t="s">
        <v>386</v>
      </c>
      <c r="H297" s="43">
        <v>60</v>
      </c>
      <c r="I297" s="43">
        <v>45.404899999999998</v>
      </c>
      <c r="J297" s="28">
        <v>4.0359999999999999E-7</v>
      </c>
      <c r="K297" s="43" t="s">
        <v>914</v>
      </c>
      <c r="L297" s="43" t="s">
        <v>65</v>
      </c>
      <c r="N297" s="43" t="s">
        <v>281</v>
      </c>
      <c r="O297" s="43">
        <v>166</v>
      </c>
      <c r="P297" s="43" t="s">
        <v>792</v>
      </c>
      <c r="Q297" s="43" t="s">
        <v>381</v>
      </c>
      <c r="R297" s="43" t="s">
        <v>794</v>
      </c>
      <c r="S297" s="43" t="s">
        <v>386</v>
      </c>
      <c r="T297" s="43">
        <v>10</v>
      </c>
      <c r="U297" s="43">
        <v>46.119399999999999</v>
      </c>
      <c r="V297" s="28">
        <v>4.0989999999999998E-7</v>
      </c>
      <c r="W297" s="43" t="s">
        <v>914</v>
      </c>
      <c r="X297" s="43" t="s">
        <v>65</v>
      </c>
    </row>
    <row r="298" spans="2:24" x14ac:dyDescent="0.2">
      <c r="B298" s="43" t="s">
        <v>281</v>
      </c>
      <c r="C298" s="43">
        <v>182</v>
      </c>
      <c r="D298" s="43" t="s">
        <v>795</v>
      </c>
      <c r="E298" s="43" t="s">
        <v>107</v>
      </c>
      <c r="F298" s="43" t="s">
        <v>796</v>
      </c>
      <c r="G298" s="43" t="s">
        <v>384</v>
      </c>
      <c r="H298" s="43">
        <v>60</v>
      </c>
      <c r="I298" s="43">
        <v>-14.863</v>
      </c>
      <c r="J298" s="28">
        <v>-1.5239999999999999E-7</v>
      </c>
      <c r="K298" s="43" t="s">
        <v>914</v>
      </c>
      <c r="L298" s="43" t="s">
        <v>65</v>
      </c>
      <c r="N298" s="43" t="s">
        <v>281</v>
      </c>
      <c r="O298" s="43">
        <v>182</v>
      </c>
      <c r="P298" s="43" t="s">
        <v>795</v>
      </c>
      <c r="Q298" s="43" t="s">
        <v>381</v>
      </c>
      <c r="R298" s="43" t="s">
        <v>796</v>
      </c>
      <c r="S298" s="43" t="s">
        <v>384</v>
      </c>
      <c r="T298" s="43">
        <v>10</v>
      </c>
      <c r="U298" s="43">
        <v>-14.517099999999999</v>
      </c>
      <c r="V298" s="28">
        <v>-1.4880000000000001E-7</v>
      </c>
      <c r="W298" s="43" t="s">
        <v>914</v>
      </c>
      <c r="X298" s="43" t="s">
        <v>65</v>
      </c>
    </row>
    <row r="299" spans="2:24" x14ac:dyDescent="0.2">
      <c r="B299" s="43" t="s">
        <v>281</v>
      </c>
      <c r="C299" s="43">
        <v>182</v>
      </c>
      <c r="D299" s="43" t="s">
        <v>795</v>
      </c>
      <c r="E299" s="43" t="s">
        <v>107</v>
      </c>
      <c r="F299" s="43" t="s">
        <v>797</v>
      </c>
      <c r="G299" s="43" t="s">
        <v>386</v>
      </c>
      <c r="H299" s="43">
        <v>60</v>
      </c>
      <c r="I299" s="43">
        <v>-23.941600000000001</v>
      </c>
      <c r="J299" s="28">
        <v>-2.4540000000000001E-7</v>
      </c>
      <c r="K299" s="43" t="s">
        <v>914</v>
      </c>
      <c r="L299" s="43" t="s">
        <v>65</v>
      </c>
      <c r="N299" s="43" t="s">
        <v>281</v>
      </c>
      <c r="O299" s="43">
        <v>182</v>
      </c>
      <c r="P299" s="43" t="s">
        <v>795</v>
      </c>
      <c r="Q299" s="43" t="s">
        <v>381</v>
      </c>
      <c r="R299" s="43" t="s">
        <v>797</v>
      </c>
      <c r="S299" s="43" t="s">
        <v>386</v>
      </c>
      <c r="T299" s="43">
        <v>10</v>
      </c>
      <c r="U299" s="43">
        <v>-24.296199999999999</v>
      </c>
      <c r="V299" s="28">
        <v>-2.4909999999999997E-7</v>
      </c>
      <c r="W299" s="43" t="s">
        <v>914</v>
      </c>
      <c r="X299" s="43" t="s">
        <v>65</v>
      </c>
    </row>
    <row r="300" spans="2:24" x14ac:dyDescent="0.2">
      <c r="B300" s="43" t="s">
        <v>281</v>
      </c>
      <c r="C300" s="43">
        <v>183</v>
      </c>
      <c r="D300" s="43" t="s">
        <v>798</v>
      </c>
      <c r="E300" s="43" t="s">
        <v>107</v>
      </c>
      <c r="F300" s="43" t="s">
        <v>799</v>
      </c>
      <c r="G300" s="43" t="s">
        <v>384</v>
      </c>
      <c r="H300" s="43">
        <v>60</v>
      </c>
      <c r="I300" s="43">
        <v>-23.258099999999999</v>
      </c>
      <c r="J300" s="28">
        <v>-2.0669999999999999E-7</v>
      </c>
      <c r="K300" s="43" t="s">
        <v>914</v>
      </c>
      <c r="L300" s="43" t="s">
        <v>65</v>
      </c>
      <c r="N300" s="43" t="s">
        <v>281</v>
      </c>
      <c r="O300" s="43">
        <v>183</v>
      </c>
      <c r="P300" s="43" t="s">
        <v>798</v>
      </c>
      <c r="Q300" s="43" t="s">
        <v>381</v>
      </c>
      <c r="R300" s="43" t="s">
        <v>799</v>
      </c>
      <c r="S300" s="43" t="s">
        <v>384</v>
      </c>
      <c r="T300" s="43">
        <v>10</v>
      </c>
      <c r="U300" s="43">
        <v>-23.017600000000002</v>
      </c>
      <c r="V300" s="28">
        <v>-2.0459999999999999E-7</v>
      </c>
      <c r="W300" s="43" t="s">
        <v>914</v>
      </c>
      <c r="X300" s="43" t="s">
        <v>65</v>
      </c>
    </row>
    <row r="301" spans="2:24" x14ac:dyDescent="0.2">
      <c r="B301" s="43" t="s">
        <v>281</v>
      </c>
      <c r="C301" s="43">
        <v>183</v>
      </c>
      <c r="D301" s="43" t="s">
        <v>798</v>
      </c>
      <c r="E301" s="43" t="s">
        <v>107</v>
      </c>
      <c r="F301" s="43" t="s">
        <v>800</v>
      </c>
      <c r="G301" s="43" t="s">
        <v>386</v>
      </c>
      <c r="H301" s="43">
        <v>60</v>
      </c>
      <c r="I301" s="43">
        <v>-10.937900000000001</v>
      </c>
      <c r="J301" s="28">
        <v>-9.7230000000000004E-8</v>
      </c>
      <c r="K301" s="43" t="s">
        <v>914</v>
      </c>
      <c r="L301" s="43" t="s">
        <v>65</v>
      </c>
      <c r="N301" s="43" t="s">
        <v>281</v>
      </c>
      <c r="O301" s="43">
        <v>183</v>
      </c>
      <c r="P301" s="43" t="s">
        <v>798</v>
      </c>
      <c r="Q301" s="43" t="s">
        <v>381</v>
      </c>
      <c r="R301" s="43" t="s">
        <v>800</v>
      </c>
      <c r="S301" s="43" t="s">
        <v>386</v>
      </c>
      <c r="T301" s="43">
        <v>10</v>
      </c>
      <c r="U301" s="43">
        <v>-11.172000000000001</v>
      </c>
      <c r="V301" s="28">
        <v>-9.9309999999999994E-8</v>
      </c>
      <c r="W301" s="43" t="s">
        <v>914</v>
      </c>
      <c r="X301" s="43" t="s">
        <v>65</v>
      </c>
    </row>
    <row r="302" spans="2:24" x14ac:dyDescent="0.2">
      <c r="B302" s="43" t="s">
        <v>281</v>
      </c>
      <c r="C302" s="43">
        <v>184</v>
      </c>
      <c r="D302" s="43" t="s">
        <v>798</v>
      </c>
      <c r="E302" s="43" t="s">
        <v>107</v>
      </c>
      <c r="F302" s="43" t="s">
        <v>801</v>
      </c>
      <c r="G302" s="43" t="s">
        <v>384</v>
      </c>
      <c r="H302" s="43">
        <v>60</v>
      </c>
      <c r="I302" s="43">
        <v>-13.5954</v>
      </c>
      <c r="J302" s="28">
        <v>-1.1389999999999999E-7</v>
      </c>
      <c r="K302" s="43" t="s">
        <v>914</v>
      </c>
      <c r="L302" s="43" t="s">
        <v>65</v>
      </c>
      <c r="N302" s="43" t="s">
        <v>281</v>
      </c>
      <c r="O302" s="43">
        <v>184</v>
      </c>
      <c r="P302" s="43" t="s">
        <v>798</v>
      </c>
      <c r="Q302" s="43" t="s">
        <v>381</v>
      </c>
      <c r="R302" s="43" t="s">
        <v>801</v>
      </c>
      <c r="S302" s="43" t="s">
        <v>384</v>
      </c>
      <c r="T302" s="43">
        <v>10</v>
      </c>
      <c r="U302" s="43">
        <v>-13.2577</v>
      </c>
      <c r="V302" s="28">
        <v>-1.111E-7</v>
      </c>
      <c r="W302" s="43" t="s">
        <v>914</v>
      </c>
      <c r="X302" s="43" t="s">
        <v>65</v>
      </c>
    </row>
    <row r="303" spans="2:24" x14ac:dyDescent="0.2">
      <c r="B303" s="43" t="s">
        <v>281</v>
      </c>
      <c r="C303" s="43">
        <v>184</v>
      </c>
      <c r="D303" s="43" t="s">
        <v>798</v>
      </c>
      <c r="E303" s="43" t="s">
        <v>107</v>
      </c>
      <c r="F303" s="43" t="s">
        <v>802</v>
      </c>
      <c r="G303" s="43" t="s">
        <v>386</v>
      </c>
      <c r="H303" s="43">
        <v>60</v>
      </c>
      <c r="I303" s="43">
        <v>-13.279500000000001</v>
      </c>
      <c r="J303" s="28">
        <v>-1.113E-7</v>
      </c>
      <c r="K303" s="43" t="s">
        <v>914</v>
      </c>
      <c r="L303" s="43" t="s">
        <v>65</v>
      </c>
      <c r="N303" s="43" t="s">
        <v>281</v>
      </c>
      <c r="O303" s="43">
        <v>184</v>
      </c>
      <c r="P303" s="43" t="s">
        <v>798</v>
      </c>
      <c r="Q303" s="43" t="s">
        <v>381</v>
      </c>
      <c r="R303" s="43" t="s">
        <v>802</v>
      </c>
      <c r="S303" s="43" t="s">
        <v>386</v>
      </c>
      <c r="T303" s="43">
        <v>10</v>
      </c>
      <c r="U303" s="43">
        <v>-13.6066</v>
      </c>
      <c r="V303" s="28">
        <v>-1.14E-7</v>
      </c>
      <c r="W303" s="43" t="s">
        <v>914</v>
      </c>
      <c r="X303" s="43" t="s">
        <v>65</v>
      </c>
    </row>
    <row r="304" spans="2:24" x14ac:dyDescent="0.2">
      <c r="B304" s="43" t="s">
        <v>281</v>
      </c>
      <c r="C304" s="43">
        <v>185</v>
      </c>
      <c r="D304" s="43" t="s">
        <v>798</v>
      </c>
      <c r="E304" s="43" t="s">
        <v>107</v>
      </c>
      <c r="F304" s="43" t="s">
        <v>803</v>
      </c>
      <c r="G304" s="43" t="s">
        <v>384</v>
      </c>
      <c r="H304" s="43">
        <v>60</v>
      </c>
      <c r="I304" s="43">
        <v>-11.2502</v>
      </c>
      <c r="J304" s="28">
        <v>-9.9999999999999995E-8</v>
      </c>
      <c r="K304" s="43" t="s">
        <v>914</v>
      </c>
      <c r="L304" s="43" t="s">
        <v>65</v>
      </c>
      <c r="N304" s="43" t="s">
        <v>281</v>
      </c>
      <c r="O304" s="43">
        <v>185</v>
      </c>
      <c r="P304" s="43" t="s">
        <v>798</v>
      </c>
      <c r="Q304" s="43" t="s">
        <v>381</v>
      </c>
      <c r="R304" s="43" t="s">
        <v>803</v>
      </c>
      <c r="S304" s="43" t="s">
        <v>384</v>
      </c>
      <c r="T304" s="43">
        <v>10</v>
      </c>
      <c r="U304" s="43">
        <v>-10.818300000000001</v>
      </c>
      <c r="V304" s="28">
        <v>-9.6159999999999996E-8</v>
      </c>
      <c r="W304" s="43" t="s">
        <v>914</v>
      </c>
      <c r="X304" s="43" t="s">
        <v>65</v>
      </c>
    </row>
    <row r="305" spans="2:24" x14ac:dyDescent="0.2">
      <c r="B305" s="43" t="s">
        <v>281</v>
      </c>
      <c r="C305" s="43">
        <v>185</v>
      </c>
      <c r="D305" s="43" t="s">
        <v>798</v>
      </c>
      <c r="E305" s="43" t="s">
        <v>107</v>
      </c>
      <c r="F305" s="43" t="s">
        <v>804</v>
      </c>
      <c r="G305" s="43" t="s">
        <v>386</v>
      </c>
      <c r="H305" s="43">
        <v>60</v>
      </c>
      <c r="I305" s="43">
        <v>-22.940100000000001</v>
      </c>
      <c r="J305" s="28">
        <v>-2.0389999999999999E-7</v>
      </c>
      <c r="K305" s="43" t="s">
        <v>914</v>
      </c>
      <c r="L305" s="43" t="s">
        <v>65</v>
      </c>
      <c r="N305" s="43" t="s">
        <v>281</v>
      </c>
      <c r="O305" s="43">
        <v>185</v>
      </c>
      <c r="P305" s="43" t="s">
        <v>798</v>
      </c>
      <c r="Q305" s="43" t="s">
        <v>381</v>
      </c>
      <c r="R305" s="43" t="s">
        <v>804</v>
      </c>
      <c r="S305" s="43" t="s">
        <v>386</v>
      </c>
      <c r="T305" s="43">
        <v>10</v>
      </c>
      <c r="U305" s="43">
        <v>-23.376899999999999</v>
      </c>
      <c r="V305" s="28">
        <v>-2.0779999999999999E-7</v>
      </c>
      <c r="W305" s="43" t="s">
        <v>914</v>
      </c>
      <c r="X305" s="43" t="s">
        <v>65</v>
      </c>
    </row>
    <row r="306" spans="2:24" x14ac:dyDescent="0.2">
      <c r="B306" s="43" t="s">
        <v>281</v>
      </c>
      <c r="C306" s="43">
        <v>186</v>
      </c>
      <c r="D306" s="43" t="s">
        <v>805</v>
      </c>
      <c r="E306" s="43" t="s">
        <v>107</v>
      </c>
      <c r="F306" s="43" t="s">
        <v>806</v>
      </c>
      <c r="G306" s="43" t="s">
        <v>384</v>
      </c>
      <c r="H306" s="43">
        <v>60</v>
      </c>
      <c r="I306" s="43">
        <v>-24.214400000000001</v>
      </c>
      <c r="J306" s="28">
        <v>-2.4820000000000001E-7</v>
      </c>
      <c r="K306" s="43" t="s">
        <v>914</v>
      </c>
      <c r="L306" s="43" t="s">
        <v>65</v>
      </c>
      <c r="N306" s="43" t="s">
        <v>281</v>
      </c>
      <c r="O306" s="43">
        <v>186</v>
      </c>
      <c r="P306" s="43" t="s">
        <v>805</v>
      </c>
      <c r="Q306" s="43" t="s">
        <v>381</v>
      </c>
      <c r="R306" s="43" t="s">
        <v>806</v>
      </c>
      <c r="S306" s="43" t="s">
        <v>384</v>
      </c>
      <c r="T306" s="43">
        <v>10</v>
      </c>
      <c r="U306" s="43">
        <v>-24.0062</v>
      </c>
      <c r="V306" s="28">
        <v>-2.4610000000000001E-7</v>
      </c>
      <c r="W306" s="43" t="s">
        <v>914</v>
      </c>
      <c r="X306" s="43" t="s">
        <v>65</v>
      </c>
    </row>
    <row r="307" spans="2:24" x14ac:dyDescent="0.2">
      <c r="B307" s="43" t="s">
        <v>281</v>
      </c>
      <c r="C307" s="43">
        <v>186</v>
      </c>
      <c r="D307" s="43" t="s">
        <v>805</v>
      </c>
      <c r="E307" s="43" t="s">
        <v>107</v>
      </c>
      <c r="F307" s="43" t="s">
        <v>807</v>
      </c>
      <c r="G307" s="43" t="s">
        <v>386</v>
      </c>
      <c r="H307" s="43">
        <v>60</v>
      </c>
      <c r="I307" s="43">
        <v>-14.604900000000001</v>
      </c>
      <c r="J307" s="28">
        <v>-1.497E-7</v>
      </c>
      <c r="K307" s="43" t="s">
        <v>914</v>
      </c>
      <c r="L307" s="43" t="s">
        <v>65</v>
      </c>
      <c r="N307" s="43" t="s">
        <v>281</v>
      </c>
      <c r="O307" s="43">
        <v>186</v>
      </c>
      <c r="P307" s="43" t="s">
        <v>805</v>
      </c>
      <c r="Q307" s="43" t="s">
        <v>381</v>
      </c>
      <c r="R307" s="43" t="s">
        <v>807</v>
      </c>
      <c r="S307" s="43" t="s">
        <v>386</v>
      </c>
      <c r="T307" s="43">
        <v>10</v>
      </c>
      <c r="U307" s="43">
        <v>-14.7925</v>
      </c>
      <c r="V307" s="28">
        <v>-1.5160000000000001E-7</v>
      </c>
      <c r="W307" s="43" t="s">
        <v>914</v>
      </c>
      <c r="X307" s="43" t="s">
        <v>65</v>
      </c>
    </row>
    <row r="308" spans="2:24" x14ac:dyDescent="0.2">
      <c r="B308" s="43" t="s">
        <v>330</v>
      </c>
      <c r="C308" s="43">
        <v>43</v>
      </c>
      <c r="D308" s="43" t="s">
        <v>808</v>
      </c>
      <c r="E308" s="43" t="s">
        <v>107</v>
      </c>
      <c r="F308" s="43" t="s">
        <v>809</v>
      </c>
      <c r="G308" s="43" t="s">
        <v>384</v>
      </c>
      <c r="H308" s="43">
        <v>60</v>
      </c>
      <c r="I308" s="43">
        <v>-16.8201</v>
      </c>
      <c r="J308" s="28">
        <v>-1.7240000000000001E-7</v>
      </c>
      <c r="K308" s="43" t="s">
        <v>914</v>
      </c>
      <c r="L308" s="43" t="s">
        <v>65</v>
      </c>
      <c r="N308" s="43" t="s">
        <v>330</v>
      </c>
      <c r="O308" s="43">
        <v>43</v>
      </c>
      <c r="P308" s="43" t="s">
        <v>808</v>
      </c>
      <c r="Q308" s="43" t="s">
        <v>381</v>
      </c>
      <c r="R308" s="43" t="s">
        <v>809</v>
      </c>
      <c r="S308" s="43" t="s">
        <v>384</v>
      </c>
      <c r="T308" s="43">
        <v>10</v>
      </c>
      <c r="U308" s="43">
        <v>-17.080300000000001</v>
      </c>
      <c r="V308" s="28">
        <v>-1.751E-7</v>
      </c>
      <c r="W308" s="43" t="s">
        <v>914</v>
      </c>
      <c r="X308" s="43" t="s">
        <v>65</v>
      </c>
    </row>
    <row r="309" spans="2:24" x14ac:dyDescent="0.2">
      <c r="B309" s="43" t="s">
        <v>330</v>
      </c>
      <c r="C309" s="43">
        <v>43</v>
      </c>
      <c r="D309" s="43" t="s">
        <v>808</v>
      </c>
      <c r="E309" s="43" t="s">
        <v>107</v>
      </c>
      <c r="F309" s="43" t="s">
        <v>810</v>
      </c>
      <c r="G309" s="43" t="s">
        <v>386</v>
      </c>
      <c r="H309" s="43">
        <v>60</v>
      </c>
      <c r="I309" s="43">
        <v>-28.388100000000001</v>
      </c>
      <c r="J309" s="28">
        <v>-2.91E-7</v>
      </c>
      <c r="K309" s="43" t="s">
        <v>914</v>
      </c>
      <c r="L309" s="43" t="s">
        <v>65</v>
      </c>
      <c r="N309" s="43" t="s">
        <v>330</v>
      </c>
      <c r="O309" s="43">
        <v>43</v>
      </c>
      <c r="P309" s="43" t="s">
        <v>808</v>
      </c>
      <c r="Q309" s="43" t="s">
        <v>381</v>
      </c>
      <c r="R309" s="43" t="s">
        <v>810</v>
      </c>
      <c r="S309" s="43" t="s">
        <v>386</v>
      </c>
      <c r="T309" s="43">
        <v>10</v>
      </c>
      <c r="U309" s="43">
        <v>-28.212499999999999</v>
      </c>
      <c r="V309" s="28">
        <v>-2.8920000000000002E-7</v>
      </c>
      <c r="W309" s="43" t="s">
        <v>914</v>
      </c>
      <c r="X309" s="43" t="s">
        <v>65</v>
      </c>
    </row>
    <row r="310" spans="2:24" x14ac:dyDescent="0.2">
      <c r="B310" s="43" t="s">
        <v>330</v>
      </c>
      <c r="C310" s="43">
        <v>44</v>
      </c>
      <c r="D310" s="43" t="s">
        <v>811</v>
      </c>
      <c r="E310" s="43" t="s">
        <v>107</v>
      </c>
      <c r="F310" s="43" t="s">
        <v>812</v>
      </c>
      <c r="G310" s="43" t="s">
        <v>384</v>
      </c>
      <c r="H310" s="43">
        <v>60</v>
      </c>
      <c r="I310" s="43">
        <v>-26.641200000000001</v>
      </c>
      <c r="J310" s="28">
        <v>-2.368E-7</v>
      </c>
      <c r="K310" s="43" t="s">
        <v>914</v>
      </c>
      <c r="L310" s="43" t="s">
        <v>65</v>
      </c>
      <c r="N310" s="43" t="s">
        <v>330</v>
      </c>
      <c r="O310" s="43">
        <v>44</v>
      </c>
      <c r="P310" s="43" t="s">
        <v>811</v>
      </c>
      <c r="Q310" s="43" t="s">
        <v>381</v>
      </c>
      <c r="R310" s="43" t="s">
        <v>812</v>
      </c>
      <c r="S310" s="43" t="s">
        <v>384</v>
      </c>
      <c r="T310" s="43">
        <v>10</v>
      </c>
      <c r="U310" s="43">
        <v>-27.11</v>
      </c>
      <c r="V310" s="28">
        <v>-2.41E-7</v>
      </c>
      <c r="W310" s="43" t="s">
        <v>914</v>
      </c>
      <c r="X310" s="43" t="s">
        <v>65</v>
      </c>
    </row>
    <row r="311" spans="2:24" x14ac:dyDescent="0.2">
      <c r="B311" s="43" t="s">
        <v>330</v>
      </c>
      <c r="C311" s="43">
        <v>44</v>
      </c>
      <c r="D311" s="43" t="s">
        <v>811</v>
      </c>
      <c r="E311" s="43" t="s">
        <v>107</v>
      </c>
      <c r="F311" s="43" t="s">
        <v>813</v>
      </c>
      <c r="G311" s="43" t="s">
        <v>386</v>
      </c>
      <c r="H311" s="43">
        <v>60</v>
      </c>
      <c r="I311" s="43">
        <v>-13.962899999999999</v>
      </c>
      <c r="J311" s="28">
        <v>-1.2410000000000001E-7</v>
      </c>
      <c r="K311" s="43" t="s">
        <v>914</v>
      </c>
      <c r="L311" s="43" t="s">
        <v>65</v>
      </c>
      <c r="N311" s="43" t="s">
        <v>330</v>
      </c>
      <c r="O311" s="43">
        <v>44</v>
      </c>
      <c r="P311" s="43" t="s">
        <v>811</v>
      </c>
      <c r="Q311" s="43" t="s">
        <v>381</v>
      </c>
      <c r="R311" s="43" t="s">
        <v>813</v>
      </c>
      <c r="S311" s="43" t="s">
        <v>386</v>
      </c>
      <c r="T311" s="43">
        <v>10</v>
      </c>
      <c r="U311" s="43">
        <v>-13.5608</v>
      </c>
      <c r="V311" s="28">
        <v>-1.205E-7</v>
      </c>
      <c r="W311" s="43" t="s">
        <v>914</v>
      </c>
      <c r="X311" s="43" t="s">
        <v>65</v>
      </c>
    </row>
    <row r="312" spans="2:24" x14ac:dyDescent="0.2">
      <c r="B312" s="43" t="s">
        <v>330</v>
      </c>
      <c r="C312" s="43">
        <v>45</v>
      </c>
      <c r="D312" s="43" t="s">
        <v>811</v>
      </c>
      <c r="E312" s="43" t="s">
        <v>107</v>
      </c>
      <c r="F312" s="43" t="s">
        <v>814</v>
      </c>
      <c r="G312" s="43" t="s">
        <v>384</v>
      </c>
      <c r="H312" s="43">
        <v>60</v>
      </c>
      <c r="I312" s="43">
        <v>-15.9878</v>
      </c>
      <c r="J312" s="28">
        <v>-1.3400000000000001E-7</v>
      </c>
      <c r="K312" s="43" t="s">
        <v>914</v>
      </c>
      <c r="L312" s="43" t="s">
        <v>65</v>
      </c>
      <c r="N312" s="43" t="s">
        <v>330</v>
      </c>
      <c r="O312" s="43">
        <v>45</v>
      </c>
      <c r="P312" s="43" t="s">
        <v>811</v>
      </c>
      <c r="Q312" s="43" t="s">
        <v>381</v>
      </c>
      <c r="R312" s="43" t="s">
        <v>814</v>
      </c>
      <c r="S312" s="43" t="s">
        <v>384</v>
      </c>
      <c r="T312" s="43">
        <v>10</v>
      </c>
      <c r="U312" s="43">
        <v>-16.387599999999999</v>
      </c>
      <c r="V312" s="28">
        <v>-1.3729999999999999E-7</v>
      </c>
      <c r="W312" s="43" t="s">
        <v>914</v>
      </c>
      <c r="X312" s="43" t="s">
        <v>65</v>
      </c>
    </row>
    <row r="313" spans="2:24" x14ac:dyDescent="0.2">
      <c r="B313" s="43" t="s">
        <v>330</v>
      </c>
      <c r="C313" s="43">
        <v>45</v>
      </c>
      <c r="D313" s="43" t="s">
        <v>811</v>
      </c>
      <c r="E313" s="43" t="s">
        <v>107</v>
      </c>
      <c r="F313" s="43" t="s">
        <v>815</v>
      </c>
      <c r="G313" s="43" t="s">
        <v>386</v>
      </c>
      <c r="H313" s="43">
        <v>60</v>
      </c>
      <c r="I313" s="43">
        <v>-16.2563</v>
      </c>
      <c r="J313" s="28">
        <v>-1.3619999999999999E-7</v>
      </c>
      <c r="K313" s="43" t="s">
        <v>914</v>
      </c>
      <c r="L313" s="43" t="s">
        <v>65</v>
      </c>
      <c r="N313" s="43" t="s">
        <v>330</v>
      </c>
      <c r="O313" s="43">
        <v>45</v>
      </c>
      <c r="P313" s="43" t="s">
        <v>811</v>
      </c>
      <c r="Q313" s="43" t="s">
        <v>381</v>
      </c>
      <c r="R313" s="43" t="s">
        <v>815</v>
      </c>
      <c r="S313" s="43" t="s">
        <v>386</v>
      </c>
      <c r="T313" s="43">
        <v>10</v>
      </c>
      <c r="U313" s="43">
        <v>-15.908799999999999</v>
      </c>
      <c r="V313" s="28">
        <v>-1.3330000000000001E-7</v>
      </c>
      <c r="W313" s="43" t="s">
        <v>914</v>
      </c>
      <c r="X313" s="43" t="s">
        <v>65</v>
      </c>
    </row>
    <row r="314" spans="2:24" x14ac:dyDescent="0.2">
      <c r="B314" s="43" t="s">
        <v>330</v>
      </c>
      <c r="C314" s="43">
        <v>46</v>
      </c>
      <c r="D314" s="43" t="s">
        <v>811</v>
      </c>
      <c r="E314" s="43" t="s">
        <v>107</v>
      </c>
      <c r="F314" s="43" t="s">
        <v>816</v>
      </c>
      <c r="G314" s="43" t="s">
        <v>384</v>
      </c>
      <c r="H314" s="43">
        <v>60</v>
      </c>
      <c r="I314" s="43">
        <v>-13.712199999999999</v>
      </c>
      <c r="J314" s="28">
        <v>-1.219E-7</v>
      </c>
      <c r="K314" s="43" t="s">
        <v>914</v>
      </c>
      <c r="L314" s="43" t="s">
        <v>65</v>
      </c>
      <c r="N314" s="43" t="s">
        <v>330</v>
      </c>
      <c r="O314" s="43">
        <v>46</v>
      </c>
      <c r="P314" s="43" t="s">
        <v>811</v>
      </c>
      <c r="Q314" s="43" t="s">
        <v>381</v>
      </c>
      <c r="R314" s="43" t="s">
        <v>816</v>
      </c>
      <c r="S314" s="43" t="s">
        <v>384</v>
      </c>
      <c r="T314" s="43">
        <v>10</v>
      </c>
      <c r="U314" s="43">
        <v>-14.003</v>
      </c>
      <c r="V314" s="28">
        <v>-1.2450000000000001E-7</v>
      </c>
      <c r="W314" s="43" t="s">
        <v>914</v>
      </c>
      <c r="X314" s="43" t="s">
        <v>65</v>
      </c>
    </row>
    <row r="315" spans="2:24" x14ac:dyDescent="0.2">
      <c r="B315" s="43" t="s">
        <v>330</v>
      </c>
      <c r="C315" s="43">
        <v>46</v>
      </c>
      <c r="D315" s="43" t="s">
        <v>811</v>
      </c>
      <c r="E315" s="43" t="s">
        <v>107</v>
      </c>
      <c r="F315" s="43" t="s">
        <v>817</v>
      </c>
      <c r="G315" s="43" t="s">
        <v>386</v>
      </c>
      <c r="H315" s="43">
        <v>60</v>
      </c>
      <c r="I315" s="43">
        <v>-26.882899999999999</v>
      </c>
      <c r="J315" s="28">
        <v>-2.3900000000000001E-7</v>
      </c>
      <c r="K315" s="43" t="s">
        <v>914</v>
      </c>
      <c r="L315" s="43" t="s">
        <v>65</v>
      </c>
      <c r="N315" s="43" t="s">
        <v>330</v>
      </c>
      <c r="O315" s="43">
        <v>46</v>
      </c>
      <c r="P315" s="43" t="s">
        <v>811</v>
      </c>
      <c r="Q315" s="43" t="s">
        <v>381</v>
      </c>
      <c r="R315" s="43" t="s">
        <v>817</v>
      </c>
      <c r="S315" s="43" t="s">
        <v>386</v>
      </c>
      <c r="T315" s="43">
        <v>10</v>
      </c>
      <c r="U315" s="43">
        <v>-26.6782</v>
      </c>
      <c r="V315" s="28">
        <v>-2.371E-7</v>
      </c>
      <c r="W315" s="43" t="s">
        <v>914</v>
      </c>
      <c r="X315" s="43" t="s">
        <v>65</v>
      </c>
    </row>
    <row r="316" spans="2:24" x14ac:dyDescent="0.2">
      <c r="B316" s="43" t="s">
        <v>330</v>
      </c>
      <c r="C316" s="43">
        <v>47</v>
      </c>
      <c r="D316" s="43" t="s">
        <v>818</v>
      </c>
      <c r="E316" s="43" t="s">
        <v>107</v>
      </c>
      <c r="F316" s="43" t="s">
        <v>819</v>
      </c>
      <c r="G316" s="43" t="s">
        <v>384</v>
      </c>
      <c r="H316" s="43">
        <v>60</v>
      </c>
      <c r="I316" s="43">
        <v>-28.164200000000001</v>
      </c>
      <c r="J316" s="28">
        <v>-2.8869999999999998E-7</v>
      </c>
      <c r="K316" s="43" t="s">
        <v>914</v>
      </c>
      <c r="L316" s="43" t="s">
        <v>65</v>
      </c>
      <c r="N316" s="43" t="s">
        <v>330</v>
      </c>
      <c r="O316" s="43">
        <v>47</v>
      </c>
      <c r="P316" s="43" t="s">
        <v>818</v>
      </c>
      <c r="Q316" s="43" t="s">
        <v>381</v>
      </c>
      <c r="R316" s="43" t="s">
        <v>819</v>
      </c>
      <c r="S316" s="43" t="s">
        <v>384</v>
      </c>
      <c r="T316" s="43">
        <v>10</v>
      </c>
      <c r="U316" s="43">
        <v>-28.606999999999999</v>
      </c>
      <c r="V316" s="28">
        <v>-2.9330000000000001E-7</v>
      </c>
      <c r="W316" s="43" t="s">
        <v>914</v>
      </c>
      <c r="X316" s="43" t="s">
        <v>65</v>
      </c>
    </row>
    <row r="317" spans="2:24" x14ac:dyDescent="0.2">
      <c r="B317" s="43" t="s">
        <v>330</v>
      </c>
      <c r="C317" s="43">
        <v>47</v>
      </c>
      <c r="D317" s="43" t="s">
        <v>818</v>
      </c>
      <c r="E317" s="43" t="s">
        <v>107</v>
      </c>
      <c r="F317" s="43" t="s">
        <v>820</v>
      </c>
      <c r="G317" s="43" t="s">
        <v>386</v>
      </c>
      <c r="H317" s="43">
        <v>60</v>
      </c>
      <c r="I317" s="43">
        <v>-17.034500000000001</v>
      </c>
      <c r="J317" s="28">
        <v>-1.7459999999999999E-7</v>
      </c>
      <c r="K317" s="43" t="s">
        <v>914</v>
      </c>
      <c r="L317" s="43" t="s">
        <v>65</v>
      </c>
      <c r="N317" s="43" t="s">
        <v>330</v>
      </c>
      <c r="O317" s="43">
        <v>47</v>
      </c>
      <c r="P317" s="43" t="s">
        <v>818</v>
      </c>
      <c r="Q317" s="43" t="s">
        <v>381</v>
      </c>
      <c r="R317" s="43" t="s">
        <v>820</v>
      </c>
      <c r="S317" s="43" t="s">
        <v>386</v>
      </c>
      <c r="T317" s="43">
        <v>10</v>
      </c>
      <c r="U317" s="43">
        <v>-16.710799999999999</v>
      </c>
      <c r="V317" s="28">
        <v>-1.7130000000000001E-7</v>
      </c>
      <c r="W317" s="43" t="s">
        <v>914</v>
      </c>
      <c r="X317" s="43" t="s">
        <v>65</v>
      </c>
    </row>
    <row r="318" spans="2:24" x14ac:dyDescent="0.2">
      <c r="B318" s="43" t="s">
        <v>330</v>
      </c>
      <c r="C318" s="43">
        <v>25</v>
      </c>
      <c r="D318" s="43" t="s">
        <v>821</v>
      </c>
      <c r="E318" s="43" t="s">
        <v>107</v>
      </c>
      <c r="F318" s="43" t="s">
        <v>822</v>
      </c>
      <c r="G318" s="43" t="s">
        <v>384</v>
      </c>
      <c r="H318" s="43">
        <v>60</v>
      </c>
      <c r="I318" s="43">
        <v>-115.3379</v>
      </c>
      <c r="J318" s="28">
        <v>-8.0699999999999999E-4</v>
      </c>
      <c r="K318" s="43">
        <v>-1E-4</v>
      </c>
      <c r="L318" s="43" t="s">
        <v>379</v>
      </c>
      <c r="N318" s="43" t="s">
        <v>330</v>
      </c>
      <c r="O318" s="43">
        <v>25</v>
      </c>
      <c r="P318" s="43" t="s">
        <v>821</v>
      </c>
      <c r="Q318" s="43" t="s">
        <v>381</v>
      </c>
      <c r="R318" s="43" t="s">
        <v>822</v>
      </c>
      <c r="S318" s="43" t="s">
        <v>384</v>
      </c>
      <c r="T318" s="43">
        <v>10</v>
      </c>
      <c r="U318" s="43">
        <v>-115.375</v>
      </c>
      <c r="V318" s="28">
        <v>-8.8599999999999996E-4</v>
      </c>
      <c r="W318" s="43">
        <v>-1E-4</v>
      </c>
      <c r="X318" s="43" t="s">
        <v>379</v>
      </c>
    </row>
    <row r="319" spans="2:24" x14ac:dyDescent="0.2">
      <c r="B319" s="43" t="s">
        <v>330</v>
      </c>
      <c r="C319" s="43">
        <v>25</v>
      </c>
      <c r="D319" s="43" t="s">
        <v>821</v>
      </c>
      <c r="E319" s="43" t="s">
        <v>107</v>
      </c>
      <c r="F319" s="43" t="s">
        <v>823</v>
      </c>
      <c r="G319" s="43" t="s">
        <v>386</v>
      </c>
      <c r="H319" s="43">
        <v>60</v>
      </c>
      <c r="I319" s="43">
        <v>34.5334</v>
      </c>
      <c r="J319" s="28">
        <v>3.2679999999999999E-7</v>
      </c>
      <c r="K319" s="43" t="s">
        <v>914</v>
      </c>
      <c r="L319" s="43" t="s">
        <v>65</v>
      </c>
      <c r="N319" s="43" t="s">
        <v>330</v>
      </c>
      <c r="O319" s="43">
        <v>25</v>
      </c>
      <c r="P319" s="43" t="s">
        <v>821</v>
      </c>
      <c r="Q319" s="43" t="s">
        <v>381</v>
      </c>
      <c r="R319" s="43" t="s">
        <v>823</v>
      </c>
      <c r="S319" s="43" t="s">
        <v>386</v>
      </c>
      <c r="T319" s="43">
        <v>10</v>
      </c>
      <c r="U319" s="43">
        <v>35.665199999999999</v>
      </c>
      <c r="V319" s="28">
        <v>3.375E-7</v>
      </c>
      <c r="W319" s="43" t="s">
        <v>914</v>
      </c>
      <c r="X319" s="43" t="s">
        <v>65</v>
      </c>
    </row>
    <row r="320" spans="2:24" x14ac:dyDescent="0.2">
      <c r="B320" s="43" t="s">
        <v>330</v>
      </c>
      <c r="C320" s="43">
        <v>28</v>
      </c>
      <c r="D320" s="43" t="s">
        <v>824</v>
      </c>
      <c r="E320" s="43" t="s">
        <v>107</v>
      </c>
      <c r="F320" s="43" t="s">
        <v>825</v>
      </c>
      <c r="G320" s="43" t="s">
        <v>384</v>
      </c>
      <c r="H320" s="43">
        <v>60</v>
      </c>
      <c r="I320" s="43">
        <v>-175.61170000000001</v>
      </c>
      <c r="J320" s="28">
        <v>-9.9999999999999995E-7</v>
      </c>
      <c r="K320" s="43" t="s">
        <v>914</v>
      </c>
      <c r="L320" s="43" t="s">
        <v>65</v>
      </c>
      <c r="N320" s="43" t="s">
        <v>330</v>
      </c>
      <c r="O320" s="43">
        <v>28</v>
      </c>
      <c r="P320" s="43" t="s">
        <v>824</v>
      </c>
      <c r="Q320" s="43" t="s">
        <v>381</v>
      </c>
      <c r="R320" s="43" t="s">
        <v>825</v>
      </c>
      <c r="S320" s="43" t="s">
        <v>384</v>
      </c>
      <c r="T320" s="43">
        <v>10</v>
      </c>
      <c r="U320" s="43">
        <v>-177.8449</v>
      </c>
      <c r="V320" s="28">
        <v>-9.9999999999999995E-7</v>
      </c>
      <c r="W320" s="43" t="s">
        <v>914</v>
      </c>
      <c r="X320" s="43" t="s">
        <v>65</v>
      </c>
    </row>
    <row r="321" spans="2:24" x14ac:dyDescent="0.2">
      <c r="B321" s="43" t="s">
        <v>330</v>
      </c>
      <c r="C321" s="43">
        <v>28</v>
      </c>
      <c r="D321" s="43" t="s">
        <v>824</v>
      </c>
      <c r="E321" s="43" t="s">
        <v>107</v>
      </c>
      <c r="F321" s="43" t="s">
        <v>826</v>
      </c>
      <c r="G321" s="43" t="s">
        <v>386</v>
      </c>
      <c r="H321" s="43">
        <v>60</v>
      </c>
      <c r="I321" s="43">
        <v>42.261499999999998</v>
      </c>
      <c r="J321" s="28">
        <v>2.8500000000000002E-7</v>
      </c>
      <c r="K321" s="43" t="s">
        <v>914</v>
      </c>
      <c r="L321" s="43" t="s">
        <v>65</v>
      </c>
      <c r="N321" s="43" t="s">
        <v>330</v>
      </c>
      <c r="O321" s="43">
        <v>28</v>
      </c>
      <c r="P321" s="43" t="s">
        <v>824</v>
      </c>
      <c r="Q321" s="43" t="s">
        <v>381</v>
      </c>
      <c r="R321" s="43" t="s">
        <v>826</v>
      </c>
      <c r="S321" s="43" t="s">
        <v>386</v>
      </c>
      <c r="T321" s="43">
        <v>10</v>
      </c>
      <c r="U321" s="43">
        <v>44.184399999999997</v>
      </c>
      <c r="V321" s="28">
        <v>2.9789999999999999E-7</v>
      </c>
      <c r="W321" s="43" t="s">
        <v>914</v>
      </c>
      <c r="X321" s="43" t="s">
        <v>65</v>
      </c>
    </row>
    <row r="322" spans="2:24" x14ac:dyDescent="0.2">
      <c r="B322" s="43" t="s">
        <v>330</v>
      </c>
      <c r="C322" s="43">
        <v>31</v>
      </c>
      <c r="D322" s="43" t="s">
        <v>827</v>
      </c>
      <c r="E322" s="43" t="s">
        <v>107</v>
      </c>
      <c r="F322" s="43" t="s">
        <v>828</v>
      </c>
      <c r="G322" s="43" t="s">
        <v>384</v>
      </c>
      <c r="H322" s="43">
        <v>60</v>
      </c>
      <c r="I322" s="43">
        <v>-177.64009999999999</v>
      </c>
      <c r="J322" s="28">
        <v>-9.9999999999999995E-7</v>
      </c>
      <c r="K322" s="43" t="s">
        <v>914</v>
      </c>
      <c r="L322" s="43" t="s">
        <v>65</v>
      </c>
      <c r="N322" s="43" t="s">
        <v>330</v>
      </c>
      <c r="O322" s="43">
        <v>31</v>
      </c>
      <c r="P322" s="43" t="s">
        <v>827</v>
      </c>
      <c r="Q322" s="43" t="s">
        <v>381</v>
      </c>
      <c r="R322" s="43" t="s">
        <v>828</v>
      </c>
      <c r="S322" s="43" t="s">
        <v>384</v>
      </c>
      <c r="T322" s="43">
        <v>10</v>
      </c>
      <c r="U322" s="43">
        <v>-179.83</v>
      </c>
      <c r="V322" s="28">
        <v>-9.9999999999999995E-7</v>
      </c>
      <c r="W322" s="43" t="s">
        <v>914</v>
      </c>
      <c r="X322" s="43" t="s">
        <v>65</v>
      </c>
    </row>
    <row r="323" spans="2:24" x14ac:dyDescent="0.2">
      <c r="B323" s="43" t="s">
        <v>330</v>
      </c>
      <c r="C323" s="43">
        <v>31</v>
      </c>
      <c r="D323" s="43" t="s">
        <v>827</v>
      </c>
      <c r="E323" s="43" t="s">
        <v>107</v>
      </c>
      <c r="F323" s="43" t="s">
        <v>829</v>
      </c>
      <c r="G323" s="43" t="s">
        <v>386</v>
      </c>
      <c r="H323" s="43">
        <v>60</v>
      </c>
      <c r="I323" s="43">
        <v>51.2986</v>
      </c>
      <c r="J323" s="28">
        <v>3.6259999999999998E-7</v>
      </c>
      <c r="K323" s="43" t="s">
        <v>914</v>
      </c>
      <c r="L323" s="43" t="s">
        <v>65</v>
      </c>
      <c r="N323" s="43" t="s">
        <v>330</v>
      </c>
      <c r="O323" s="43">
        <v>31</v>
      </c>
      <c r="P323" s="43" t="s">
        <v>827</v>
      </c>
      <c r="Q323" s="43" t="s">
        <v>381</v>
      </c>
      <c r="R323" s="43" t="s">
        <v>829</v>
      </c>
      <c r="S323" s="43" t="s">
        <v>386</v>
      </c>
      <c r="T323" s="43">
        <v>10</v>
      </c>
      <c r="U323" s="43">
        <v>53.415199999999999</v>
      </c>
      <c r="V323" s="28">
        <v>3.7759999999999999E-7</v>
      </c>
      <c r="W323" s="43" t="s">
        <v>914</v>
      </c>
      <c r="X323" s="43" t="s">
        <v>65</v>
      </c>
    </row>
    <row r="324" spans="2:24" x14ac:dyDescent="0.2">
      <c r="B324" s="43" t="s">
        <v>330</v>
      </c>
      <c r="C324" s="43">
        <v>34</v>
      </c>
      <c r="D324" s="43" t="s">
        <v>830</v>
      </c>
      <c r="E324" s="43" t="s">
        <v>107</v>
      </c>
      <c r="F324" s="43" t="s">
        <v>831</v>
      </c>
      <c r="G324" s="43" t="s">
        <v>384</v>
      </c>
      <c r="H324" s="43">
        <v>60</v>
      </c>
      <c r="I324" s="43">
        <v>-177.56180000000001</v>
      </c>
      <c r="J324" s="28">
        <v>-9.9999999999999995E-7</v>
      </c>
      <c r="K324" s="43" t="s">
        <v>914</v>
      </c>
      <c r="L324" s="43" t="s">
        <v>65</v>
      </c>
      <c r="N324" s="43" t="s">
        <v>330</v>
      </c>
      <c r="O324" s="43">
        <v>34</v>
      </c>
      <c r="P324" s="43" t="s">
        <v>830</v>
      </c>
      <c r="Q324" s="43" t="s">
        <v>381</v>
      </c>
      <c r="R324" s="43" t="s">
        <v>831</v>
      </c>
      <c r="S324" s="43" t="s">
        <v>384</v>
      </c>
      <c r="T324" s="43">
        <v>10</v>
      </c>
      <c r="U324" s="43">
        <v>-179.95349999999999</v>
      </c>
      <c r="V324" s="28">
        <v>-9.9999999999999995E-7</v>
      </c>
      <c r="W324" s="43" t="s">
        <v>914</v>
      </c>
      <c r="X324" s="43" t="s">
        <v>65</v>
      </c>
    </row>
    <row r="325" spans="2:24" x14ac:dyDescent="0.2">
      <c r="B325" s="43" t="s">
        <v>330</v>
      </c>
      <c r="C325" s="43">
        <v>34</v>
      </c>
      <c r="D325" s="43" t="s">
        <v>830</v>
      </c>
      <c r="E325" s="43" t="s">
        <v>107</v>
      </c>
      <c r="F325" s="43" t="s">
        <v>832</v>
      </c>
      <c r="G325" s="43" t="s">
        <v>386</v>
      </c>
      <c r="H325" s="43">
        <v>60</v>
      </c>
      <c r="I325" s="43">
        <v>51.217599999999997</v>
      </c>
      <c r="J325" s="28">
        <v>3.6199999999999999E-7</v>
      </c>
      <c r="K325" s="43" t="s">
        <v>914</v>
      </c>
      <c r="L325" s="43" t="s">
        <v>65</v>
      </c>
      <c r="N325" s="43" t="s">
        <v>330</v>
      </c>
      <c r="O325" s="43">
        <v>34</v>
      </c>
      <c r="P325" s="43" t="s">
        <v>830</v>
      </c>
      <c r="Q325" s="43" t="s">
        <v>381</v>
      </c>
      <c r="R325" s="43" t="s">
        <v>832</v>
      </c>
      <c r="S325" s="43" t="s">
        <v>386</v>
      </c>
      <c r="T325" s="43">
        <v>10</v>
      </c>
      <c r="U325" s="43">
        <v>53.535800000000002</v>
      </c>
      <c r="V325" s="28">
        <v>3.784E-7</v>
      </c>
      <c r="W325" s="43" t="s">
        <v>914</v>
      </c>
      <c r="X325" s="43" t="s">
        <v>65</v>
      </c>
    </row>
    <row r="326" spans="2:24" x14ac:dyDescent="0.2">
      <c r="B326" s="43" t="s">
        <v>330</v>
      </c>
      <c r="C326" s="43">
        <v>37</v>
      </c>
      <c r="D326" s="43" t="s">
        <v>833</v>
      </c>
      <c r="E326" s="43" t="s">
        <v>107</v>
      </c>
      <c r="F326" s="43" t="s">
        <v>834</v>
      </c>
      <c r="G326" s="43" t="s">
        <v>384</v>
      </c>
      <c r="H326" s="43">
        <v>60</v>
      </c>
      <c r="I326" s="43">
        <v>-175.3484</v>
      </c>
      <c r="J326" s="28">
        <v>-9.9999999999999995E-7</v>
      </c>
      <c r="K326" s="43" t="s">
        <v>914</v>
      </c>
      <c r="L326" s="43" t="s">
        <v>65</v>
      </c>
      <c r="N326" s="43" t="s">
        <v>330</v>
      </c>
      <c r="O326" s="43">
        <v>37</v>
      </c>
      <c r="P326" s="43" t="s">
        <v>833</v>
      </c>
      <c r="Q326" s="43" t="s">
        <v>381</v>
      </c>
      <c r="R326" s="43" t="s">
        <v>834</v>
      </c>
      <c r="S326" s="43" t="s">
        <v>384</v>
      </c>
      <c r="T326" s="43">
        <v>10</v>
      </c>
      <c r="U326" s="43">
        <v>-178.23570000000001</v>
      </c>
      <c r="V326" s="28">
        <v>-9.9999999999999995E-7</v>
      </c>
      <c r="W326" s="43" t="s">
        <v>914</v>
      </c>
      <c r="X326" s="43" t="s">
        <v>65</v>
      </c>
    </row>
    <row r="327" spans="2:24" x14ac:dyDescent="0.2">
      <c r="B327" s="43" t="s">
        <v>330</v>
      </c>
      <c r="C327" s="43">
        <v>37</v>
      </c>
      <c r="D327" s="43" t="s">
        <v>833</v>
      </c>
      <c r="E327" s="43" t="s">
        <v>107</v>
      </c>
      <c r="F327" s="43" t="s">
        <v>835</v>
      </c>
      <c r="G327" s="43" t="s">
        <v>386</v>
      </c>
      <c r="H327" s="43">
        <v>60</v>
      </c>
      <c r="I327" s="43">
        <v>42.041400000000003</v>
      </c>
      <c r="J327" s="28">
        <v>2.8350000000000002E-7</v>
      </c>
      <c r="K327" s="43" t="s">
        <v>914</v>
      </c>
      <c r="L327" s="43" t="s">
        <v>65</v>
      </c>
      <c r="N327" s="43" t="s">
        <v>330</v>
      </c>
      <c r="O327" s="43">
        <v>37</v>
      </c>
      <c r="P327" s="43" t="s">
        <v>833</v>
      </c>
      <c r="Q327" s="43" t="s">
        <v>381</v>
      </c>
      <c r="R327" s="43" t="s">
        <v>835</v>
      </c>
      <c r="S327" s="43" t="s">
        <v>386</v>
      </c>
      <c r="T327" s="43">
        <v>10</v>
      </c>
      <c r="U327" s="43">
        <v>44.51</v>
      </c>
      <c r="V327" s="28">
        <v>3.0009999999999999E-7</v>
      </c>
      <c r="W327" s="43" t="s">
        <v>914</v>
      </c>
      <c r="X327" s="43" t="s">
        <v>65</v>
      </c>
    </row>
    <row r="328" spans="2:24" x14ac:dyDescent="0.2">
      <c r="B328" s="43" t="s">
        <v>330</v>
      </c>
      <c r="C328" s="43">
        <v>40</v>
      </c>
      <c r="D328" s="43" t="s">
        <v>836</v>
      </c>
      <c r="E328" s="43" t="s">
        <v>107</v>
      </c>
      <c r="F328" s="43" t="s">
        <v>837</v>
      </c>
      <c r="G328" s="43" t="s">
        <v>384</v>
      </c>
      <c r="H328" s="43">
        <v>60</v>
      </c>
      <c r="I328" s="43">
        <v>-115.32940000000001</v>
      </c>
      <c r="J328" s="28">
        <v>-7.8799999999999996E-4</v>
      </c>
      <c r="K328" s="43">
        <v>-1E-4</v>
      </c>
      <c r="L328" s="43" t="s">
        <v>379</v>
      </c>
      <c r="N328" s="43" t="s">
        <v>330</v>
      </c>
      <c r="O328" s="43">
        <v>40</v>
      </c>
      <c r="P328" s="43" t="s">
        <v>836</v>
      </c>
      <c r="Q328" s="43" t="s">
        <v>381</v>
      </c>
      <c r="R328" s="43" t="s">
        <v>837</v>
      </c>
      <c r="S328" s="43" t="s">
        <v>384</v>
      </c>
      <c r="T328" s="43">
        <v>10</v>
      </c>
      <c r="U328" s="43">
        <v>-115.3836</v>
      </c>
      <c r="V328" s="28">
        <v>-9.0399999999999996E-4</v>
      </c>
      <c r="W328" s="43">
        <v>-1E-4</v>
      </c>
      <c r="X328" s="43" t="s">
        <v>379</v>
      </c>
    </row>
    <row r="329" spans="2:24" x14ac:dyDescent="0.2">
      <c r="B329" s="43" t="s">
        <v>330</v>
      </c>
      <c r="C329" s="43">
        <v>40</v>
      </c>
      <c r="D329" s="43" t="s">
        <v>836</v>
      </c>
      <c r="E329" s="43" t="s">
        <v>107</v>
      </c>
      <c r="F329" s="43" t="s">
        <v>838</v>
      </c>
      <c r="G329" s="43" t="s">
        <v>386</v>
      </c>
      <c r="H329" s="43">
        <v>60</v>
      </c>
      <c r="I329" s="43">
        <v>34.256399999999999</v>
      </c>
      <c r="J329" s="28">
        <v>3.241E-7</v>
      </c>
      <c r="K329" s="43" t="s">
        <v>914</v>
      </c>
      <c r="L329" s="43" t="s">
        <v>65</v>
      </c>
      <c r="N329" s="43" t="s">
        <v>330</v>
      </c>
      <c r="O329" s="43">
        <v>40</v>
      </c>
      <c r="P329" s="43" t="s">
        <v>836</v>
      </c>
      <c r="Q329" s="43" t="s">
        <v>381</v>
      </c>
      <c r="R329" s="43" t="s">
        <v>838</v>
      </c>
      <c r="S329" s="43" t="s">
        <v>386</v>
      </c>
      <c r="T329" s="43">
        <v>10</v>
      </c>
      <c r="U329" s="43">
        <v>36.057499999999997</v>
      </c>
      <c r="V329" s="28">
        <v>3.4120000000000001E-7</v>
      </c>
      <c r="W329" s="43" t="s">
        <v>914</v>
      </c>
      <c r="X329" s="43" t="s">
        <v>65</v>
      </c>
    </row>
    <row r="330" spans="2:24" x14ac:dyDescent="0.2">
      <c r="B330" s="43" t="s">
        <v>330</v>
      </c>
      <c r="C330" s="43">
        <v>48</v>
      </c>
      <c r="D330" s="43" t="s">
        <v>839</v>
      </c>
      <c r="E330" s="43" t="s">
        <v>107</v>
      </c>
      <c r="F330" s="43" t="s">
        <v>840</v>
      </c>
      <c r="G330" s="43" t="s">
        <v>384</v>
      </c>
      <c r="H330" s="43">
        <v>60</v>
      </c>
      <c r="I330" s="43">
        <v>-27.955400000000001</v>
      </c>
      <c r="J330" s="28">
        <v>-2.0870000000000001E-7</v>
      </c>
      <c r="K330" s="43" t="s">
        <v>914</v>
      </c>
      <c r="L330" s="43" t="s">
        <v>65</v>
      </c>
      <c r="N330" s="43" t="s">
        <v>330</v>
      </c>
      <c r="O330" s="43">
        <v>48</v>
      </c>
      <c r="P330" s="43" t="s">
        <v>839</v>
      </c>
      <c r="Q330" s="43" t="s">
        <v>381</v>
      </c>
      <c r="R330" s="43" t="s">
        <v>840</v>
      </c>
      <c r="S330" s="43" t="s">
        <v>384</v>
      </c>
      <c r="T330" s="43">
        <v>10</v>
      </c>
      <c r="U330" s="43">
        <v>-28.219799999999999</v>
      </c>
      <c r="V330" s="28">
        <v>-2.107E-7</v>
      </c>
      <c r="W330" s="43" t="s">
        <v>914</v>
      </c>
      <c r="X330" s="43" t="s">
        <v>65</v>
      </c>
    </row>
    <row r="331" spans="2:24" x14ac:dyDescent="0.2">
      <c r="B331" s="43" t="s">
        <v>330</v>
      </c>
      <c r="C331" s="43">
        <v>48</v>
      </c>
      <c r="D331" s="43" t="s">
        <v>839</v>
      </c>
      <c r="E331" s="43" t="s">
        <v>107</v>
      </c>
      <c r="F331" s="43" t="s">
        <v>841</v>
      </c>
      <c r="G331" s="43" t="s">
        <v>386</v>
      </c>
      <c r="H331" s="43">
        <v>60</v>
      </c>
      <c r="I331" s="43">
        <v>-16.8718</v>
      </c>
      <c r="J331" s="28">
        <v>-1.2599999999999999E-7</v>
      </c>
      <c r="K331" s="43" t="s">
        <v>914</v>
      </c>
      <c r="L331" s="43" t="s">
        <v>65</v>
      </c>
      <c r="N331" s="43" t="s">
        <v>330</v>
      </c>
      <c r="O331" s="43">
        <v>48</v>
      </c>
      <c r="P331" s="43" t="s">
        <v>839</v>
      </c>
      <c r="Q331" s="43" t="s">
        <v>381</v>
      </c>
      <c r="R331" s="43" t="s">
        <v>841</v>
      </c>
      <c r="S331" s="43" t="s">
        <v>386</v>
      </c>
      <c r="T331" s="43">
        <v>10</v>
      </c>
      <c r="U331" s="43">
        <v>-16.638400000000001</v>
      </c>
      <c r="V331" s="28">
        <v>-1.2419999999999999E-7</v>
      </c>
      <c r="W331" s="43" t="s">
        <v>914</v>
      </c>
      <c r="X331" s="43" t="s">
        <v>65</v>
      </c>
    </row>
    <row r="332" spans="2:24" x14ac:dyDescent="0.2">
      <c r="B332" s="43" t="s">
        <v>330</v>
      </c>
      <c r="C332" s="43">
        <v>49</v>
      </c>
      <c r="D332" s="43" t="s">
        <v>842</v>
      </c>
      <c r="E332" s="43" t="s">
        <v>107</v>
      </c>
      <c r="F332" s="43" t="s">
        <v>843</v>
      </c>
      <c r="G332" s="43" t="s">
        <v>384</v>
      </c>
      <c r="H332" s="43">
        <v>60</v>
      </c>
      <c r="I332" s="43">
        <v>-15.992900000000001</v>
      </c>
      <c r="J332" s="28">
        <v>-1.194E-7</v>
      </c>
      <c r="K332" s="43" t="s">
        <v>914</v>
      </c>
      <c r="L332" s="43" t="s">
        <v>65</v>
      </c>
      <c r="N332" s="43" t="s">
        <v>330</v>
      </c>
      <c r="O332" s="43">
        <v>49</v>
      </c>
      <c r="P332" s="43" t="s">
        <v>842</v>
      </c>
      <c r="Q332" s="43" t="s">
        <v>381</v>
      </c>
      <c r="R332" s="43" t="s">
        <v>843</v>
      </c>
      <c r="S332" s="43" t="s">
        <v>384</v>
      </c>
      <c r="T332" s="43">
        <v>10</v>
      </c>
      <c r="U332" s="43">
        <v>-16.0472</v>
      </c>
      <c r="V332" s="28">
        <v>-1.198E-7</v>
      </c>
      <c r="W332" s="43" t="s">
        <v>914</v>
      </c>
      <c r="X332" s="43" t="s">
        <v>65</v>
      </c>
    </row>
    <row r="333" spans="2:24" x14ac:dyDescent="0.2">
      <c r="B333" s="43" t="s">
        <v>330</v>
      </c>
      <c r="C333" s="43">
        <v>49</v>
      </c>
      <c r="D333" s="43" t="s">
        <v>842</v>
      </c>
      <c r="E333" s="43" t="s">
        <v>107</v>
      </c>
      <c r="F333" s="43" t="s">
        <v>844</v>
      </c>
      <c r="G333" s="43" t="s">
        <v>386</v>
      </c>
      <c r="H333" s="43">
        <v>60</v>
      </c>
      <c r="I333" s="43">
        <v>-30.816700000000001</v>
      </c>
      <c r="J333" s="28">
        <v>-2.301E-7</v>
      </c>
      <c r="K333" s="43" t="s">
        <v>914</v>
      </c>
      <c r="L333" s="43" t="s">
        <v>65</v>
      </c>
      <c r="N333" s="43" t="s">
        <v>330</v>
      </c>
      <c r="O333" s="43">
        <v>49</v>
      </c>
      <c r="P333" s="43" t="s">
        <v>842</v>
      </c>
      <c r="Q333" s="43" t="s">
        <v>381</v>
      </c>
      <c r="R333" s="43" t="s">
        <v>844</v>
      </c>
      <c r="S333" s="43" t="s">
        <v>386</v>
      </c>
      <c r="T333" s="43">
        <v>10</v>
      </c>
      <c r="U333" s="43">
        <v>-30.767499999999998</v>
      </c>
      <c r="V333" s="28">
        <v>-2.297E-7</v>
      </c>
      <c r="W333" s="43" t="s">
        <v>914</v>
      </c>
      <c r="X333" s="43" t="s">
        <v>65</v>
      </c>
    </row>
    <row r="334" spans="2:24" x14ac:dyDescent="0.2">
      <c r="B334" s="43" t="s">
        <v>330</v>
      </c>
      <c r="C334" s="43">
        <v>50</v>
      </c>
      <c r="D334" s="43" t="s">
        <v>842</v>
      </c>
      <c r="E334" s="43" t="s">
        <v>107</v>
      </c>
      <c r="F334" s="43" t="s">
        <v>845</v>
      </c>
      <c r="G334" s="43" t="s">
        <v>384</v>
      </c>
      <c r="H334" s="43">
        <v>60</v>
      </c>
      <c r="I334" s="43">
        <v>-28.7591</v>
      </c>
      <c r="J334" s="28">
        <v>-2.2700000000000001E-7</v>
      </c>
      <c r="K334" s="43" t="s">
        <v>914</v>
      </c>
      <c r="L334" s="43" t="s">
        <v>65</v>
      </c>
      <c r="N334" s="43" t="s">
        <v>330</v>
      </c>
      <c r="O334" s="43">
        <v>50</v>
      </c>
      <c r="P334" s="43" t="s">
        <v>842</v>
      </c>
      <c r="Q334" s="43" t="s">
        <v>381</v>
      </c>
      <c r="R334" s="43" t="s">
        <v>845</v>
      </c>
      <c r="S334" s="43" t="s">
        <v>384</v>
      </c>
      <c r="T334" s="43">
        <v>10</v>
      </c>
      <c r="U334" s="43">
        <v>-28.892099999999999</v>
      </c>
      <c r="V334" s="28">
        <v>-2.2810000000000001E-7</v>
      </c>
      <c r="W334" s="43" t="s">
        <v>914</v>
      </c>
      <c r="X334" s="43" t="s">
        <v>65</v>
      </c>
    </row>
    <row r="335" spans="2:24" x14ac:dyDescent="0.2">
      <c r="B335" s="43" t="s">
        <v>330</v>
      </c>
      <c r="C335" s="43">
        <v>50</v>
      </c>
      <c r="D335" s="43" t="s">
        <v>842</v>
      </c>
      <c r="E335" s="43" t="s">
        <v>107</v>
      </c>
      <c r="F335" s="43" t="s">
        <v>846</v>
      </c>
      <c r="G335" s="43" t="s">
        <v>386</v>
      </c>
      <c r="H335" s="43">
        <v>60</v>
      </c>
      <c r="I335" s="43">
        <v>-28.8306</v>
      </c>
      <c r="J335" s="28">
        <v>-2.276E-7</v>
      </c>
      <c r="K335" s="43" t="s">
        <v>914</v>
      </c>
      <c r="L335" s="43" t="s">
        <v>65</v>
      </c>
      <c r="N335" s="43" t="s">
        <v>330</v>
      </c>
      <c r="O335" s="43">
        <v>50</v>
      </c>
      <c r="P335" s="43" t="s">
        <v>842</v>
      </c>
      <c r="Q335" s="43" t="s">
        <v>381</v>
      </c>
      <c r="R335" s="43" t="s">
        <v>846</v>
      </c>
      <c r="S335" s="43" t="s">
        <v>386</v>
      </c>
      <c r="T335" s="43">
        <v>10</v>
      </c>
      <c r="U335" s="43">
        <v>-28.7133</v>
      </c>
      <c r="V335" s="28">
        <v>-2.266E-7</v>
      </c>
      <c r="W335" s="43" t="s">
        <v>914</v>
      </c>
      <c r="X335" s="43" t="s">
        <v>65</v>
      </c>
    </row>
    <row r="336" spans="2:24" x14ac:dyDescent="0.2">
      <c r="B336" s="43" t="s">
        <v>330</v>
      </c>
      <c r="C336" s="43">
        <v>51</v>
      </c>
      <c r="D336" s="43" t="s">
        <v>842</v>
      </c>
      <c r="E336" s="43" t="s">
        <v>107</v>
      </c>
      <c r="F336" s="43" t="s">
        <v>847</v>
      </c>
      <c r="G336" s="43" t="s">
        <v>384</v>
      </c>
      <c r="H336" s="43">
        <v>60</v>
      </c>
      <c r="I336" s="43">
        <v>-30.735399999999998</v>
      </c>
      <c r="J336" s="28">
        <v>-2.2950000000000001E-7</v>
      </c>
      <c r="K336" s="43" t="s">
        <v>914</v>
      </c>
      <c r="L336" s="43" t="s">
        <v>65</v>
      </c>
      <c r="N336" s="43" t="s">
        <v>330</v>
      </c>
      <c r="O336" s="43">
        <v>51</v>
      </c>
      <c r="P336" s="43" t="s">
        <v>842</v>
      </c>
      <c r="Q336" s="43" t="s">
        <v>381</v>
      </c>
      <c r="R336" s="43" t="s">
        <v>847</v>
      </c>
      <c r="S336" s="43" t="s">
        <v>384</v>
      </c>
      <c r="T336" s="43">
        <v>10</v>
      </c>
      <c r="U336" s="43">
        <v>-30.965900000000001</v>
      </c>
      <c r="V336" s="28">
        <v>-2.3120000000000001E-7</v>
      </c>
      <c r="W336" s="43" t="s">
        <v>914</v>
      </c>
      <c r="X336" s="43" t="s">
        <v>65</v>
      </c>
    </row>
    <row r="337" spans="2:24" x14ac:dyDescent="0.2">
      <c r="B337" s="43" t="s">
        <v>330</v>
      </c>
      <c r="C337" s="43">
        <v>51</v>
      </c>
      <c r="D337" s="43" t="s">
        <v>842</v>
      </c>
      <c r="E337" s="43" t="s">
        <v>107</v>
      </c>
      <c r="F337" s="43" t="s">
        <v>848</v>
      </c>
      <c r="G337" s="43" t="s">
        <v>386</v>
      </c>
      <c r="H337" s="43">
        <v>60</v>
      </c>
      <c r="I337" s="43">
        <v>-16.0748</v>
      </c>
      <c r="J337" s="28">
        <v>-1.1999999999999999E-7</v>
      </c>
      <c r="K337" s="43" t="s">
        <v>914</v>
      </c>
      <c r="L337" s="43" t="s">
        <v>65</v>
      </c>
      <c r="N337" s="43" t="s">
        <v>330</v>
      </c>
      <c r="O337" s="43">
        <v>51</v>
      </c>
      <c r="P337" s="43" t="s">
        <v>842</v>
      </c>
      <c r="Q337" s="43" t="s">
        <v>381</v>
      </c>
      <c r="R337" s="43" t="s">
        <v>848</v>
      </c>
      <c r="S337" s="43" t="s">
        <v>386</v>
      </c>
      <c r="T337" s="43">
        <v>10</v>
      </c>
      <c r="U337" s="43">
        <v>-15.847099999999999</v>
      </c>
      <c r="V337" s="28">
        <v>-1.1829999999999999E-7</v>
      </c>
      <c r="W337" s="43" t="s">
        <v>914</v>
      </c>
      <c r="X337" s="43" t="s">
        <v>65</v>
      </c>
    </row>
    <row r="338" spans="2:24" x14ac:dyDescent="0.2">
      <c r="B338" s="43" t="s">
        <v>330</v>
      </c>
      <c r="C338" s="43">
        <v>52</v>
      </c>
      <c r="D338" s="43" t="s">
        <v>849</v>
      </c>
      <c r="E338" s="43" t="s">
        <v>107</v>
      </c>
      <c r="F338" s="43" t="s">
        <v>850</v>
      </c>
      <c r="G338" s="43" t="s">
        <v>384</v>
      </c>
      <c r="H338" s="43">
        <v>60</v>
      </c>
      <c r="I338" s="43">
        <v>-16.7971</v>
      </c>
      <c r="J338" s="28">
        <v>-1.254E-7</v>
      </c>
      <c r="K338" s="43" t="s">
        <v>914</v>
      </c>
      <c r="L338" s="43" t="s">
        <v>65</v>
      </c>
      <c r="N338" s="43" t="s">
        <v>330</v>
      </c>
      <c r="O338" s="43">
        <v>52</v>
      </c>
      <c r="P338" s="43" t="s">
        <v>849</v>
      </c>
      <c r="Q338" s="43" t="s">
        <v>381</v>
      </c>
      <c r="R338" s="43" t="s">
        <v>850</v>
      </c>
      <c r="S338" s="43" t="s">
        <v>384</v>
      </c>
      <c r="T338" s="43">
        <v>10</v>
      </c>
      <c r="U338" s="43">
        <v>-16.805800000000001</v>
      </c>
      <c r="V338" s="28">
        <v>-1.2550000000000001E-7</v>
      </c>
      <c r="W338" s="43" t="s">
        <v>914</v>
      </c>
      <c r="X338" s="43" t="s">
        <v>65</v>
      </c>
    </row>
    <row r="339" spans="2:24" x14ac:dyDescent="0.2">
      <c r="B339" s="43" t="s">
        <v>330</v>
      </c>
      <c r="C339" s="43">
        <v>52</v>
      </c>
      <c r="D339" s="43" t="s">
        <v>849</v>
      </c>
      <c r="E339" s="43" t="s">
        <v>107</v>
      </c>
      <c r="F339" s="43" t="s">
        <v>851</v>
      </c>
      <c r="G339" s="43" t="s">
        <v>386</v>
      </c>
      <c r="H339" s="43">
        <v>60</v>
      </c>
      <c r="I339" s="43">
        <v>-28.037400000000002</v>
      </c>
      <c r="J339" s="28">
        <v>-2.093E-7</v>
      </c>
      <c r="K339" s="43" t="s">
        <v>914</v>
      </c>
      <c r="L339" s="43" t="s">
        <v>65</v>
      </c>
      <c r="N339" s="43" t="s">
        <v>330</v>
      </c>
      <c r="O339" s="43">
        <v>52</v>
      </c>
      <c r="P339" s="43" t="s">
        <v>849</v>
      </c>
      <c r="Q339" s="43" t="s">
        <v>381</v>
      </c>
      <c r="R339" s="43" t="s">
        <v>851</v>
      </c>
      <c r="S339" s="43" t="s">
        <v>386</v>
      </c>
      <c r="T339" s="43">
        <v>10</v>
      </c>
      <c r="U339" s="43">
        <v>-28.062000000000001</v>
      </c>
      <c r="V339" s="28">
        <v>-2.0949999999999999E-7</v>
      </c>
      <c r="W339" s="43" t="s">
        <v>914</v>
      </c>
      <c r="X339" s="43" t="s">
        <v>65</v>
      </c>
    </row>
    <row r="340" spans="2:24" x14ac:dyDescent="0.2">
      <c r="B340" s="43" t="s">
        <v>330</v>
      </c>
      <c r="C340" s="43">
        <v>26</v>
      </c>
      <c r="D340" s="43" t="s">
        <v>852</v>
      </c>
      <c r="E340" s="43" t="s">
        <v>107</v>
      </c>
      <c r="F340" s="43" t="s">
        <v>853</v>
      </c>
      <c r="G340" s="43" t="s">
        <v>384</v>
      </c>
      <c r="H340" s="43">
        <v>60</v>
      </c>
      <c r="I340" s="43">
        <v>-134.32550000000001</v>
      </c>
      <c r="J340" s="28">
        <v>-9.9999999999999995E-7</v>
      </c>
      <c r="K340" s="43" t="s">
        <v>914</v>
      </c>
      <c r="L340" s="43" t="s">
        <v>65</v>
      </c>
      <c r="N340" s="43" t="s">
        <v>330</v>
      </c>
      <c r="O340" s="43">
        <v>26</v>
      </c>
      <c r="P340" s="43" t="s">
        <v>852</v>
      </c>
      <c r="Q340" s="43" t="s">
        <v>381</v>
      </c>
      <c r="R340" s="43" t="s">
        <v>853</v>
      </c>
      <c r="S340" s="43" t="s">
        <v>384</v>
      </c>
      <c r="T340" s="43">
        <v>10</v>
      </c>
      <c r="U340" s="43">
        <v>-135.786</v>
      </c>
      <c r="V340" s="28">
        <v>-9.9999999999999995E-7</v>
      </c>
      <c r="W340" s="43" t="s">
        <v>914</v>
      </c>
      <c r="X340" s="43" t="s">
        <v>65</v>
      </c>
    </row>
    <row r="341" spans="2:24" x14ac:dyDescent="0.2">
      <c r="B341" s="43" t="s">
        <v>330</v>
      </c>
      <c r="C341" s="43">
        <v>26</v>
      </c>
      <c r="D341" s="43" t="s">
        <v>852</v>
      </c>
      <c r="E341" s="43" t="s">
        <v>107</v>
      </c>
      <c r="F341" s="43" t="s">
        <v>854</v>
      </c>
      <c r="G341" s="43" t="s">
        <v>386</v>
      </c>
      <c r="H341" s="43">
        <v>60</v>
      </c>
      <c r="I341" s="43">
        <v>47.649900000000002</v>
      </c>
      <c r="J341" s="28">
        <v>4.0820000000000002E-7</v>
      </c>
      <c r="K341" s="43" t="s">
        <v>914</v>
      </c>
      <c r="L341" s="43" t="s">
        <v>65</v>
      </c>
      <c r="N341" s="43" t="s">
        <v>330</v>
      </c>
      <c r="O341" s="43">
        <v>26</v>
      </c>
      <c r="P341" s="43" t="s">
        <v>852</v>
      </c>
      <c r="Q341" s="43" t="s">
        <v>381</v>
      </c>
      <c r="R341" s="43" t="s">
        <v>854</v>
      </c>
      <c r="S341" s="43" t="s">
        <v>386</v>
      </c>
      <c r="T341" s="43">
        <v>10</v>
      </c>
      <c r="U341" s="43">
        <v>49.078800000000001</v>
      </c>
      <c r="V341" s="28">
        <v>4.2039999999999998E-7</v>
      </c>
      <c r="W341" s="43" t="s">
        <v>914</v>
      </c>
      <c r="X341" s="43" t="s">
        <v>65</v>
      </c>
    </row>
    <row r="342" spans="2:24" x14ac:dyDescent="0.2">
      <c r="B342" s="43" t="s">
        <v>330</v>
      </c>
      <c r="C342" s="43">
        <v>29</v>
      </c>
      <c r="D342" s="43" t="s">
        <v>855</v>
      </c>
      <c r="E342" s="43" t="s">
        <v>107</v>
      </c>
      <c r="F342" s="43" t="s">
        <v>856</v>
      </c>
      <c r="G342" s="43" t="s">
        <v>384</v>
      </c>
      <c r="H342" s="43">
        <v>60</v>
      </c>
      <c r="I342" s="43">
        <v>-184.6388</v>
      </c>
      <c r="J342" s="28">
        <v>-9.9999999999999995E-7</v>
      </c>
      <c r="K342" s="43" t="s">
        <v>914</v>
      </c>
      <c r="L342" s="43" t="s">
        <v>65</v>
      </c>
      <c r="N342" s="43" t="s">
        <v>330</v>
      </c>
      <c r="O342" s="43">
        <v>29</v>
      </c>
      <c r="P342" s="43" t="s">
        <v>855</v>
      </c>
      <c r="Q342" s="43" t="s">
        <v>381</v>
      </c>
      <c r="R342" s="43" t="s">
        <v>856</v>
      </c>
      <c r="S342" s="43" t="s">
        <v>384</v>
      </c>
      <c r="T342" s="43">
        <v>10</v>
      </c>
      <c r="U342" s="43">
        <v>-186.3545</v>
      </c>
      <c r="V342" s="28">
        <v>-9.9999999999999995E-7</v>
      </c>
      <c r="W342" s="43" t="s">
        <v>914</v>
      </c>
      <c r="X342" s="43" t="s">
        <v>65</v>
      </c>
    </row>
    <row r="343" spans="2:24" x14ac:dyDescent="0.2">
      <c r="B343" s="43" t="s">
        <v>330</v>
      </c>
      <c r="C343" s="43">
        <v>29</v>
      </c>
      <c r="D343" s="43" t="s">
        <v>855</v>
      </c>
      <c r="E343" s="43" t="s">
        <v>107</v>
      </c>
      <c r="F343" s="43" t="s">
        <v>857</v>
      </c>
      <c r="G343" s="43" t="s">
        <v>386</v>
      </c>
      <c r="H343" s="43">
        <v>60</v>
      </c>
      <c r="I343" s="43">
        <v>40.051900000000003</v>
      </c>
      <c r="J343" s="28">
        <v>2.6759999999999999E-7</v>
      </c>
      <c r="K343" s="43" t="s">
        <v>914</v>
      </c>
      <c r="L343" s="43" t="s">
        <v>65</v>
      </c>
      <c r="N343" s="43" t="s">
        <v>330</v>
      </c>
      <c r="O343" s="43">
        <v>29</v>
      </c>
      <c r="P343" s="43" t="s">
        <v>855</v>
      </c>
      <c r="Q343" s="43" t="s">
        <v>381</v>
      </c>
      <c r="R343" s="43" t="s">
        <v>857</v>
      </c>
      <c r="S343" s="43" t="s">
        <v>386</v>
      </c>
      <c r="T343" s="43">
        <v>10</v>
      </c>
      <c r="U343" s="43">
        <v>41.809699999999999</v>
      </c>
      <c r="V343" s="28">
        <v>2.7930000000000002E-7</v>
      </c>
      <c r="W343" s="43" t="s">
        <v>914</v>
      </c>
      <c r="X343" s="43" t="s">
        <v>65</v>
      </c>
    </row>
    <row r="344" spans="2:24" x14ac:dyDescent="0.2">
      <c r="B344" s="43" t="s">
        <v>330</v>
      </c>
      <c r="C344" s="43">
        <v>32</v>
      </c>
      <c r="D344" s="43" t="s">
        <v>858</v>
      </c>
      <c r="E344" s="43" t="s">
        <v>107</v>
      </c>
      <c r="F344" s="43" t="s">
        <v>859</v>
      </c>
      <c r="G344" s="43" t="s">
        <v>384</v>
      </c>
      <c r="H344" s="43">
        <v>60</v>
      </c>
      <c r="I344" s="43">
        <v>-170.8372</v>
      </c>
      <c r="J344" s="28">
        <v>-9.9999999999999995E-7</v>
      </c>
      <c r="K344" s="43" t="s">
        <v>914</v>
      </c>
      <c r="L344" s="43" t="s">
        <v>65</v>
      </c>
      <c r="N344" s="43" t="s">
        <v>330</v>
      </c>
      <c r="O344" s="43">
        <v>32</v>
      </c>
      <c r="P344" s="43" t="s">
        <v>858</v>
      </c>
      <c r="Q344" s="43" t="s">
        <v>381</v>
      </c>
      <c r="R344" s="43" t="s">
        <v>859</v>
      </c>
      <c r="S344" s="43" t="s">
        <v>384</v>
      </c>
      <c r="T344" s="43">
        <v>10</v>
      </c>
      <c r="U344" s="43">
        <v>-173.0762</v>
      </c>
      <c r="V344" s="28">
        <v>-9.9999999999999995E-7</v>
      </c>
      <c r="W344" s="43" t="s">
        <v>914</v>
      </c>
      <c r="X344" s="43" t="s">
        <v>65</v>
      </c>
    </row>
    <row r="345" spans="2:24" x14ac:dyDescent="0.2">
      <c r="B345" s="43" t="s">
        <v>330</v>
      </c>
      <c r="C345" s="43">
        <v>32</v>
      </c>
      <c r="D345" s="43" t="s">
        <v>858</v>
      </c>
      <c r="E345" s="43" t="s">
        <v>107</v>
      </c>
      <c r="F345" s="43" t="s">
        <v>860</v>
      </c>
      <c r="G345" s="43" t="s">
        <v>386</v>
      </c>
      <c r="H345" s="43">
        <v>60</v>
      </c>
      <c r="I345" s="43">
        <v>56.0717</v>
      </c>
      <c r="J345" s="28">
        <v>3.819E-7</v>
      </c>
      <c r="K345" s="43" t="s">
        <v>914</v>
      </c>
      <c r="L345" s="43" t="s">
        <v>65</v>
      </c>
      <c r="N345" s="43" t="s">
        <v>330</v>
      </c>
      <c r="O345" s="43">
        <v>32</v>
      </c>
      <c r="P345" s="43" t="s">
        <v>858</v>
      </c>
      <c r="Q345" s="43" t="s">
        <v>381</v>
      </c>
      <c r="R345" s="43" t="s">
        <v>860</v>
      </c>
      <c r="S345" s="43" t="s">
        <v>386</v>
      </c>
      <c r="T345" s="43">
        <v>10</v>
      </c>
      <c r="U345" s="43">
        <v>58.294800000000002</v>
      </c>
      <c r="V345" s="28">
        <v>3.9709999999999998E-7</v>
      </c>
      <c r="W345" s="43" t="s">
        <v>914</v>
      </c>
      <c r="X345" s="43" t="s">
        <v>65</v>
      </c>
    </row>
    <row r="346" spans="2:24" x14ac:dyDescent="0.2">
      <c r="B346" s="43" t="s">
        <v>330</v>
      </c>
      <c r="C346" s="43">
        <v>35</v>
      </c>
      <c r="D346" s="43" t="s">
        <v>861</v>
      </c>
      <c r="E346" s="43" t="s">
        <v>107</v>
      </c>
      <c r="F346" s="43" t="s">
        <v>862</v>
      </c>
      <c r="G346" s="43" t="s">
        <v>384</v>
      </c>
      <c r="H346" s="43">
        <v>60</v>
      </c>
      <c r="I346" s="43">
        <v>-170.75389999999999</v>
      </c>
      <c r="J346" s="28">
        <v>-9.9999999999999995E-7</v>
      </c>
      <c r="K346" s="43" t="s">
        <v>914</v>
      </c>
      <c r="L346" s="43" t="s">
        <v>65</v>
      </c>
      <c r="N346" s="43" t="s">
        <v>330</v>
      </c>
      <c r="O346" s="43">
        <v>35</v>
      </c>
      <c r="P346" s="43" t="s">
        <v>861</v>
      </c>
      <c r="Q346" s="43" t="s">
        <v>381</v>
      </c>
      <c r="R346" s="43" t="s">
        <v>862</v>
      </c>
      <c r="S346" s="43" t="s">
        <v>384</v>
      </c>
      <c r="T346" s="43">
        <v>10</v>
      </c>
      <c r="U346" s="43">
        <v>-173.1996</v>
      </c>
      <c r="V346" s="28">
        <v>-9.9999999999999995E-7</v>
      </c>
      <c r="W346" s="43" t="s">
        <v>914</v>
      </c>
      <c r="X346" s="43" t="s">
        <v>65</v>
      </c>
    </row>
    <row r="347" spans="2:24" x14ac:dyDescent="0.2">
      <c r="B347" s="43" t="s">
        <v>330</v>
      </c>
      <c r="C347" s="43">
        <v>35</v>
      </c>
      <c r="D347" s="43" t="s">
        <v>861</v>
      </c>
      <c r="E347" s="43" t="s">
        <v>107</v>
      </c>
      <c r="F347" s="43" t="s">
        <v>863</v>
      </c>
      <c r="G347" s="43" t="s">
        <v>386</v>
      </c>
      <c r="H347" s="43">
        <v>60</v>
      </c>
      <c r="I347" s="43">
        <v>55.989100000000001</v>
      </c>
      <c r="J347" s="28">
        <v>3.8140000000000001E-7</v>
      </c>
      <c r="K347" s="43" t="s">
        <v>914</v>
      </c>
      <c r="L347" s="43" t="s">
        <v>65</v>
      </c>
      <c r="N347" s="43" t="s">
        <v>330</v>
      </c>
      <c r="O347" s="43">
        <v>35</v>
      </c>
      <c r="P347" s="43" t="s">
        <v>861</v>
      </c>
      <c r="Q347" s="43" t="s">
        <v>381</v>
      </c>
      <c r="R347" s="43" t="s">
        <v>863</v>
      </c>
      <c r="S347" s="43" t="s">
        <v>386</v>
      </c>
      <c r="T347" s="43">
        <v>10</v>
      </c>
      <c r="U347" s="43">
        <v>58.416699999999999</v>
      </c>
      <c r="V347" s="28">
        <v>3.9789999999999998E-7</v>
      </c>
      <c r="W347" s="43" t="s">
        <v>914</v>
      </c>
      <c r="X347" s="43" t="s">
        <v>65</v>
      </c>
    </row>
    <row r="348" spans="2:24" x14ac:dyDescent="0.2">
      <c r="B348" s="43" t="s">
        <v>330</v>
      </c>
      <c r="C348" s="43">
        <v>38</v>
      </c>
      <c r="D348" s="43" t="s">
        <v>864</v>
      </c>
      <c r="E348" s="43" t="s">
        <v>107</v>
      </c>
      <c r="F348" s="43" t="s">
        <v>865</v>
      </c>
      <c r="G348" s="43" t="s">
        <v>384</v>
      </c>
      <c r="H348" s="43">
        <v>60</v>
      </c>
      <c r="I348" s="43">
        <v>-184.43510000000001</v>
      </c>
      <c r="J348" s="28">
        <v>-9.9999999999999995E-7</v>
      </c>
      <c r="K348" s="43" t="s">
        <v>914</v>
      </c>
      <c r="L348" s="43" t="s">
        <v>65</v>
      </c>
      <c r="N348" s="43" t="s">
        <v>330</v>
      </c>
      <c r="O348" s="43">
        <v>38</v>
      </c>
      <c r="P348" s="43" t="s">
        <v>864</v>
      </c>
      <c r="Q348" s="43" t="s">
        <v>381</v>
      </c>
      <c r="R348" s="43" t="s">
        <v>865</v>
      </c>
      <c r="S348" s="43" t="s">
        <v>384</v>
      </c>
      <c r="T348" s="43">
        <v>10</v>
      </c>
      <c r="U348" s="43">
        <v>-186.64699999999999</v>
      </c>
      <c r="V348" s="28">
        <v>-9.9999999999999995E-7</v>
      </c>
      <c r="W348" s="43" t="s">
        <v>914</v>
      </c>
      <c r="X348" s="43" t="s">
        <v>65</v>
      </c>
    </row>
    <row r="349" spans="2:24" x14ac:dyDescent="0.2">
      <c r="B349" s="43" t="s">
        <v>330</v>
      </c>
      <c r="C349" s="43">
        <v>38</v>
      </c>
      <c r="D349" s="43" t="s">
        <v>864</v>
      </c>
      <c r="E349" s="43" t="s">
        <v>107</v>
      </c>
      <c r="F349" s="43" t="s">
        <v>866</v>
      </c>
      <c r="G349" s="43" t="s">
        <v>386</v>
      </c>
      <c r="H349" s="43">
        <v>60</v>
      </c>
      <c r="I349" s="43">
        <v>39.8474</v>
      </c>
      <c r="J349" s="28">
        <v>2.6619999999999999E-7</v>
      </c>
      <c r="K349" s="43" t="s">
        <v>914</v>
      </c>
      <c r="L349" s="43" t="s">
        <v>65</v>
      </c>
      <c r="N349" s="43" t="s">
        <v>330</v>
      </c>
      <c r="O349" s="43">
        <v>38</v>
      </c>
      <c r="P349" s="43" t="s">
        <v>864</v>
      </c>
      <c r="Q349" s="43" t="s">
        <v>381</v>
      </c>
      <c r="R349" s="43" t="s">
        <v>866</v>
      </c>
      <c r="S349" s="43" t="s">
        <v>386</v>
      </c>
      <c r="T349" s="43">
        <v>10</v>
      </c>
      <c r="U349" s="43">
        <v>42.110100000000003</v>
      </c>
      <c r="V349" s="28">
        <v>2.8140000000000002E-7</v>
      </c>
      <c r="W349" s="43" t="s">
        <v>914</v>
      </c>
      <c r="X349" s="43" t="s">
        <v>65</v>
      </c>
    </row>
    <row r="350" spans="2:24" x14ac:dyDescent="0.2">
      <c r="B350" s="43" t="s">
        <v>330</v>
      </c>
      <c r="C350" s="43">
        <v>41</v>
      </c>
      <c r="D350" s="43" t="s">
        <v>867</v>
      </c>
      <c r="E350" s="43" t="s">
        <v>107</v>
      </c>
      <c r="F350" s="43" t="s">
        <v>868</v>
      </c>
      <c r="G350" s="43" t="s">
        <v>384</v>
      </c>
      <c r="H350" s="43">
        <v>60</v>
      </c>
      <c r="I350" s="43">
        <v>-133.9898</v>
      </c>
      <c r="J350" s="28">
        <v>-9.9999999999999995E-7</v>
      </c>
      <c r="K350" s="43" t="s">
        <v>914</v>
      </c>
      <c r="L350" s="43" t="s">
        <v>65</v>
      </c>
      <c r="N350" s="43" t="s">
        <v>330</v>
      </c>
      <c r="O350" s="43">
        <v>41</v>
      </c>
      <c r="P350" s="43" t="s">
        <v>867</v>
      </c>
      <c r="Q350" s="43" t="s">
        <v>381</v>
      </c>
      <c r="R350" s="43" t="s">
        <v>868</v>
      </c>
      <c r="S350" s="43" t="s">
        <v>384</v>
      </c>
      <c r="T350" s="43">
        <v>10</v>
      </c>
      <c r="U350" s="43">
        <v>-136.27250000000001</v>
      </c>
      <c r="V350" s="28">
        <v>-9.9999999999999995E-7</v>
      </c>
      <c r="W350" s="43" t="s">
        <v>914</v>
      </c>
      <c r="X350" s="43" t="s">
        <v>65</v>
      </c>
    </row>
    <row r="351" spans="2:24" x14ac:dyDescent="0.2">
      <c r="B351" s="43" t="s">
        <v>330</v>
      </c>
      <c r="C351" s="43">
        <v>41</v>
      </c>
      <c r="D351" s="43" t="s">
        <v>867</v>
      </c>
      <c r="E351" s="43" t="s">
        <v>107</v>
      </c>
      <c r="F351" s="43" t="s">
        <v>869</v>
      </c>
      <c r="G351" s="43" t="s">
        <v>386</v>
      </c>
      <c r="H351" s="43">
        <v>60</v>
      </c>
      <c r="I351" s="43">
        <v>47.320799999999998</v>
      </c>
      <c r="J351" s="28">
        <v>4.0530000000000001E-7</v>
      </c>
      <c r="K351" s="43" t="s">
        <v>914</v>
      </c>
      <c r="L351" s="43" t="s">
        <v>65</v>
      </c>
      <c r="N351" s="43" t="s">
        <v>330</v>
      </c>
      <c r="O351" s="43">
        <v>41</v>
      </c>
      <c r="P351" s="43" t="s">
        <v>867</v>
      </c>
      <c r="Q351" s="43" t="s">
        <v>381</v>
      </c>
      <c r="R351" s="43" t="s">
        <v>869</v>
      </c>
      <c r="S351" s="43" t="s">
        <v>386</v>
      </c>
      <c r="T351" s="43">
        <v>10</v>
      </c>
      <c r="U351" s="43">
        <v>49.583500000000001</v>
      </c>
      <c r="V351" s="28">
        <v>4.2469999999999998E-7</v>
      </c>
      <c r="W351" s="43" t="s">
        <v>914</v>
      </c>
      <c r="X351" s="43" t="s">
        <v>65</v>
      </c>
    </row>
    <row r="352" spans="2:24" x14ac:dyDescent="0.2">
      <c r="B352" s="43" t="s">
        <v>330</v>
      </c>
      <c r="C352" s="43">
        <v>53</v>
      </c>
      <c r="D352" s="43" t="s">
        <v>870</v>
      </c>
      <c r="E352" s="43" t="s">
        <v>107</v>
      </c>
      <c r="F352" s="43" t="s">
        <v>871</v>
      </c>
      <c r="G352" s="43" t="s">
        <v>384</v>
      </c>
      <c r="H352" s="43">
        <v>60</v>
      </c>
      <c r="I352" s="43">
        <v>-27.869599999999998</v>
      </c>
      <c r="J352" s="28">
        <v>-2.0809999999999999E-7</v>
      </c>
      <c r="K352" s="43" t="s">
        <v>914</v>
      </c>
      <c r="L352" s="43" t="s">
        <v>65</v>
      </c>
      <c r="N352" s="43" t="s">
        <v>330</v>
      </c>
      <c r="O352" s="43">
        <v>53</v>
      </c>
      <c r="P352" s="43" t="s">
        <v>870</v>
      </c>
      <c r="Q352" s="43" t="s">
        <v>381</v>
      </c>
      <c r="R352" s="43" t="s">
        <v>871</v>
      </c>
      <c r="S352" s="43" t="s">
        <v>384</v>
      </c>
      <c r="T352" s="43">
        <v>10</v>
      </c>
      <c r="U352" s="43">
        <v>-27.8658</v>
      </c>
      <c r="V352" s="28">
        <v>-2.0809999999999999E-7</v>
      </c>
      <c r="W352" s="43" t="s">
        <v>914</v>
      </c>
      <c r="X352" s="43" t="s">
        <v>65</v>
      </c>
    </row>
    <row r="353" spans="2:24" x14ac:dyDescent="0.2">
      <c r="B353" s="43" t="s">
        <v>330</v>
      </c>
      <c r="C353" s="43">
        <v>53</v>
      </c>
      <c r="D353" s="43" t="s">
        <v>870</v>
      </c>
      <c r="E353" s="43" t="s">
        <v>107</v>
      </c>
      <c r="F353" s="43" t="s">
        <v>872</v>
      </c>
      <c r="G353" s="43" t="s">
        <v>386</v>
      </c>
      <c r="H353" s="43">
        <v>60</v>
      </c>
      <c r="I353" s="43">
        <v>-16.704999999999998</v>
      </c>
      <c r="J353" s="28">
        <v>-1.247E-7</v>
      </c>
      <c r="K353" s="43" t="s">
        <v>914</v>
      </c>
      <c r="L353" s="43" t="s">
        <v>65</v>
      </c>
      <c r="N353" s="43" t="s">
        <v>330</v>
      </c>
      <c r="O353" s="43">
        <v>53</v>
      </c>
      <c r="P353" s="43" t="s">
        <v>870</v>
      </c>
      <c r="Q353" s="43" t="s">
        <v>381</v>
      </c>
      <c r="R353" s="43" t="s">
        <v>872</v>
      </c>
      <c r="S353" s="43" t="s">
        <v>386</v>
      </c>
      <c r="T353" s="43">
        <v>10</v>
      </c>
      <c r="U353" s="43">
        <v>-16.7303</v>
      </c>
      <c r="V353" s="28">
        <v>-1.2489999999999999E-7</v>
      </c>
      <c r="W353" s="43" t="s">
        <v>914</v>
      </c>
      <c r="X353" s="43" t="s">
        <v>65</v>
      </c>
    </row>
    <row r="354" spans="2:24" x14ac:dyDescent="0.2">
      <c r="B354" s="43" t="s">
        <v>330</v>
      </c>
      <c r="C354" s="43">
        <v>54</v>
      </c>
      <c r="D354" s="43" t="s">
        <v>873</v>
      </c>
      <c r="E354" s="43" t="s">
        <v>107</v>
      </c>
      <c r="F354" s="43" t="s">
        <v>874</v>
      </c>
      <c r="G354" s="43" t="s">
        <v>384</v>
      </c>
      <c r="H354" s="43">
        <v>60</v>
      </c>
      <c r="I354" s="43">
        <v>-16.105699999999999</v>
      </c>
      <c r="J354" s="28">
        <v>-1.2030000000000001E-7</v>
      </c>
      <c r="K354" s="43" t="s">
        <v>914</v>
      </c>
      <c r="L354" s="43" t="s">
        <v>65</v>
      </c>
      <c r="N354" s="43" t="s">
        <v>330</v>
      </c>
      <c r="O354" s="43">
        <v>54</v>
      </c>
      <c r="P354" s="43" t="s">
        <v>873</v>
      </c>
      <c r="Q354" s="43" t="s">
        <v>381</v>
      </c>
      <c r="R354" s="43" t="s">
        <v>874</v>
      </c>
      <c r="S354" s="43" t="s">
        <v>384</v>
      </c>
      <c r="T354" s="43">
        <v>10</v>
      </c>
      <c r="U354" s="43">
        <v>-15.898099999999999</v>
      </c>
      <c r="V354" s="28">
        <v>-1.187E-7</v>
      </c>
      <c r="W354" s="43" t="s">
        <v>914</v>
      </c>
      <c r="X354" s="43" t="s">
        <v>65</v>
      </c>
    </row>
    <row r="355" spans="2:24" x14ac:dyDescent="0.2">
      <c r="B355" s="43" t="s">
        <v>330</v>
      </c>
      <c r="C355" s="43">
        <v>54</v>
      </c>
      <c r="D355" s="43" t="s">
        <v>873</v>
      </c>
      <c r="E355" s="43" t="s">
        <v>107</v>
      </c>
      <c r="F355" s="43" t="s">
        <v>875</v>
      </c>
      <c r="G355" s="43" t="s">
        <v>386</v>
      </c>
      <c r="H355" s="43">
        <v>60</v>
      </c>
      <c r="I355" s="43">
        <v>-30.535499999999999</v>
      </c>
      <c r="J355" s="28">
        <v>-2.28E-7</v>
      </c>
      <c r="K355" s="43" t="s">
        <v>914</v>
      </c>
      <c r="L355" s="43" t="s">
        <v>65</v>
      </c>
      <c r="N355" s="43" t="s">
        <v>330</v>
      </c>
      <c r="O355" s="43">
        <v>54</v>
      </c>
      <c r="P355" s="43" t="s">
        <v>873</v>
      </c>
      <c r="Q355" s="43" t="s">
        <v>381</v>
      </c>
      <c r="R355" s="43" t="s">
        <v>875</v>
      </c>
      <c r="S355" s="43" t="s">
        <v>386</v>
      </c>
      <c r="T355" s="43">
        <v>10</v>
      </c>
      <c r="U355" s="43">
        <v>-30.746500000000001</v>
      </c>
      <c r="V355" s="28">
        <v>-2.2959999999999999E-7</v>
      </c>
      <c r="W355" s="43" t="s">
        <v>914</v>
      </c>
      <c r="X355" s="43" t="s">
        <v>65</v>
      </c>
    </row>
    <row r="356" spans="2:24" x14ac:dyDescent="0.2">
      <c r="B356" s="43" t="s">
        <v>330</v>
      </c>
      <c r="C356" s="43">
        <v>55</v>
      </c>
      <c r="D356" s="43" t="s">
        <v>873</v>
      </c>
      <c r="E356" s="43" t="s">
        <v>107</v>
      </c>
      <c r="F356" s="43" t="s">
        <v>876</v>
      </c>
      <c r="G356" s="43" t="s">
        <v>384</v>
      </c>
      <c r="H356" s="43">
        <v>60</v>
      </c>
      <c r="I356" s="43">
        <v>-28.6541</v>
      </c>
      <c r="J356" s="28">
        <v>-2.262E-7</v>
      </c>
      <c r="K356" s="43" t="s">
        <v>914</v>
      </c>
      <c r="L356" s="43" t="s">
        <v>65</v>
      </c>
      <c r="N356" s="43" t="s">
        <v>330</v>
      </c>
      <c r="O356" s="43">
        <v>55</v>
      </c>
      <c r="P356" s="43" t="s">
        <v>873</v>
      </c>
      <c r="Q356" s="43" t="s">
        <v>381</v>
      </c>
      <c r="R356" s="43" t="s">
        <v>876</v>
      </c>
      <c r="S356" s="43" t="s">
        <v>384</v>
      </c>
      <c r="T356" s="43">
        <v>10</v>
      </c>
      <c r="U356" s="43">
        <v>-28.535299999999999</v>
      </c>
      <c r="V356" s="28">
        <v>-2.252E-7</v>
      </c>
      <c r="W356" s="43" t="s">
        <v>914</v>
      </c>
      <c r="X356" s="43" t="s">
        <v>65</v>
      </c>
    </row>
    <row r="357" spans="2:24" x14ac:dyDescent="0.2">
      <c r="B357" s="43" t="s">
        <v>330</v>
      </c>
      <c r="C357" s="43">
        <v>55</v>
      </c>
      <c r="D357" s="43" t="s">
        <v>873</v>
      </c>
      <c r="E357" s="43" t="s">
        <v>107</v>
      </c>
      <c r="F357" s="43" t="s">
        <v>877</v>
      </c>
      <c r="G357" s="43" t="s">
        <v>386</v>
      </c>
      <c r="H357" s="43">
        <v>60</v>
      </c>
      <c r="I357" s="43">
        <v>-28.526299999999999</v>
      </c>
      <c r="J357" s="28">
        <v>-2.252E-7</v>
      </c>
      <c r="K357" s="43" t="s">
        <v>914</v>
      </c>
      <c r="L357" s="43" t="s">
        <v>65</v>
      </c>
      <c r="N357" s="43" t="s">
        <v>330</v>
      </c>
      <c r="O357" s="43">
        <v>55</v>
      </c>
      <c r="P357" s="43" t="s">
        <v>873</v>
      </c>
      <c r="Q357" s="43" t="s">
        <v>381</v>
      </c>
      <c r="R357" s="43" t="s">
        <v>877</v>
      </c>
      <c r="S357" s="43" t="s">
        <v>386</v>
      </c>
      <c r="T357" s="43">
        <v>10</v>
      </c>
      <c r="U357" s="43">
        <v>-28.6539</v>
      </c>
      <c r="V357" s="28">
        <v>-2.262E-7</v>
      </c>
      <c r="W357" s="43" t="s">
        <v>914</v>
      </c>
      <c r="X357" s="43" t="s">
        <v>65</v>
      </c>
    </row>
    <row r="358" spans="2:24" x14ac:dyDescent="0.2">
      <c r="B358" s="43" t="s">
        <v>330</v>
      </c>
      <c r="C358" s="43">
        <v>56</v>
      </c>
      <c r="D358" s="43" t="s">
        <v>873</v>
      </c>
      <c r="E358" s="43" t="s">
        <v>107</v>
      </c>
      <c r="F358" s="43" t="s">
        <v>878</v>
      </c>
      <c r="G358" s="43" t="s">
        <v>384</v>
      </c>
      <c r="H358" s="43">
        <v>60</v>
      </c>
      <c r="I358" s="43">
        <v>-30.665099999999999</v>
      </c>
      <c r="J358" s="28">
        <v>-2.29E-7</v>
      </c>
      <c r="K358" s="43" t="s">
        <v>914</v>
      </c>
      <c r="L358" s="43" t="s">
        <v>65</v>
      </c>
      <c r="N358" s="43" t="s">
        <v>330</v>
      </c>
      <c r="O358" s="43">
        <v>56</v>
      </c>
      <c r="P358" s="43" t="s">
        <v>873</v>
      </c>
      <c r="Q358" s="43" t="s">
        <v>381</v>
      </c>
      <c r="R358" s="43" t="s">
        <v>878</v>
      </c>
      <c r="S358" s="43" t="s">
        <v>384</v>
      </c>
      <c r="T358" s="43">
        <v>10</v>
      </c>
      <c r="U358" s="43">
        <v>-30.628</v>
      </c>
      <c r="V358" s="28">
        <v>-2.287E-7</v>
      </c>
      <c r="W358" s="43" t="s">
        <v>914</v>
      </c>
      <c r="X358" s="43" t="s">
        <v>65</v>
      </c>
    </row>
    <row r="359" spans="2:24" x14ac:dyDescent="0.2">
      <c r="B359" s="43" t="s">
        <v>330</v>
      </c>
      <c r="C359" s="43">
        <v>56</v>
      </c>
      <c r="D359" s="43" t="s">
        <v>873</v>
      </c>
      <c r="E359" s="43" t="s">
        <v>107</v>
      </c>
      <c r="F359" s="43" t="s">
        <v>879</v>
      </c>
      <c r="G359" s="43" t="s">
        <v>386</v>
      </c>
      <c r="H359" s="43">
        <v>60</v>
      </c>
      <c r="I359" s="43">
        <v>-15.9756</v>
      </c>
      <c r="J359" s="28">
        <v>-1.1929999999999999E-7</v>
      </c>
      <c r="K359" s="43" t="s">
        <v>914</v>
      </c>
      <c r="L359" s="43" t="s">
        <v>65</v>
      </c>
      <c r="N359" s="43" t="s">
        <v>330</v>
      </c>
      <c r="O359" s="43">
        <v>56</v>
      </c>
      <c r="P359" s="43" t="s">
        <v>873</v>
      </c>
      <c r="Q359" s="43" t="s">
        <v>381</v>
      </c>
      <c r="R359" s="43" t="s">
        <v>879</v>
      </c>
      <c r="S359" s="43" t="s">
        <v>386</v>
      </c>
      <c r="T359" s="43">
        <v>10</v>
      </c>
      <c r="U359" s="43">
        <v>-16.017499999999998</v>
      </c>
      <c r="V359" s="28">
        <v>-1.1960000000000001E-7</v>
      </c>
      <c r="W359" s="43" t="s">
        <v>914</v>
      </c>
      <c r="X359" s="43" t="s">
        <v>65</v>
      </c>
    </row>
    <row r="360" spans="2:24" x14ac:dyDescent="0.2">
      <c r="B360" s="43" t="s">
        <v>330</v>
      </c>
      <c r="C360" s="43">
        <v>57</v>
      </c>
      <c r="D360" s="43" t="s">
        <v>880</v>
      </c>
      <c r="E360" s="43" t="s">
        <v>107</v>
      </c>
      <c r="F360" s="43" t="s">
        <v>881</v>
      </c>
      <c r="G360" s="43" t="s">
        <v>384</v>
      </c>
      <c r="H360" s="43">
        <v>60</v>
      </c>
      <c r="I360" s="43">
        <v>-16.846800000000002</v>
      </c>
      <c r="J360" s="28">
        <v>-1.258E-7</v>
      </c>
      <c r="K360" s="43" t="s">
        <v>914</v>
      </c>
      <c r="L360" s="43" t="s">
        <v>65</v>
      </c>
      <c r="N360" s="43" t="s">
        <v>330</v>
      </c>
      <c r="O360" s="43">
        <v>57</v>
      </c>
      <c r="P360" s="43" t="s">
        <v>880</v>
      </c>
      <c r="Q360" s="43" t="s">
        <v>381</v>
      </c>
      <c r="R360" s="43" t="s">
        <v>881</v>
      </c>
      <c r="S360" s="43" t="s">
        <v>384</v>
      </c>
      <c r="T360" s="43">
        <v>10</v>
      </c>
      <c r="U360" s="43">
        <v>-16.602399999999999</v>
      </c>
      <c r="V360" s="28">
        <v>-1.24E-7</v>
      </c>
      <c r="W360" s="43" t="s">
        <v>914</v>
      </c>
      <c r="X360" s="43" t="s">
        <v>65</v>
      </c>
    </row>
    <row r="361" spans="2:24" x14ac:dyDescent="0.2">
      <c r="B361" s="43" t="s">
        <v>330</v>
      </c>
      <c r="C361" s="43">
        <v>57</v>
      </c>
      <c r="D361" s="43" t="s">
        <v>880</v>
      </c>
      <c r="E361" s="43" t="s">
        <v>107</v>
      </c>
      <c r="F361" s="43" t="s">
        <v>882</v>
      </c>
      <c r="G361" s="43" t="s">
        <v>386</v>
      </c>
      <c r="H361" s="43">
        <v>60</v>
      </c>
      <c r="I361" s="43">
        <v>-27.723800000000001</v>
      </c>
      <c r="J361" s="28">
        <v>-2.0699999999999999E-7</v>
      </c>
      <c r="K361" s="43" t="s">
        <v>914</v>
      </c>
      <c r="L361" s="43" t="s">
        <v>65</v>
      </c>
      <c r="N361" s="43" t="s">
        <v>330</v>
      </c>
      <c r="O361" s="43">
        <v>57</v>
      </c>
      <c r="P361" s="43" t="s">
        <v>880</v>
      </c>
      <c r="Q361" s="43" t="s">
        <v>381</v>
      </c>
      <c r="R361" s="43" t="s">
        <v>882</v>
      </c>
      <c r="S361" s="43" t="s">
        <v>386</v>
      </c>
      <c r="T361" s="43">
        <v>10</v>
      </c>
      <c r="U361" s="43">
        <v>-27.997199999999999</v>
      </c>
      <c r="V361" s="28">
        <v>-2.0900000000000001E-7</v>
      </c>
      <c r="W361" s="43" t="s">
        <v>914</v>
      </c>
      <c r="X361" s="43" t="s">
        <v>65</v>
      </c>
    </row>
    <row r="362" spans="2:24" x14ac:dyDescent="0.2">
      <c r="B362" s="43" t="s">
        <v>330</v>
      </c>
      <c r="C362" s="43">
        <v>27</v>
      </c>
      <c r="D362" s="43" t="s">
        <v>883</v>
      </c>
      <c r="E362" s="43" t="s">
        <v>107</v>
      </c>
      <c r="F362" s="43" t="s">
        <v>884</v>
      </c>
      <c r="G362" s="43" t="s">
        <v>384</v>
      </c>
      <c r="H362" s="43">
        <v>60</v>
      </c>
      <c r="I362" s="43">
        <v>-130.85149999999999</v>
      </c>
      <c r="J362" s="28">
        <v>-9.9999999999999995E-7</v>
      </c>
      <c r="K362" s="43" t="s">
        <v>914</v>
      </c>
      <c r="L362" s="43" t="s">
        <v>65</v>
      </c>
      <c r="N362" s="43" t="s">
        <v>330</v>
      </c>
      <c r="O362" s="43">
        <v>27</v>
      </c>
      <c r="P362" s="43" t="s">
        <v>883</v>
      </c>
      <c r="Q362" s="43" t="s">
        <v>381</v>
      </c>
      <c r="R362" s="43" t="s">
        <v>884</v>
      </c>
      <c r="S362" s="43" t="s">
        <v>384</v>
      </c>
      <c r="T362" s="43">
        <v>10</v>
      </c>
      <c r="U362" s="43">
        <v>-132.19749999999999</v>
      </c>
      <c r="V362" s="28">
        <v>-9.9999999999999995E-7</v>
      </c>
      <c r="W362" s="43" t="s">
        <v>914</v>
      </c>
      <c r="X362" s="43" t="s">
        <v>65</v>
      </c>
    </row>
    <row r="363" spans="2:24" x14ac:dyDescent="0.2">
      <c r="B363" s="43" t="s">
        <v>330</v>
      </c>
      <c r="C363" s="43">
        <v>27</v>
      </c>
      <c r="D363" s="43" t="s">
        <v>883</v>
      </c>
      <c r="E363" s="43" t="s">
        <v>107</v>
      </c>
      <c r="F363" s="43" t="s">
        <v>885</v>
      </c>
      <c r="G363" s="43" t="s">
        <v>386</v>
      </c>
      <c r="H363" s="43">
        <v>60</v>
      </c>
      <c r="I363" s="43">
        <v>40.400599999999997</v>
      </c>
      <c r="J363" s="28">
        <v>3.8229999999999998E-7</v>
      </c>
      <c r="K363" s="43" t="s">
        <v>914</v>
      </c>
      <c r="L363" s="43" t="s">
        <v>65</v>
      </c>
      <c r="N363" s="43" t="s">
        <v>330</v>
      </c>
      <c r="O363" s="43">
        <v>27</v>
      </c>
      <c r="P363" s="43" t="s">
        <v>883</v>
      </c>
      <c r="Q363" s="43" t="s">
        <v>381</v>
      </c>
      <c r="R363" s="43" t="s">
        <v>885</v>
      </c>
      <c r="S363" s="43" t="s">
        <v>386</v>
      </c>
      <c r="T363" s="43">
        <v>10</v>
      </c>
      <c r="U363" s="43">
        <v>41.749899999999997</v>
      </c>
      <c r="V363" s="28">
        <v>3.9509999999999998E-7</v>
      </c>
      <c r="W363" s="43" t="s">
        <v>914</v>
      </c>
      <c r="X363" s="43" t="s">
        <v>65</v>
      </c>
    </row>
    <row r="364" spans="2:24" x14ac:dyDescent="0.2">
      <c r="B364" s="43" t="s">
        <v>330</v>
      </c>
      <c r="C364" s="43">
        <v>30</v>
      </c>
      <c r="D364" s="43" t="s">
        <v>886</v>
      </c>
      <c r="E364" s="43" t="s">
        <v>107</v>
      </c>
      <c r="F364" s="43" t="s">
        <v>887</v>
      </c>
      <c r="G364" s="43" t="s">
        <v>384</v>
      </c>
      <c r="H364" s="43">
        <v>60</v>
      </c>
      <c r="I364" s="43">
        <v>-183.42269999999999</v>
      </c>
      <c r="J364" s="28">
        <v>-9.9999999999999995E-7</v>
      </c>
      <c r="K364" s="43" t="s">
        <v>914</v>
      </c>
      <c r="L364" s="43" t="s">
        <v>65</v>
      </c>
      <c r="N364" s="43" t="s">
        <v>330</v>
      </c>
      <c r="O364" s="43">
        <v>30</v>
      </c>
      <c r="P364" s="43" t="s">
        <v>886</v>
      </c>
      <c r="Q364" s="43" t="s">
        <v>381</v>
      </c>
      <c r="R364" s="43" t="s">
        <v>887</v>
      </c>
      <c r="S364" s="43" t="s">
        <v>384</v>
      </c>
      <c r="T364" s="43">
        <v>10</v>
      </c>
      <c r="U364" s="43">
        <v>-185.19829999999999</v>
      </c>
      <c r="V364" s="28">
        <v>-9.9999999999999995E-7</v>
      </c>
      <c r="W364" s="43" t="s">
        <v>914</v>
      </c>
      <c r="X364" s="43" t="s">
        <v>65</v>
      </c>
    </row>
    <row r="365" spans="2:24" x14ac:dyDescent="0.2">
      <c r="B365" s="43" t="s">
        <v>330</v>
      </c>
      <c r="C365" s="43">
        <v>30</v>
      </c>
      <c r="D365" s="43" t="s">
        <v>886</v>
      </c>
      <c r="E365" s="43" t="s">
        <v>107</v>
      </c>
      <c r="F365" s="43" t="s">
        <v>888</v>
      </c>
      <c r="G365" s="43" t="s">
        <v>386</v>
      </c>
      <c r="H365" s="43">
        <v>60</v>
      </c>
      <c r="I365" s="43">
        <v>55.384599999999999</v>
      </c>
      <c r="J365" s="28">
        <v>3.735E-7</v>
      </c>
      <c r="K365" s="43" t="s">
        <v>914</v>
      </c>
      <c r="L365" s="43" t="s">
        <v>65</v>
      </c>
      <c r="N365" s="43" t="s">
        <v>330</v>
      </c>
      <c r="O365" s="43">
        <v>30</v>
      </c>
      <c r="P365" s="43" t="s">
        <v>886</v>
      </c>
      <c r="Q365" s="43" t="s">
        <v>381</v>
      </c>
      <c r="R365" s="43" t="s">
        <v>888</v>
      </c>
      <c r="S365" s="43" t="s">
        <v>386</v>
      </c>
      <c r="T365" s="43">
        <v>10</v>
      </c>
      <c r="U365" s="43">
        <v>57.3508</v>
      </c>
      <c r="V365" s="28">
        <v>3.8669999999999999E-7</v>
      </c>
      <c r="W365" s="43" t="s">
        <v>914</v>
      </c>
      <c r="X365" s="43" t="s">
        <v>65</v>
      </c>
    </row>
    <row r="366" spans="2:24" x14ac:dyDescent="0.2">
      <c r="B366" s="43" t="s">
        <v>330</v>
      </c>
      <c r="C366" s="43">
        <v>33</v>
      </c>
      <c r="D366" s="43" t="s">
        <v>889</v>
      </c>
      <c r="E366" s="43" t="s">
        <v>107</v>
      </c>
      <c r="F366" s="43" t="s">
        <v>890</v>
      </c>
      <c r="G366" s="43" t="s">
        <v>384</v>
      </c>
      <c r="H366" s="43">
        <v>60</v>
      </c>
      <c r="I366" s="43">
        <v>-172.0609</v>
      </c>
      <c r="J366" s="28">
        <v>-9.9999999999999995E-7</v>
      </c>
      <c r="K366" s="43" t="s">
        <v>914</v>
      </c>
      <c r="L366" s="43" t="s">
        <v>65</v>
      </c>
      <c r="N366" s="43" t="s">
        <v>330</v>
      </c>
      <c r="O366" s="43">
        <v>33</v>
      </c>
      <c r="P366" s="43" t="s">
        <v>889</v>
      </c>
      <c r="Q366" s="43" t="s">
        <v>381</v>
      </c>
      <c r="R366" s="43" t="s">
        <v>890</v>
      </c>
      <c r="S366" s="43" t="s">
        <v>384</v>
      </c>
      <c r="T366" s="43">
        <v>10</v>
      </c>
      <c r="U366" s="43">
        <v>-174.3682</v>
      </c>
      <c r="V366" s="28">
        <v>-9.9999999999999995E-7</v>
      </c>
      <c r="W366" s="43" t="s">
        <v>914</v>
      </c>
      <c r="X366" s="43" t="s">
        <v>65</v>
      </c>
    </row>
    <row r="367" spans="2:24" x14ac:dyDescent="0.2">
      <c r="B367" s="43" t="s">
        <v>330</v>
      </c>
      <c r="C367" s="43">
        <v>33</v>
      </c>
      <c r="D367" s="43" t="s">
        <v>889</v>
      </c>
      <c r="E367" s="43" t="s">
        <v>107</v>
      </c>
      <c r="F367" s="43" t="s">
        <v>891</v>
      </c>
      <c r="G367" s="43" t="s">
        <v>386</v>
      </c>
      <c r="H367" s="43">
        <v>60</v>
      </c>
      <c r="I367" s="43">
        <v>53.697299999999998</v>
      </c>
      <c r="J367" s="28">
        <v>3.7949999999999998E-7</v>
      </c>
      <c r="K367" s="43" t="s">
        <v>914</v>
      </c>
      <c r="L367" s="43" t="s">
        <v>65</v>
      </c>
      <c r="N367" s="43" t="s">
        <v>330</v>
      </c>
      <c r="O367" s="43">
        <v>33</v>
      </c>
      <c r="P367" s="43" t="s">
        <v>889</v>
      </c>
      <c r="Q367" s="43" t="s">
        <v>381</v>
      </c>
      <c r="R367" s="43" t="s">
        <v>891</v>
      </c>
      <c r="S367" s="43" t="s">
        <v>386</v>
      </c>
      <c r="T367" s="43">
        <v>10</v>
      </c>
      <c r="U367" s="43">
        <v>56.088200000000001</v>
      </c>
      <c r="V367" s="28">
        <v>3.9639999999999998E-7</v>
      </c>
      <c r="W367" s="43" t="s">
        <v>914</v>
      </c>
      <c r="X367" s="43" t="s">
        <v>65</v>
      </c>
    </row>
    <row r="368" spans="2:24" x14ac:dyDescent="0.2">
      <c r="B368" s="43" t="s">
        <v>330</v>
      </c>
      <c r="C368" s="43">
        <v>36</v>
      </c>
      <c r="D368" s="43" t="s">
        <v>892</v>
      </c>
      <c r="E368" s="43" t="s">
        <v>107</v>
      </c>
      <c r="F368" s="43" t="s">
        <v>893</v>
      </c>
      <c r="G368" s="43" t="s">
        <v>384</v>
      </c>
      <c r="H368" s="43">
        <v>60</v>
      </c>
      <c r="I368" s="43">
        <v>-171.9751</v>
      </c>
      <c r="J368" s="28">
        <v>-9.9999999999999995E-7</v>
      </c>
      <c r="K368" s="43" t="s">
        <v>914</v>
      </c>
      <c r="L368" s="43" t="s">
        <v>65</v>
      </c>
      <c r="N368" s="43" t="s">
        <v>330</v>
      </c>
      <c r="O368" s="43">
        <v>36</v>
      </c>
      <c r="P368" s="43" t="s">
        <v>892</v>
      </c>
      <c r="Q368" s="43" t="s">
        <v>381</v>
      </c>
      <c r="R368" s="43" t="s">
        <v>893</v>
      </c>
      <c r="S368" s="43" t="s">
        <v>384</v>
      </c>
      <c r="T368" s="43">
        <v>10</v>
      </c>
      <c r="U368" s="43">
        <v>-174.49940000000001</v>
      </c>
      <c r="V368" s="28">
        <v>-9.9999999999999995E-7</v>
      </c>
      <c r="W368" s="43" t="s">
        <v>914</v>
      </c>
      <c r="X368" s="43" t="s">
        <v>65</v>
      </c>
    </row>
    <row r="369" spans="2:24" x14ac:dyDescent="0.2">
      <c r="B369" s="43" t="s">
        <v>330</v>
      </c>
      <c r="C369" s="43">
        <v>36</v>
      </c>
      <c r="D369" s="43" t="s">
        <v>892</v>
      </c>
      <c r="E369" s="43" t="s">
        <v>107</v>
      </c>
      <c r="F369" s="43" t="s">
        <v>894</v>
      </c>
      <c r="G369" s="43" t="s">
        <v>386</v>
      </c>
      <c r="H369" s="43">
        <v>60</v>
      </c>
      <c r="I369" s="43">
        <v>53.614699999999999</v>
      </c>
      <c r="J369" s="28">
        <v>3.7899999999999999E-7</v>
      </c>
      <c r="K369" s="43" t="s">
        <v>914</v>
      </c>
      <c r="L369" s="43" t="s">
        <v>65</v>
      </c>
      <c r="N369" s="43" t="s">
        <v>330</v>
      </c>
      <c r="O369" s="43">
        <v>36</v>
      </c>
      <c r="P369" s="43" t="s">
        <v>892</v>
      </c>
      <c r="Q369" s="43" t="s">
        <v>381</v>
      </c>
      <c r="R369" s="43" t="s">
        <v>894</v>
      </c>
      <c r="S369" s="43" t="s">
        <v>386</v>
      </c>
      <c r="T369" s="43">
        <v>10</v>
      </c>
      <c r="U369" s="43">
        <v>56.219499999999996</v>
      </c>
      <c r="V369" s="28">
        <v>3.974E-7</v>
      </c>
      <c r="W369" s="43" t="s">
        <v>914</v>
      </c>
      <c r="X369" s="43" t="s">
        <v>65</v>
      </c>
    </row>
    <row r="370" spans="2:24" x14ac:dyDescent="0.2">
      <c r="B370" s="43" t="s">
        <v>330</v>
      </c>
      <c r="C370" s="43">
        <v>39</v>
      </c>
      <c r="D370" s="43" t="s">
        <v>895</v>
      </c>
      <c r="E370" s="43" t="s">
        <v>107</v>
      </c>
      <c r="F370" s="43" t="s">
        <v>896</v>
      </c>
      <c r="G370" s="43" t="s">
        <v>384</v>
      </c>
      <c r="H370" s="43">
        <v>60</v>
      </c>
      <c r="I370" s="43">
        <v>-183.2063</v>
      </c>
      <c r="J370" s="28">
        <v>-9.9999999999999995E-7</v>
      </c>
      <c r="K370" s="43" t="s">
        <v>914</v>
      </c>
      <c r="L370" s="43" t="s">
        <v>65</v>
      </c>
      <c r="N370" s="43" t="s">
        <v>330</v>
      </c>
      <c r="O370" s="43">
        <v>39</v>
      </c>
      <c r="P370" s="43" t="s">
        <v>895</v>
      </c>
      <c r="Q370" s="43" t="s">
        <v>381</v>
      </c>
      <c r="R370" s="43" t="s">
        <v>896</v>
      </c>
      <c r="S370" s="43" t="s">
        <v>384</v>
      </c>
      <c r="T370" s="43">
        <v>10</v>
      </c>
      <c r="U370" s="43">
        <v>-185.5273</v>
      </c>
      <c r="V370" s="28">
        <v>-9.9999999999999995E-7</v>
      </c>
      <c r="W370" s="43" t="s">
        <v>914</v>
      </c>
      <c r="X370" s="43" t="s">
        <v>65</v>
      </c>
    </row>
    <row r="371" spans="2:24" x14ac:dyDescent="0.2">
      <c r="B371" s="43" t="s">
        <v>330</v>
      </c>
      <c r="C371" s="43">
        <v>39</v>
      </c>
      <c r="D371" s="43" t="s">
        <v>895</v>
      </c>
      <c r="E371" s="43" t="s">
        <v>107</v>
      </c>
      <c r="F371" s="43" t="s">
        <v>897</v>
      </c>
      <c r="G371" s="43" t="s">
        <v>386</v>
      </c>
      <c r="H371" s="43">
        <v>60</v>
      </c>
      <c r="I371" s="43">
        <v>55.143799999999999</v>
      </c>
      <c r="J371" s="28">
        <v>3.7189999999999999E-7</v>
      </c>
      <c r="K371" s="43" t="s">
        <v>914</v>
      </c>
      <c r="L371" s="43" t="s">
        <v>65</v>
      </c>
      <c r="N371" s="43" t="s">
        <v>330</v>
      </c>
      <c r="O371" s="43">
        <v>39</v>
      </c>
      <c r="P371" s="43" t="s">
        <v>895</v>
      </c>
      <c r="Q371" s="43" t="s">
        <v>381</v>
      </c>
      <c r="R371" s="43" t="s">
        <v>897</v>
      </c>
      <c r="S371" s="43" t="s">
        <v>386</v>
      </c>
      <c r="T371" s="43">
        <v>10</v>
      </c>
      <c r="U371" s="43">
        <v>57.704599999999999</v>
      </c>
      <c r="V371" s="28">
        <v>3.8910000000000001E-7</v>
      </c>
      <c r="W371" s="43" t="s">
        <v>914</v>
      </c>
      <c r="X371" s="43" t="s">
        <v>65</v>
      </c>
    </row>
    <row r="372" spans="2:24" x14ac:dyDescent="0.2">
      <c r="B372" s="43" t="s">
        <v>330</v>
      </c>
      <c r="C372" s="43">
        <v>42</v>
      </c>
      <c r="D372" s="43" t="s">
        <v>898</v>
      </c>
      <c r="E372" s="43" t="s">
        <v>107</v>
      </c>
      <c r="F372" s="43" t="s">
        <v>899</v>
      </c>
      <c r="G372" s="43" t="s">
        <v>384</v>
      </c>
      <c r="H372" s="43">
        <v>60</v>
      </c>
      <c r="I372" s="43">
        <v>-130.5249</v>
      </c>
      <c r="J372" s="28">
        <v>-9.9999999999999995E-7</v>
      </c>
      <c r="K372" s="43" t="s">
        <v>914</v>
      </c>
      <c r="L372" s="43" t="s">
        <v>65</v>
      </c>
      <c r="N372" s="43" t="s">
        <v>330</v>
      </c>
      <c r="O372" s="43">
        <v>42</v>
      </c>
      <c r="P372" s="43" t="s">
        <v>898</v>
      </c>
      <c r="Q372" s="43" t="s">
        <v>381</v>
      </c>
      <c r="R372" s="43" t="s">
        <v>899</v>
      </c>
      <c r="S372" s="43" t="s">
        <v>384</v>
      </c>
      <c r="T372" s="43">
        <v>10</v>
      </c>
      <c r="U372" s="43">
        <v>-132.71700000000001</v>
      </c>
      <c r="V372" s="28">
        <v>-9.9999999999999995E-7</v>
      </c>
      <c r="W372" s="43" t="s">
        <v>914</v>
      </c>
      <c r="X372" s="43" t="s">
        <v>65</v>
      </c>
    </row>
    <row r="373" spans="2:24" x14ac:dyDescent="0.2">
      <c r="B373" s="43" t="s">
        <v>330</v>
      </c>
      <c r="C373" s="43">
        <v>42</v>
      </c>
      <c r="D373" s="43" t="s">
        <v>898</v>
      </c>
      <c r="E373" s="43" t="s">
        <v>107</v>
      </c>
      <c r="F373" s="43" t="s">
        <v>900</v>
      </c>
      <c r="G373" s="43" t="s">
        <v>386</v>
      </c>
      <c r="H373" s="43">
        <v>60</v>
      </c>
      <c r="I373" s="43">
        <v>40.126100000000001</v>
      </c>
      <c r="J373" s="28">
        <v>3.7969999999999999E-7</v>
      </c>
      <c r="K373" s="43" t="s">
        <v>914</v>
      </c>
      <c r="L373" s="43" t="s">
        <v>65</v>
      </c>
      <c r="N373" s="43" t="s">
        <v>330</v>
      </c>
      <c r="O373" s="43">
        <v>42</v>
      </c>
      <c r="P373" s="43" t="s">
        <v>898</v>
      </c>
      <c r="Q373" s="43" t="s">
        <v>381</v>
      </c>
      <c r="R373" s="43" t="s">
        <v>900</v>
      </c>
      <c r="S373" s="43" t="s">
        <v>386</v>
      </c>
      <c r="T373" s="43">
        <v>10</v>
      </c>
      <c r="U373" s="43">
        <v>42.251199999999997</v>
      </c>
      <c r="V373" s="28">
        <v>3.9980000000000002E-7</v>
      </c>
      <c r="W373" s="43" t="s">
        <v>914</v>
      </c>
      <c r="X373" s="43" t="s">
        <v>65</v>
      </c>
    </row>
    <row r="374" spans="2:24" x14ac:dyDescent="0.2">
      <c r="B374" s="43" t="s">
        <v>330</v>
      </c>
      <c r="C374" s="43">
        <v>58</v>
      </c>
      <c r="D374" s="43" t="s">
        <v>901</v>
      </c>
      <c r="E374" s="43" t="s">
        <v>107</v>
      </c>
      <c r="F374" s="43" t="s">
        <v>902</v>
      </c>
      <c r="G374" s="43" t="s">
        <v>384</v>
      </c>
      <c r="H374" s="43">
        <v>60</v>
      </c>
      <c r="I374" s="43">
        <v>-14.2041</v>
      </c>
      <c r="J374" s="28">
        <v>-1.4560000000000001E-7</v>
      </c>
      <c r="K374" s="43" t="s">
        <v>914</v>
      </c>
      <c r="L374" s="43" t="s">
        <v>65</v>
      </c>
      <c r="N374" s="43" t="s">
        <v>330</v>
      </c>
      <c r="O374" s="43">
        <v>58</v>
      </c>
      <c r="P374" s="43" t="s">
        <v>901</v>
      </c>
      <c r="Q374" s="43" t="s">
        <v>381</v>
      </c>
      <c r="R374" s="43" t="s">
        <v>902</v>
      </c>
      <c r="S374" s="43" t="s">
        <v>384</v>
      </c>
      <c r="T374" s="43">
        <v>10</v>
      </c>
      <c r="U374" s="43">
        <v>-13.8558</v>
      </c>
      <c r="V374" s="28">
        <v>-1.42E-7</v>
      </c>
      <c r="W374" s="43" t="s">
        <v>914</v>
      </c>
      <c r="X374" s="43" t="s">
        <v>65</v>
      </c>
    </row>
    <row r="375" spans="2:24" x14ac:dyDescent="0.2">
      <c r="B375" s="43" t="s">
        <v>330</v>
      </c>
      <c r="C375" s="43">
        <v>58</v>
      </c>
      <c r="D375" s="43" t="s">
        <v>901</v>
      </c>
      <c r="E375" s="43" t="s">
        <v>107</v>
      </c>
      <c r="F375" s="43" t="s">
        <v>903</v>
      </c>
      <c r="G375" s="43" t="s">
        <v>386</v>
      </c>
      <c r="H375" s="43">
        <v>60</v>
      </c>
      <c r="I375" s="43">
        <v>-24.253399999999999</v>
      </c>
      <c r="J375" s="28">
        <v>-2.4859999999999999E-7</v>
      </c>
      <c r="K375" s="43" t="s">
        <v>914</v>
      </c>
      <c r="L375" s="43" t="s">
        <v>65</v>
      </c>
      <c r="N375" s="43" t="s">
        <v>330</v>
      </c>
      <c r="O375" s="43">
        <v>58</v>
      </c>
      <c r="P375" s="43" t="s">
        <v>901</v>
      </c>
      <c r="Q375" s="43" t="s">
        <v>381</v>
      </c>
      <c r="R375" s="43" t="s">
        <v>903</v>
      </c>
      <c r="S375" s="43" t="s">
        <v>386</v>
      </c>
      <c r="T375" s="43">
        <v>10</v>
      </c>
      <c r="U375" s="43">
        <v>-24.5703</v>
      </c>
      <c r="V375" s="28">
        <v>-2.5190000000000003E-7</v>
      </c>
      <c r="W375" s="43" t="s">
        <v>914</v>
      </c>
      <c r="X375" s="43" t="s">
        <v>65</v>
      </c>
    </row>
    <row r="376" spans="2:24" x14ac:dyDescent="0.2">
      <c r="B376" s="43" t="s">
        <v>330</v>
      </c>
      <c r="C376" s="43">
        <v>59</v>
      </c>
      <c r="D376" s="43" t="s">
        <v>904</v>
      </c>
      <c r="E376" s="43" t="s">
        <v>107</v>
      </c>
      <c r="F376" s="43" t="s">
        <v>905</v>
      </c>
      <c r="G376" s="43" t="s">
        <v>384</v>
      </c>
      <c r="H376" s="43">
        <v>60</v>
      </c>
      <c r="I376" s="43">
        <v>-23.449400000000001</v>
      </c>
      <c r="J376" s="28">
        <v>-2.0840000000000001E-7</v>
      </c>
      <c r="K376" s="43" t="s">
        <v>914</v>
      </c>
      <c r="L376" s="43" t="s">
        <v>65</v>
      </c>
      <c r="N376" s="43" t="s">
        <v>330</v>
      </c>
      <c r="O376" s="43">
        <v>59</v>
      </c>
      <c r="P376" s="43" t="s">
        <v>904</v>
      </c>
      <c r="Q376" s="43" t="s">
        <v>381</v>
      </c>
      <c r="R376" s="43" t="s">
        <v>905</v>
      </c>
      <c r="S376" s="43" t="s">
        <v>384</v>
      </c>
      <c r="T376" s="43">
        <v>10</v>
      </c>
      <c r="U376" s="43">
        <v>-23.165700000000001</v>
      </c>
      <c r="V376" s="28">
        <v>-2.0590000000000001E-7</v>
      </c>
      <c r="W376" s="43" t="s">
        <v>914</v>
      </c>
      <c r="X376" s="43" t="s">
        <v>65</v>
      </c>
    </row>
    <row r="377" spans="2:24" x14ac:dyDescent="0.2">
      <c r="B377" s="43" t="s">
        <v>330</v>
      </c>
      <c r="C377" s="43">
        <v>59</v>
      </c>
      <c r="D377" s="43" t="s">
        <v>904</v>
      </c>
      <c r="E377" s="43" t="s">
        <v>107</v>
      </c>
      <c r="F377" s="43" t="s">
        <v>906</v>
      </c>
      <c r="G377" s="43" t="s">
        <v>386</v>
      </c>
      <c r="H377" s="43">
        <v>60</v>
      </c>
      <c r="I377" s="43">
        <v>-10.892099999999999</v>
      </c>
      <c r="J377" s="28">
        <v>-9.6820000000000003E-8</v>
      </c>
      <c r="K377" s="43" t="s">
        <v>914</v>
      </c>
      <c r="L377" s="43" t="s">
        <v>65</v>
      </c>
      <c r="N377" s="43" t="s">
        <v>330</v>
      </c>
      <c r="O377" s="43">
        <v>59</v>
      </c>
      <c r="P377" s="43" t="s">
        <v>904</v>
      </c>
      <c r="Q377" s="43" t="s">
        <v>381</v>
      </c>
      <c r="R377" s="43" t="s">
        <v>906</v>
      </c>
      <c r="S377" s="43" t="s">
        <v>386</v>
      </c>
      <c r="T377" s="43">
        <v>10</v>
      </c>
      <c r="U377" s="43">
        <v>-11.1294</v>
      </c>
      <c r="V377" s="28">
        <v>-9.893E-8</v>
      </c>
      <c r="W377" s="43" t="s">
        <v>914</v>
      </c>
      <c r="X377" s="43" t="s">
        <v>65</v>
      </c>
    </row>
    <row r="378" spans="2:24" x14ac:dyDescent="0.2">
      <c r="B378" s="43" t="s">
        <v>330</v>
      </c>
      <c r="C378" s="43">
        <v>60</v>
      </c>
      <c r="D378" s="43" t="s">
        <v>904</v>
      </c>
      <c r="E378" s="43" t="s">
        <v>107</v>
      </c>
      <c r="F378" s="43" t="s">
        <v>907</v>
      </c>
      <c r="G378" s="43" t="s">
        <v>384</v>
      </c>
      <c r="H378" s="43">
        <v>60</v>
      </c>
      <c r="I378" s="43">
        <v>-13.621700000000001</v>
      </c>
      <c r="J378" s="28">
        <v>-1.142E-7</v>
      </c>
      <c r="K378" s="43" t="s">
        <v>914</v>
      </c>
      <c r="L378" s="43" t="s">
        <v>65</v>
      </c>
      <c r="N378" s="43" t="s">
        <v>330</v>
      </c>
      <c r="O378" s="43">
        <v>60</v>
      </c>
      <c r="P378" s="43" t="s">
        <v>904</v>
      </c>
      <c r="Q378" s="43" t="s">
        <v>381</v>
      </c>
      <c r="R378" s="43" t="s">
        <v>907</v>
      </c>
      <c r="S378" s="43" t="s">
        <v>384</v>
      </c>
      <c r="T378" s="43">
        <v>10</v>
      </c>
      <c r="U378" s="43">
        <v>-13.224500000000001</v>
      </c>
      <c r="V378" s="28">
        <v>-1.108E-7</v>
      </c>
      <c r="W378" s="43" t="s">
        <v>914</v>
      </c>
      <c r="X378" s="43" t="s">
        <v>65</v>
      </c>
    </row>
    <row r="379" spans="2:24" x14ac:dyDescent="0.2">
      <c r="B379" s="43" t="s">
        <v>330</v>
      </c>
      <c r="C379" s="43">
        <v>60</v>
      </c>
      <c r="D379" s="43" t="s">
        <v>904</v>
      </c>
      <c r="E379" s="43" t="s">
        <v>107</v>
      </c>
      <c r="F379" s="43" t="s">
        <v>908</v>
      </c>
      <c r="G379" s="43" t="s">
        <v>386</v>
      </c>
      <c r="H379" s="43">
        <v>60</v>
      </c>
      <c r="I379" s="43">
        <v>-13.300700000000001</v>
      </c>
      <c r="J379" s="28">
        <v>-1.115E-7</v>
      </c>
      <c r="K379" s="43" t="s">
        <v>914</v>
      </c>
      <c r="L379" s="43" t="s">
        <v>65</v>
      </c>
      <c r="N379" s="43" t="s">
        <v>330</v>
      </c>
      <c r="O379" s="43">
        <v>60</v>
      </c>
      <c r="P379" s="43" t="s">
        <v>904</v>
      </c>
      <c r="Q379" s="43" t="s">
        <v>381</v>
      </c>
      <c r="R379" s="43" t="s">
        <v>908</v>
      </c>
      <c r="S379" s="43" t="s">
        <v>386</v>
      </c>
      <c r="T379" s="43">
        <v>10</v>
      </c>
      <c r="U379" s="43">
        <v>-13.6394</v>
      </c>
      <c r="V379" s="28">
        <v>-1.143E-7</v>
      </c>
      <c r="W379" s="43" t="s">
        <v>914</v>
      </c>
      <c r="X379" s="43" t="s">
        <v>65</v>
      </c>
    </row>
    <row r="380" spans="2:24" x14ac:dyDescent="0.2">
      <c r="B380" s="43" t="s">
        <v>330</v>
      </c>
      <c r="C380" s="43">
        <v>61</v>
      </c>
      <c r="D380" s="43" t="s">
        <v>904</v>
      </c>
      <c r="E380" s="43" t="s">
        <v>107</v>
      </c>
      <c r="F380" s="43" t="s">
        <v>909</v>
      </c>
      <c r="G380" s="43" t="s">
        <v>384</v>
      </c>
      <c r="H380" s="43">
        <v>60</v>
      </c>
      <c r="I380" s="43">
        <v>-11.2028</v>
      </c>
      <c r="J380" s="28">
        <v>-9.9579999999999996E-8</v>
      </c>
      <c r="K380" s="43" t="s">
        <v>914</v>
      </c>
      <c r="L380" s="43" t="s">
        <v>65</v>
      </c>
      <c r="N380" s="43" t="s">
        <v>330</v>
      </c>
      <c r="O380" s="43">
        <v>61</v>
      </c>
      <c r="P380" s="43" t="s">
        <v>904</v>
      </c>
      <c r="Q380" s="43" t="s">
        <v>381</v>
      </c>
      <c r="R380" s="43" t="s">
        <v>909</v>
      </c>
      <c r="S380" s="43" t="s">
        <v>384</v>
      </c>
      <c r="T380" s="43">
        <v>10</v>
      </c>
      <c r="U380" s="43">
        <v>-10.7233</v>
      </c>
      <c r="V380" s="28">
        <v>-9.5319999999999996E-8</v>
      </c>
      <c r="W380" s="43" t="s">
        <v>914</v>
      </c>
      <c r="X380" s="43" t="s">
        <v>65</v>
      </c>
    </row>
    <row r="381" spans="2:24" x14ac:dyDescent="0.2">
      <c r="B381" s="43" t="s">
        <v>330</v>
      </c>
      <c r="C381" s="43">
        <v>61</v>
      </c>
      <c r="D381" s="43" t="s">
        <v>904</v>
      </c>
      <c r="E381" s="43" t="s">
        <v>107</v>
      </c>
      <c r="F381" s="43" t="s">
        <v>910</v>
      </c>
      <c r="G381" s="43" t="s">
        <v>386</v>
      </c>
      <c r="H381" s="43">
        <v>60</v>
      </c>
      <c r="I381" s="43">
        <v>-23.142900000000001</v>
      </c>
      <c r="J381" s="28">
        <v>-2.057E-7</v>
      </c>
      <c r="K381" s="43" t="s">
        <v>914</v>
      </c>
      <c r="L381" s="43" t="s">
        <v>65</v>
      </c>
      <c r="N381" s="43" t="s">
        <v>330</v>
      </c>
      <c r="O381" s="43">
        <v>61</v>
      </c>
      <c r="P381" s="43" t="s">
        <v>904</v>
      </c>
      <c r="Q381" s="43" t="s">
        <v>381</v>
      </c>
      <c r="R381" s="43" t="s">
        <v>910</v>
      </c>
      <c r="S381" s="43" t="s">
        <v>386</v>
      </c>
      <c r="T381" s="43">
        <v>10</v>
      </c>
      <c r="U381" s="43">
        <v>-23.5596</v>
      </c>
      <c r="V381" s="28">
        <v>-2.0940000000000001E-7</v>
      </c>
      <c r="W381" s="43" t="s">
        <v>914</v>
      </c>
      <c r="X381" s="43" t="s">
        <v>65</v>
      </c>
    </row>
    <row r="382" spans="2:24" x14ac:dyDescent="0.2">
      <c r="B382" s="43" t="s">
        <v>330</v>
      </c>
      <c r="C382" s="43">
        <v>62</v>
      </c>
      <c r="D382" s="43" t="s">
        <v>911</v>
      </c>
      <c r="E382" s="43" t="s">
        <v>107</v>
      </c>
      <c r="F382" s="43" t="s">
        <v>912</v>
      </c>
      <c r="G382" s="43" t="s">
        <v>384</v>
      </c>
      <c r="H382" s="43">
        <v>60</v>
      </c>
      <c r="I382" s="43">
        <v>-24.513500000000001</v>
      </c>
      <c r="J382" s="28">
        <v>-2.5129999999999998E-7</v>
      </c>
      <c r="K382" s="43" t="s">
        <v>914</v>
      </c>
      <c r="L382" s="43" t="s">
        <v>65</v>
      </c>
      <c r="N382" s="43" t="s">
        <v>330</v>
      </c>
      <c r="O382" s="43">
        <v>62</v>
      </c>
      <c r="P382" s="43" t="s">
        <v>911</v>
      </c>
      <c r="Q382" s="43" t="s">
        <v>381</v>
      </c>
      <c r="R382" s="43" t="s">
        <v>912</v>
      </c>
      <c r="S382" s="43" t="s">
        <v>384</v>
      </c>
      <c r="T382" s="43">
        <v>10</v>
      </c>
      <c r="U382" s="43">
        <v>-24.2773</v>
      </c>
      <c r="V382" s="28">
        <v>-2.4890000000000001E-7</v>
      </c>
      <c r="W382" s="43" t="s">
        <v>914</v>
      </c>
      <c r="X382" s="43" t="s">
        <v>65</v>
      </c>
    </row>
    <row r="383" spans="2:24" x14ac:dyDescent="0.2">
      <c r="B383" s="43" t="s">
        <v>330</v>
      </c>
      <c r="C383" s="43">
        <v>62</v>
      </c>
      <c r="D383" s="43" t="s">
        <v>911</v>
      </c>
      <c r="E383" s="43" t="s">
        <v>107</v>
      </c>
      <c r="F383" s="43" t="s">
        <v>913</v>
      </c>
      <c r="G383" s="43" t="s">
        <v>386</v>
      </c>
      <c r="H383" s="43">
        <v>60</v>
      </c>
      <c r="I383" s="43">
        <v>-13.9513</v>
      </c>
      <c r="J383" s="28">
        <v>-1.43E-7</v>
      </c>
      <c r="K383" s="43" t="s">
        <v>914</v>
      </c>
      <c r="L383" s="43" t="s">
        <v>65</v>
      </c>
      <c r="N383" s="43" t="s">
        <v>330</v>
      </c>
      <c r="O383" s="43">
        <v>62</v>
      </c>
      <c r="P383" s="43" t="s">
        <v>911</v>
      </c>
      <c r="Q383" s="43" t="s">
        <v>381</v>
      </c>
      <c r="R383" s="43" t="s">
        <v>913</v>
      </c>
      <c r="S383" s="43" t="s">
        <v>386</v>
      </c>
      <c r="T383" s="43">
        <v>10</v>
      </c>
      <c r="U383" s="43">
        <v>-14.114599999999999</v>
      </c>
      <c r="V383" s="28">
        <v>-1.4469999999999999E-7</v>
      </c>
      <c r="W383" s="43" t="s">
        <v>914</v>
      </c>
      <c r="X383" s="43" t="s">
        <v>65</v>
      </c>
    </row>
  </sheetData>
  <mergeCells count="18">
    <mergeCell ref="O2:O3"/>
    <mergeCell ref="P2:P3"/>
    <mergeCell ref="Q2:Q3"/>
    <mergeCell ref="R2:R3"/>
    <mergeCell ref="S2:S3"/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  <mergeCell ref="N2:N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327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5" customHeight="1" x14ac:dyDescent="0.25">
      <c r="N3" s="22" t="s">
        <v>39</v>
      </c>
      <c r="O3" s="75">
        <v>2</v>
      </c>
      <c r="P3" s="76"/>
      <c r="Q3" s="77"/>
      <c r="R3" s="22" t="s">
        <v>41</v>
      </c>
      <c r="S3" s="75" t="s">
        <v>130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130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132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132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132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132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132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132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131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131</v>
      </c>
      <c r="CW3" s="76"/>
      <c r="CX3" s="77"/>
    </row>
    <row r="4" spans="2:103" x14ac:dyDescent="0.25">
      <c r="N4" s="22" t="s">
        <v>46</v>
      </c>
      <c r="O4" s="75" t="s">
        <v>377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378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345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346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363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364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335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336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359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360</v>
      </c>
      <c r="CS4" s="76"/>
      <c r="CT4" s="77"/>
      <c r="CU4" s="22" t="s">
        <v>45</v>
      </c>
      <c r="CV4" s="75" t="s">
        <v>64</v>
      </c>
      <c r="CW4" s="76"/>
      <c r="CX4" s="77"/>
    </row>
    <row r="5" spans="2:103" ht="14.45" customHeight="1" x14ac:dyDescent="0.25">
      <c r="B5" t="b">
        <v>0</v>
      </c>
      <c r="N5" s="58" t="s">
        <v>19</v>
      </c>
      <c r="O5" s="59"/>
      <c r="P5" s="59"/>
      <c r="Q5" s="60"/>
      <c r="R5" s="58" t="s">
        <v>96</v>
      </c>
      <c r="S5" s="59"/>
      <c r="T5" s="59"/>
      <c r="U5" s="60"/>
      <c r="W5" s="58" t="s">
        <v>19</v>
      </c>
      <c r="X5" s="59"/>
      <c r="Y5" s="59"/>
      <c r="Z5" s="60"/>
      <c r="AA5" s="58" t="s">
        <v>96</v>
      </c>
      <c r="AB5" s="59"/>
      <c r="AC5" s="59"/>
      <c r="AD5" s="60"/>
      <c r="AF5" s="58" t="s">
        <v>19</v>
      </c>
      <c r="AG5" s="59"/>
      <c r="AH5" s="59"/>
      <c r="AI5" s="60"/>
      <c r="AJ5" s="58" t="s">
        <v>96</v>
      </c>
      <c r="AK5" s="59"/>
      <c r="AL5" s="59"/>
      <c r="AM5" s="60"/>
      <c r="AO5" s="58" t="s">
        <v>19</v>
      </c>
      <c r="AP5" s="59"/>
      <c r="AQ5" s="59"/>
      <c r="AR5" s="60"/>
      <c r="AS5" s="58" t="s">
        <v>96</v>
      </c>
      <c r="AT5" s="59"/>
      <c r="AU5" s="59"/>
      <c r="AV5" s="60"/>
      <c r="AX5" s="58" t="s">
        <v>19</v>
      </c>
      <c r="AY5" s="59"/>
      <c r="AZ5" s="59"/>
      <c r="BA5" s="60"/>
      <c r="BB5" s="58" t="s">
        <v>96</v>
      </c>
      <c r="BC5" s="59"/>
      <c r="BD5" s="59"/>
      <c r="BE5" s="60"/>
      <c r="BG5" s="58" t="s">
        <v>19</v>
      </c>
      <c r="BH5" s="59"/>
      <c r="BI5" s="59"/>
      <c r="BJ5" s="60"/>
      <c r="BK5" s="58" t="s">
        <v>96</v>
      </c>
      <c r="BL5" s="59"/>
      <c r="BM5" s="59"/>
      <c r="BN5" s="60"/>
      <c r="BP5" s="58" t="s">
        <v>19</v>
      </c>
      <c r="BQ5" s="59"/>
      <c r="BR5" s="59"/>
      <c r="BS5" s="60"/>
      <c r="BT5" s="58" t="s">
        <v>96</v>
      </c>
      <c r="BU5" s="59"/>
      <c r="BV5" s="59"/>
      <c r="BW5" s="60"/>
      <c r="BY5" s="58" t="s">
        <v>19</v>
      </c>
      <c r="BZ5" s="59"/>
      <c r="CA5" s="59"/>
      <c r="CB5" s="60"/>
      <c r="CC5" s="58" t="s">
        <v>96</v>
      </c>
      <c r="CD5" s="59"/>
      <c r="CE5" s="59"/>
      <c r="CF5" s="60"/>
      <c r="CH5" s="58" t="s">
        <v>19</v>
      </c>
      <c r="CI5" s="59"/>
      <c r="CJ5" s="59"/>
      <c r="CK5" s="60"/>
      <c r="CL5" s="58" t="s">
        <v>96</v>
      </c>
      <c r="CM5" s="59"/>
      <c r="CN5" s="59"/>
      <c r="CO5" s="60"/>
      <c r="CQ5" s="58" t="s">
        <v>19</v>
      </c>
      <c r="CR5" s="59"/>
      <c r="CS5" s="59"/>
      <c r="CT5" s="60"/>
      <c r="CU5" s="58" t="s">
        <v>96</v>
      </c>
      <c r="CV5" s="59"/>
      <c r="CW5" s="59"/>
      <c r="CX5" s="60"/>
    </row>
    <row r="6" spans="2:103" ht="14.45" customHeight="1" x14ac:dyDescent="0.25">
      <c r="B6">
        <v>1</v>
      </c>
      <c r="D6">
        <v>1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5.5" x14ac:dyDescent="0.25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1">
        <v>2</v>
      </c>
      <c r="C8" s="71"/>
      <c r="D8" s="71" t="s">
        <v>918</v>
      </c>
      <c r="E8" s="71"/>
      <c r="F8" s="71" t="s">
        <v>63</v>
      </c>
      <c r="G8" s="71"/>
      <c r="H8" s="2">
        <v>0</v>
      </c>
      <c r="I8" s="2">
        <v>-2.5000000000000001E-3</v>
      </c>
      <c r="J8" s="2">
        <v>0</v>
      </c>
      <c r="K8" s="1">
        <v>7.4999999999999997E-3</v>
      </c>
      <c r="N8" s="30">
        <v>1.0962319724365071E-6</v>
      </c>
      <c r="O8" s="43">
        <v>-3.01E-4</v>
      </c>
      <c r="P8" s="43">
        <v>-2.8299999999999999E-4</v>
      </c>
      <c r="Q8" s="43">
        <v>-8.5000000000000006E-5</v>
      </c>
      <c r="R8" s="30">
        <v>1.0962319724365071E-6</v>
      </c>
      <c r="S8" s="43">
        <v>-3.01E-4</v>
      </c>
      <c r="T8" s="43">
        <v>-2.8299999999999999E-4</v>
      </c>
      <c r="U8" s="43">
        <v>-8.5000000000000006E-5</v>
      </c>
      <c r="W8" s="30">
        <v>1.0962319724365071E-6</v>
      </c>
      <c r="X8" s="43">
        <v>-3.7500000000000001E-4</v>
      </c>
      <c r="Y8" s="43">
        <v>-3.4600000000000001E-4</v>
      </c>
      <c r="Z8" s="43">
        <v>-2.0000000000000002E-5</v>
      </c>
      <c r="AA8" s="30">
        <v>1.0962319724365071E-6</v>
      </c>
      <c r="AB8" s="43">
        <v>-3.7500000000000001E-4</v>
      </c>
      <c r="AC8" s="43">
        <v>-3.4600000000000001E-4</v>
      </c>
      <c r="AD8" s="43">
        <v>-2.0000000000000002E-5</v>
      </c>
      <c r="AF8" s="30">
        <v>1.0962319724365071E-6</v>
      </c>
      <c r="AG8" s="43">
        <v>-2.24E-4</v>
      </c>
      <c r="AH8" s="43">
        <v>-2.24E-4</v>
      </c>
      <c r="AI8" s="43">
        <v>-2.22E-4</v>
      </c>
      <c r="AJ8" s="30">
        <v>1.0962319724365071E-6</v>
      </c>
      <c r="AK8" s="43">
        <v>-2.24E-4</v>
      </c>
      <c r="AL8" s="43">
        <v>-2.24E-4</v>
      </c>
      <c r="AM8" s="43">
        <v>-2.22E-4</v>
      </c>
      <c r="AO8" s="30">
        <v>1.0962319724365071E-6</v>
      </c>
      <c r="AP8" s="43">
        <v>-2.23E-4</v>
      </c>
      <c r="AQ8" s="43">
        <v>-2.23E-4</v>
      </c>
      <c r="AR8" s="43">
        <v>-2.1800000000000001E-4</v>
      </c>
      <c r="AS8" s="30">
        <v>1.0962319724365071E-6</v>
      </c>
      <c r="AT8" s="43">
        <v>-2.23E-4</v>
      </c>
      <c r="AU8" s="43">
        <v>-2.23E-4</v>
      </c>
      <c r="AV8" s="43">
        <v>-2.1800000000000001E-4</v>
      </c>
      <c r="AX8" s="30">
        <v>1.0962319724365071E-6</v>
      </c>
      <c r="AY8" s="43">
        <v>-2.24E-4</v>
      </c>
      <c r="AZ8" s="43">
        <v>-2.24E-4</v>
      </c>
      <c r="BA8" s="43">
        <v>-2.22E-4</v>
      </c>
      <c r="BB8" s="30">
        <v>1.0962319724365071E-6</v>
      </c>
      <c r="BC8" s="43">
        <v>-2.24E-4</v>
      </c>
      <c r="BD8" s="43">
        <v>-2.24E-4</v>
      </c>
      <c r="BE8" s="43">
        <v>-2.22E-4</v>
      </c>
      <c r="BG8" s="30">
        <v>1.0962319724365071E-6</v>
      </c>
      <c r="BH8" s="43">
        <v>-2.23E-4</v>
      </c>
      <c r="BI8" s="43">
        <v>-2.23E-4</v>
      </c>
      <c r="BJ8" s="43">
        <v>-2.1800000000000001E-4</v>
      </c>
      <c r="BK8" s="30">
        <v>1.0962319724365071E-6</v>
      </c>
      <c r="BL8" s="43">
        <v>-2.23E-4</v>
      </c>
      <c r="BM8" s="43">
        <v>-2.23E-4</v>
      </c>
      <c r="BN8" s="43">
        <v>-2.1800000000000001E-4</v>
      </c>
      <c r="BP8" s="30">
        <v>1.0962319724365071E-6</v>
      </c>
      <c r="BQ8" s="43">
        <v>-1.84E-4</v>
      </c>
      <c r="BR8" s="43">
        <v>-1.76E-4</v>
      </c>
      <c r="BS8" s="43">
        <v>-9.6000000000000002E-5</v>
      </c>
      <c r="BT8" s="30">
        <v>1.0962319724365071E-6</v>
      </c>
      <c r="BU8" s="43">
        <v>-1.84E-4</v>
      </c>
      <c r="BV8" s="43">
        <v>-1.76E-4</v>
      </c>
      <c r="BW8" s="43">
        <v>-9.6000000000000002E-5</v>
      </c>
      <c r="BY8" s="30">
        <v>1.0962319724365071E-6</v>
      </c>
      <c r="BZ8" s="43">
        <v>-2.1900000000000001E-4</v>
      </c>
      <c r="CA8" s="43">
        <v>-2.05E-4</v>
      </c>
      <c r="CB8" s="43">
        <v>-6.2000000000000003E-5</v>
      </c>
      <c r="CC8" s="30">
        <v>1.0962319724365071E-6</v>
      </c>
      <c r="CD8" s="43">
        <v>-2.1900000000000001E-4</v>
      </c>
      <c r="CE8" s="43">
        <v>-2.05E-4</v>
      </c>
      <c r="CF8" s="43">
        <v>-6.2000000000000003E-5</v>
      </c>
      <c r="CH8" s="30">
        <v>1.0962319724365071E-6</v>
      </c>
      <c r="CI8" s="43">
        <v>-2.2499999999999999E-4</v>
      </c>
      <c r="CJ8" s="43">
        <v>-2.2499999999999999E-4</v>
      </c>
      <c r="CK8" s="43">
        <v>-2.23E-4</v>
      </c>
      <c r="CL8" s="30">
        <v>1.0962319724365071E-6</v>
      </c>
      <c r="CM8" s="43">
        <v>-2.2499999999999999E-4</v>
      </c>
      <c r="CN8" s="43">
        <v>-2.2499999999999999E-4</v>
      </c>
      <c r="CO8" s="43">
        <v>-2.23E-4</v>
      </c>
      <c r="CQ8" s="30">
        <v>1.0962319724365071E-6</v>
      </c>
      <c r="CR8" s="43">
        <v>-2.24E-4</v>
      </c>
      <c r="CS8" s="43">
        <v>-2.24E-4</v>
      </c>
      <c r="CT8" s="43">
        <v>-2.1900000000000001E-4</v>
      </c>
      <c r="CU8" s="30">
        <v>1.0962319724365071E-6</v>
      </c>
      <c r="CV8" s="43">
        <v>-2.24E-4</v>
      </c>
      <c r="CW8" s="43">
        <v>-2.24E-4</v>
      </c>
      <c r="CX8" s="43">
        <v>-2.1900000000000001E-4</v>
      </c>
    </row>
    <row r="9" spans="2:103" x14ac:dyDescent="0.25">
      <c r="B9" s="71">
        <v>5</v>
      </c>
      <c r="C9" s="71"/>
      <c r="D9" s="71" t="s">
        <v>919</v>
      </c>
      <c r="E9" s="71"/>
      <c r="F9" s="71" t="s">
        <v>64</v>
      </c>
      <c r="G9" s="71"/>
      <c r="H9" s="2">
        <v>0.11196107676802755</v>
      </c>
      <c r="I9" s="1">
        <v>-2.5000000000000001E-3</v>
      </c>
      <c r="J9" s="2">
        <v>0.11196107676802755</v>
      </c>
      <c r="K9" s="1">
        <v>7.4999999999999997E-3</v>
      </c>
      <c r="N9" s="30">
        <v>1.8649399846942299E-3</v>
      </c>
      <c r="O9" s="43">
        <v>-3.1399999999999999E-4</v>
      </c>
      <c r="P9" s="43">
        <v>-2.9500000000000001E-4</v>
      </c>
      <c r="Q9" s="43">
        <v>-7.7000000000000001E-5</v>
      </c>
      <c r="R9" s="30">
        <v>9.3192186802756351E-4</v>
      </c>
      <c r="S9" s="43">
        <v>-3.0699999999999998E-4</v>
      </c>
      <c r="T9" s="43">
        <v>-2.8899999999999998E-4</v>
      </c>
      <c r="U9" s="43">
        <v>-8.1000000000000004E-5</v>
      </c>
      <c r="W9" s="30">
        <v>1.8649399846942299E-3</v>
      </c>
      <c r="X9" s="43">
        <v>-3.77E-4</v>
      </c>
      <c r="Y9" s="43">
        <v>-3.48E-4</v>
      </c>
      <c r="Z9" s="43">
        <v>-2.1999999999999999E-5</v>
      </c>
      <c r="AA9" s="30">
        <v>9.3192186802756351E-4</v>
      </c>
      <c r="AB9" s="43">
        <v>-3.7599999999999998E-4</v>
      </c>
      <c r="AC9" s="43">
        <v>-3.4699999999999998E-4</v>
      </c>
      <c r="AD9" s="43">
        <v>-2.0999999999999999E-5</v>
      </c>
      <c r="AF9" s="30">
        <v>1.8649399846942299E-3</v>
      </c>
      <c r="AG9" s="43">
        <v>-2.4699999999999999E-4</v>
      </c>
      <c r="AH9" s="43">
        <v>-2.4699999999999999E-4</v>
      </c>
      <c r="AI9" s="43">
        <v>-1.9900000000000001E-4</v>
      </c>
      <c r="AJ9" s="30">
        <v>9.3192186802756351E-4</v>
      </c>
      <c r="AK9" s="43">
        <v>-2.3499999999999999E-4</v>
      </c>
      <c r="AL9" s="43">
        <v>-2.3499999999999999E-4</v>
      </c>
      <c r="AM9" s="43">
        <v>-2.1000000000000001E-4</v>
      </c>
      <c r="AO9" s="30">
        <v>1.8649399846942299E-3</v>
      </c>
      <c r="AP9" s="43">
        <v>-2.2800000000000001E-4</v>
      </c>
      <c r="AQ9" s="43">
        <v>-2.2800000000000001E-4</v>
      </c>
      <c r="AR9" s="43">
        <v>-2.14E-4</v>
      </c>
      <c r="AS9" s="30">
        <v>9.3192186802756351E-4</v>
      </c>
      <c r="AT9" s="43">
        <v>-2.24E-4</v>
      </c>
      <c r="AU9" s="43">
        <v>-2.24E-4</v>
      </c>
      <c r="AV9" s="43">
        <v>-2.1699999999999999E-4</v>
      </c>
      <c r="AX9" s="30">
        <v>1.8649399846942299E-3</v>
      </c>
      <c r="AY9" s="43">
        <v>-2.4499999999999999E-4</v>
      </c>
      <c r="AZ9" s="43">
        <v>-2.4499999999999999E-4</v>
      </c>
      <c r="BA9" s="43">
        <v>-2.0000000000000001E-4</v>
      </c>
      <c r="BB9" s="30">
        <v>9.3192186802756351E-4</v>
      </c>
      <c r="BC9" s="43">
        <v>-2.34E-4</v>
      </c>
      <c r="BD9" s="43">
        <v>-2.34E-4</v>
      </c>
      <c r="BE9" s="43">
        <v>-2.12E-4</v>
      </c>
      <c r="BG9" s="30">
        <v>1.8649399846942299E-3</v>
      </c>
      <c r="BH9" s="43">
        <v>-2.31E-4</v>
      </c>
      <c r="BI9" s="43">
        <v>-2.31E-4</v>
      </c>
      <c r="BJ9" s="43">
        <v>-2.1100000000000001E-4</v>
      </c>
      <c r="BK9" s="30">
        <v>9.3192186802756351E-4</v>
      </c>
      <c r="BL9" s="43">
        <v>-2.2699999999999999E-4</v>
      </c>
      <c r="BM9" s="43">
        <v>-2.2699999999999999E-4</v>
      </c>
      <c r="BN9" s="43">
        <v>-2.14E-4</v>
      </c>
      <c r="BP9" s="30">
        <v>1.8649399846942299E-3</v>
      </c>
      <c r="BQ9" s="43">
        <v>-2.05E-4</v>
      </c>
      <c r="BR9" s="43">
        <v>-1.9699999999999999E-4</v>
      </c>
      <c r="BS9" s="43">
        <v>-7.3999999999999996E-5</v>
      </c>
      <c r="BT9" s="30">
        <v>9.3192186802756351E-4</v>
      </c>
      <c r="BU9" s="43">
        <v>-1.95E-4</v>
      </c>
      <c r="BV9" s="43">
        <v>-1.8699999999999999E-4</v>
      </c>
      <c r="BW9" s="43">
        <v>-8.5000000000000006E-5</v>
      </c>
      <c r="BY9" s="30">
        <v>1.8649399846942299E-3</v>
      </c>
      <c r="BZ9" s="43">
        <v>-2.2699999999999999E-4</v>
      </c>
      <c r="CA9" s="43">
        <v>-2.13E-4</v>
      </c>
      <c r="CB9" s="43">
        <v>-5.3999999999999998E-5</v>
      </c>
      <c r="CC9" s="30">
        <v>9.3192186802756351E-4</v>
      </c>
      <c r="CD9" s="43">
        <v>-2.23E-4</v>
      </c>
      <c r="CE9" s="43">
        <v>-2.0900000000000001E-4</v>
      </c>
      <c r="CF9" s="43">
        <v>-5.8E-5</v>
      </c>
      <c r="CH9" s="30">
        <v>1.8649399846942299E-3</v>
      </c>
      <c r="CI9" s="43">
        <v>-2.3499999999999999E-4</v>
      </c>
      <c r="CJ9" s="43">
        <v>-2.33E-4</v>
      </c>
      <c r="CK9" s="43">
        <v>-2.1499999999999999E-4</v>
      </c>
      <c r="CL9" s="30">
        <v>9.3192186802756351E-4</v>
      </c>
      <c r="CM9" s="43">
        <v>-2.2900000000000001E-4</v>
      </c>
      <c r="CN9" s="43">
        <v>-2.2800000000000001E-4</v>
      </c>
      <c r="CO9" s="43">
        <v>-2.2000000000000001E-4</v>
      </c>
      <c r="CQ9" s="30">
        <v>1.8649399846942299E-3</v>
      </c>
      <c r="CR9" s="43">
        <v>-2.24E-4</v>
      </c>
      <c r="CS9" s="43">
        <v>-2.24E-4</v>
      </c>
      <c r="CT9" s="43">
        <v>-2.1900000000000001E-4</v>
      </c>
      <c r="CU9" s="30">
        <v>9.3192186802756351E-4</v>
      </c>
      <c r="CV9" s="43">
        <v>-2.24E-4</v>
      </c>
      <c r="CW9" s="43">
        <v>-2.24E-4</v>
      </c>
      <c r="CX9" s="43">
        <v>-2.1900000000000001E-4</v>
      </c>
    </row>
    <row r="10" spans="2:103" x14ac:dyDescent="0.25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3.7309762013608963E-3</v>
      </c>
      <c r="O10" s="43">
        <v>-3.2699999999999998E-4</v>
      </c>
      <c r="P10" s="43">
        <v>-3.0600000000000001E-4</v>
      </c>
      <c r="Q10" s="43">
        <v>-6.8999999999999997E-5</v>
      </c>
      <c r="R10" s="30">
        <v>1.8649399680275636E-3</v>
      </c>
      <c r="S10" s="43">
        <v>-3.1399999999999999E-4</v>
      </c>
      <c r="T10" s="43">
        <v>-2.9500000000000001E-4</v>
      </c>
      <c r="U10" s="43">
        <v>-7.7000000000000001E-5</v>
      </c>
      <c r="W10" s="30">
        <v>3.7309762013608963E-3</v>
      </c>
      <c r="X10" s="43">
        <v>-3.7800000000000003E-4</v>
      </c>
      <c r="Y10" s="43">
        <v>-3.4900000000000003E-4</v>
      </c>
      <c r="Z10" s="43">
        <v>-2.3E-5</v>
      </c>
      <c r="AA10" s="30">
        <v>1.8649399680275636E-3</v>
      </c>
      <c r="AB10" s="43">
        <v>-3.77E-4</v>
      </c>
      <c r="AC10" s="43">
        <v>-3.48E-4</v>
      </c>
      <c r="AD10" s="43">
        <v>-2.1999999999999999E-5</v>
      </c>
      <c r="AF10" s="30">
        <v>3.7309762013608963E-3</v>
      </c>
      <c r="AG10" s="43">
        <v>-2.6899999999999998E-4</v>
      </c>
      <c r="AH10" s="43">
        <v>-2.6899999999999998E-4</v>
      </c>
      <c r="AI10" s="43">
        <v>-1.7799999999999999E-4</v>
      </c>
      <c r="AJ10" s="30">
        <v>1.8649399680275636E-3</v>
      </c>
      <c r="AK10" s="43">
        <v>-2.4600000000000002E-4</v>
      </c>
      <c r="AL10" s="43">
        <v>-2.4699999999999999E-4</v>
      </c>
      <c r="AM10" s="43">
        <v>-2.0000000000000001E-4</v>
      </c>
      <c r="AO10" s="30">
        <v>3.7309762013608963E-3</v>
      </c>
      <c r="AP10" s="43">
        <v>-2.3499999999999999E-4</v>
      </c>
      <c r="AQ10" s="43">
        <v>-2.3499999999999999E-4</v>
      </c>
      <c r="AR10" s="43">
        <v>-2.0699999999999999E-4</v>
      </c>
      <c r="AS10" s="30">
        <v>1.8649399680275636E-3</v>
      </c>
      <c r="AT10" s="43">
        <v>-2.2800000000000001E-4</v>
      </c>
      <c r="AU10" s="43">
        <v>-2.2800000000000001E-4</v>
      </c>
      <c r="AV10" s="43">
        <v>-2.14E-4</v>
      </c>
      <c r="AX10" s="30">
        <v>3.7309762013608963E-3</v>
      </c>
      <c r="AY10" s="43">
        <v>-2.6699999999999998E-4</v>
      </c>
      <c r="AZ10" s="43">
        <v>-2.6699999999999998E-4</v>
      </c>
      <c r="BA10" s="43">
        <v>-1.7899999999999999E-4</v>
      </c>
      <c r="BB10" s="30">
        <v>1.8649399680275636E-3</v>
      </c>
      <c r="BC10" s="43">
        <v>-2.4499999999999999E-4</v>
      </c>
      <c r="BD10" s="43">
        <v>-2.4499999999999999E-4</v>
      </c>
      <c r="BE10" s="43">
        <v>-2.0100000000000001E-4</v>
      </c>
      <c r="BG10" s="30">
        <v>3.7309762013608963E-3</v>
      </c>
      <c r="BH10" s="43">
        <v>-2.3800000000000001E-4</v>
      </c>
      <c r="BI10" s="43">
        <v>-2.3800000000000001E-4</v>
      </c>
      <c r="BJ10" s="43">
        <v>-2.04E-4</v>
      </c>
      <c r="BK10" s="30">
        <v>1.8649399680275636E-3</v>
      </c>
      <c r="BL10" s="43">
        <v>-2.31E-4</v>
      </c>
      <c r="BM10" s="43">
        <v>-2.3000000000000001E-4</v>
      </c>
      <c r="BN10" s="43">
        <v>-2.1100000000000001E-4</v>
      </c>
      <c r="BP10" s="30">
        <v>3.7309762013608963E-3</v>
      </c>
      <c r="BQ10" s="43">
        <v>-2.2599999999999999E-4</v>
      </c>
      <c r="BR10" s="43">
        <v>-2.1900000000000001E-4</v>
      </c>
      <c r="BS10" s="43">
        <v>-5.3000000000000001E-5</v>
      </c>
      <c r="BT10" s="30">
        <v>1.8649399680275636E-3</v>
      </c>
      <c r="BU10" s="43">
        <v>-2.05E-4</v>
      </c>
      <c r="BV10" s="43">
        <v>-1.9699999999999999E-4</v>
      </c>
      <c r="BW10" s="43">
        <v>-7.3999999999999996E-5</v>
      </c>
      <c r="BY10" s="30">
        <v>3.7309762013608963E-3</v>
      </c>
      <c r="BZ10" s="43">
        <v>-2.3499999999999999E-4</v>
      </c>
      <c r="CA10" s="43">
        <v>-2.2100000000000001E-4</v>
      </c>
      <c r="CB10" s="43">
        <v>-4.6999999999999997E-5</v>
      </c>
      <c r="CC10" s="30">
        <v>1.8649399680275636E-3</v>
      </c>
      <c r="CD10" s="43">
        <v>-2.2699999999999999E-4</v>
      </c>
      <c r="CE10" s="43">
        <v>-2.13E-4</v>
      </c>
      <c r="CF10" s="43">
        <v>-5.3999999999999998E-5</v>
      </c>
      <c r="CH10" s="30">
        <v>3.7309762013608963E-3</v>
      </c>
      <c r="CI10" s="43">
        <v>-2.4699999999999999E-4</v>
      </c>
      <c r="CJ10" s="43">
        <v>-2.43E-4</v>
      </c>
      <c r="CK10" s="43">
        <v>-2.0599999999999999E-4</v>
      </c>
      <c r="CL10" s="30">
        <v>1.8649399680275636E-3</v>
      </c>
      <c r="CM10" s="43">
        <v>-2.3499999999999999E-4</v>
      </c>
      <c r="CN10" s="43">
        <v>-2.33E-4</v>
      </c>
      <c r="CO10" s="43">
        <v>-2.1499999999999999E-4</v>
      </c>
      <c r="CQ10" s="30">
        <v>3.7309762013608963E-3</v>
      </c>
      <c r="CR10" s="43">
        <v>-2.24E-4</v>
      </c>
      <c r="CS10" s="43">
        <v>-2.24E-4</v>
      </c>
      <c r="CT10" s="43">
        <v>-2.2000000000000001E-4</v>
      </c>
      <c r="CU10" s="30">
        <v>1.8649399680275636E-3</v>
      </c>
      <c r="CV10" s="43">
        <v>-2.24E-4</v>
      </c>
      <c r="CW10" s="43">
        <v>-2.24E-4</v>
      </c>
      <c r="CX10" s="43">
        <v>-2.1900000000000001E-4</v>
      </c>
    </row>
    <row r="11" spans="2:103" x14ac:dyDescent="0.25">
      <c r="B11" s="71">
        <v>11</v>
      </c>
      <c r="C11" s="71"/>
      <c r="H11" s="2">
        <v>0</v>
      </c>
      <c r="I11" s="1">
        <v>-4.033204516914626E-3</v>
      </c>
      <c r="J11" s="2">
        <v>0</v>
      </c>
      <c r="K11" s="1">
        <v>2.4E-2</v>
      </c>
      <c r="N11" s="30">
        <v>5.5970124180275624E-3</v>
      </c>
      <c r="O11" s="43">
        <v>-3.4000000000000002E-4</v>
      </c>
      <c r="P11" s="43">
        <v>-3.1700000000000001E-4</v>
      </c>
      <c r="Q11" s="43">
        <v>-6.0999999999999999E-5</v>
      </c>
      <c r="R11" s="30">
        <v>2.7979580680275637E-3</v>
      </c>
      <c r="S11" s="43">
        <v>-3.2000000000000003E-4</v>
      </c>
      <c r="T11" s="43">
        <v>-2.9999999999999997E-4</v>
      </c>
      <c r="U11" s="43">
        <v>-7.2999999999999999E-5</v>
      </c>
      <c r="W11" s="30">
        <v>5.5970124180275624E-3</v>
      </c>
      <c r="X11" s="43">
        <v>-3.8000000000000002E-4</v>
      </c>
      <c r="Y11" s="43">
        <v>-3.5100000000000002E-4</v>
      </c>
      <c r="Z11" s="43">
        <v>-2.5000000000000001E-5</v>
      </c>
      <c r="AA11" s="30">
        <v>2.7979580680275637E-3</v>
      </c>
      <c r="AB11" s="43">
        <v>-3.7800000000000003E-4</v>
      </c>
      <c r="AC11" s="43">
        <v>-3.48E-4</v>
      </c>
      <c r="AD11" s="43">
        <v>-2.3E-5</v>
      </c>
      <c r="AF11" s="30">
        <v>5.5970124180275624E-3</v>
      </c>
      <c r="AG11" s="43">
        <v>-2.9100000000000003E-4</v>
      </c>
      <c r="AH11" s="43">
        <v>-2.9100000000000003E-4</v>
      </c>
      <c r="AI11" s="43">
        <v>-1.56E-4</v>
      </c>
      <c r="AJ11" s="30">
        <v>2.7979580680275637E-3</v>
      </c>
      <c r="AK11" s="43">
        <v>-2.5700000000000001E-4</v>
      </c>
      <c r="AL11" s="43">
        <v>-2.5799999999999998E-4</v>
      </c>
      <c r="AM11" s="43">
        <v>-1.8900000000000001E-4</v>
      </c>
      <c r="AO11" s="30">
        <v>5.5970124180275624E-3</v>
      </c>
      <c r="AP11" s="43">
        <v>-2.43E-4</v>
      </c>
      <c r="AQ11" s="43">
        <v>-2.43E-4</v>
      </c>
      <c r="AR11" s="43">
        <v>-1.9900000000000001E-4</v>
      </c>
      <c r="AS11" s="30">
        <v>2.7979580680275637E-3</v>
      </c>
      <c r="AT11" s="43">
        <v>-2.31E-4</v>
      </c>
      <c r="AU11" s="43">
        <v>-2.31E-4</v>
      </c>
      <c r="AV11" s="43">
        <v>-2.1000000000000001E-4</v>
      </c>
      <c r="AX11" s="30">
        <v>5.5970124180275624E-3</v>
      </c>
      <c r="AY11" s="43">
        <v>-2.8899999999999998E-4</v>
      </c>
      <c r="AZ11" s="43">
        <v>-2.9E-4</v>
      </c>
      <c r="BA11" s="43">
        <v>-1.5699999999999999E-4</v>
      </c>
      <c r="BB11" s="30">
        <v>2.7979580680275637E-3</v>
      </c>
      <c r="BC11" s="43">
        <v>-2.5599999999999999E-4</v>
      </c>
      <c r="BD11" s="43">
        <v>-2.5599999999999999E-4</v>
      </c>
      <c r="BE11" s="43">
        <v>-1.9000000000000001E-4</v>
      </c>
      <c r="BG11" s="30">
        <v>5.5970124180275624E-3</v>
      </c>
      <c r="BH11" s="43">
        <v>-2.4499999999999999E-4</v>
      </c>
      <c r="BI11" s="43">
        <v>-2.4499999999999999E-4</v>
      </c>
      <c r="BJ11" s="43">
        <v>-1.9599999999999999E-4</v>
      </c>
      <c r="BK11" s="30">
        <v>2.7979580680275637E-3</v>
      </c>
      <c r="BL11" s="43">
        <v>-2.34E-4</v>
      </c>
      <c r="BM11" s="43">
        <v>-2.34E-4</v>
      </c>
      <c r="BN11" s="43">
        <v>-2.0699999999999999E-4</v>
      </c>
      <c r="BP11" s="30">
        <v>5.5970124180275624E-3</v>
      </c>
      <c r="BQ11" s="43">
        <v>-2.4800000000000001E-4</v>
      </c>
      <c r="BR11" s="43">
        <v>-2.41E-4</v>
      </c>
      <c r="BS11" s="43">
        <v>-3.1000000000000001E-5</v>
      </c>
      <c r="BT11" s="30">
        <v>2.7979580680275637E-3</v>
      </c>
      <c r="BU11" s="43">
        <v>-2.1599999999999999E-4</v>
      </c>
      <c r="BV11" s="43">
        <v>-2.0799999999999999E-4</v>
      </c>
      <c r="BW11" s="43">
        <v>-6.3999999999999997E-5</v>
      </c>
      <c r="BY11" s="30">
        <v>5.5970124180275624E-3</v>
      </c>
      <c r="BZ11" s="43">
        <v>-2.43E-4</v>
      </c>
      <c r="CA11" s="43">
        <v>-2.2800000000000001E-4</v>
      </c>
      <c r="CB11" s="43">
        <v>-3.8999999999999999E-5</v>
      </c>
      <c r="CC11" s="30">
        <v>2.7979580680275637E-3</v>
      </c>
      <c r="CD11" s="43">
        <v>-2.31E-4</v>
      </c>
      <c r="CE11" s="43">
        <v>-2.1699999999999999E-4</v>
      </c>
      <c r="CF11" s="43">
        <v>-5.1E-5</v>
      </c>
      <c r="CH11" s="30">
        <v>5.5970124180275624E-3</v>
      </c>
      <c r="CI11" s="43">
        <v>-2.5799999999999998E-4</v>
      </c>
      <c r="CJ11" s="43">
        <v>-2.5300000000000002E-4</v>
      </c>
      <c r="CK11" s="43">
        <v>-1.9699999999999999E-4</v>
      </c>
      <c r="CL11" s="30">
        <v>2.7979580680275637E-3</v>
      </c>
      <c r="CM11" s="43">
        <v>-2.41E-4</v>
      </c>
      <c r="CN11" s="43">
        <v>-2.3800000000000001E-4</v>
      </c>
      <c r="CO11" s="43">
        <v>-2.1000000000000001E-4</v>
      </c>
      <c r="CQ11" s="30">
        <v>5.5970124180275624E-3</v>
      </c>
      <c r="CR11" s="43">
        <v>-2.24E-4</v>
      </c>
      <c r="CS11" s="43">
        <v>-2.24E-4</v>
      </c>
      <c r="CT11" s="43">
        <v>-2.2000000000000001E-4</v>
      </c>
      <c r="CU11" s="30">
        <v>2.7979580680275637E-3</v>
      </c>
      <c r="CV11" s="43">
        <v>-2.24E-4</v>
      </c>
      <c r="CW11" s="43">
        <v>-2.24E-4</v>
      </c>
      <c r="CX11" s="43">
        <v>-2.2000000000000001E-4</v>
      </c>
    </row>
    <row r="12" spans="2:103" x14ac:dyDescent="0.25">
      <c r="B12" s="71">
        <v>21</v>
      </c>
      <c r="C12" s="71"/>
      <c r="H12" s="2">
        <v>0.11196107676802755</v>
      </c>
      <c r="I12" s="1">
        <v>-4.033204516914626E-3</v>
      </c>
      <c r="J12" s="2">
        <v>0.11196107676802755</v>
      </c>
      <c r="K12" s="1">
        <v>2.4E-2</v>
      </c>
      <c r="N12" s="30">
        <v>7.4630486346942285E-3</v>
      </c>
      <c r="O12" s="43">
        <v>-3.5300000000000002E-4</v>
      </c>
      <c r="P12" s="43">
        <v>-3.2899999999999997E-4</v>
      </c>
      <c r="Q12" s="43">
        <v>-5.3000000000000001E-5</v>
      </c>
      <c r="R12" s="30">
        <v>3.7309761680275636E-3</v>
      </c>
      <c r="S12" s="43">
        <v>-3.2699999999999998E-4</v>
      </c>
      <c r="T12" s="43">
        <v>-3.0600000000000001E-4</v>
      </c>
      <c r="U12" s="43">
        <v>-6.8999999999999997E-5</v>
      </c>
      <c r="W12" s="30">
        <v>7.4630486346942285E-3</v>
      </c>
      <c r="X12" s="43">
        <v>-3.8099999999999999E-4</v>
      </c>
      <c r="Y12" s="43">
        <v>-3.5199999999999999E-4</v>
      </c>
      <c r="Z12" s="43">
        <v>-2.6999999999999999E-5</v>
      </c>
      <c r="AA12" s="30">
        <v>3.7309761680275636E-3</v>
      </c>
      <c r="AB12" s="43">
        <v>-3.7800000000000003E-4</v>
      </c>
      <c r="AC12" s="43">
        <v>-3.4900000000000003E-4</v>
      </c>
      <c r="AD12" s="43">
        <v>-2.3E-5</v>
      </c>
      <c r="AF12" s="30">
        <v>7.4630486346942285E-3</v>
      </c>
      <c r="AG12" s="43">
        <v>-3.1300000000000002E-4</v>
      </c>
      <c r="AH12" s="43">
        <v>-3.1399999999999999E-4</v>
      </c>
      <c r="AI12" s="43">
        <v>-1.34E-4</v>
      </c>
      <c r="AJ12" s="30">
        <v>3.7309761680275636E-3</v>
      </c>
      <c r="AK12" s="43">
        <v>-2.6899999999999998E-4</v>
      </c>
      <c r="AL12" s="43">
        <v>-2.6899999999999998E-4</v>
      </c>
      <c r="AM12" s="43">
        <v>-1.7799999999999999E-4</v>
      </c>
      <c r="AO12" s="30">
        <v>7.4630486346942285E-3</v>
      </c>
      <c r="AP12" s="43">
        <v>-2.5000000000000001E-4</v>
      </c>
      <c r="AQ12" s="43">
        <v>-2.5000000000000001E-4</v>
      </c>
      <c r="AR12" s="43">
        <v>-1.92E-4</v>
      </c>
      <c r="AS12" s="30">
        <v>3.7309761680275636E-3</v>
      </c>
      <c r="AT12" s="43">
        <v>-2.3499999999999999E-4</v>
      </c>
      <c r="AU12" s="43">
        <v>-2.3499999999999999E-4</v>
      </c>
      <c r="AV12" s="43">
        <v>-2.0699999999999999E-4</v>
      </c>
      <c r="AX12" s="30">
        <v>7.4630486346942285E-3</v>
      </c>
      <c r="AY12" s="43">
        <v>-3.1100000000000002E-4</v>
      </c>
      <c r="AZ12" s="43">
        <v>-3.1199999999999999E-4</v>
      </c>
      <c r="BA12" s="43">
        <v>-1.35E-4</v>
      </c>
      <c r="BB12" s="30">
        <v>3.7309761680275636E-3</v>
      </c>
      <c r="BC12" s="43">
        <v>-2.6699999999999998E-4</v>
      </c>
      <c r="BD12" s="43">
        <v>-2.6699999999999998E-4</v>
      </c>
      <c r="BE12" s="43">
        <v>-1.7899999999999999E-4</v>
      </c>
      <c r="BG12" s="30">
        <v>7.4630486346942285E-3</v>
      </c>
      <c r="BH12" s="43">
        <v>-2.5300000000000002E-4</v>
      </c>
      <c r="BI12" s="43">
        <v>-2.5300000000000002E-4</v>
      </c>
      <c r="BJ12" s="43">
        <v>-1.8900000000000001E-4</v>
      </c>
      <c r="BK12" s="30">
        <v>3.7309761680275636E-3</v>
      </c>
      <c r="BL12" s="43">
        <v>-2.3800000000000001E-4</v>
      </c>
      <c r="BM12" s="43">
        <v>-2.3800000000000001E-4</v>
      </c>
      <c r="BN12" s="43">
        <v>-2.04E-4</v>
      </c>
      <c r="BP12" s="30">
        <v>7.4630486346942285E-3</v>
      </c>
      <c r="BQ12" s="43">
        <v>-2.6899999999999998E-4</v>
      </c>
      <c r="BR12" s="43">
        <v>-2.6200000000000003E-4</v>
      </c>
      <c r="BS12" s="43">
        <v>-9.0000000000000002E-6</v>
      </c>
      <c r="BT12" s="30">
        <v>3.7309761680275636E-3</v>
      </c>
      <c r="BU12" s="43">
        <v>-2.2599999999999999E-4</v>
      </c>
      <c r="BV12" s="43">
        <v>-2.1900000000000001E-4</v>
      </c>
      <c r="BW12" s="43">
        <v>-5.3000000000000001E-5</v>
      </c>
      <c r="BY12" s="30">
        <v>7.4630486346942285E-3</v>
      </c>
      <c r="BZ12" s="43">
        <v>-2.5000000000000001E-4</v>
      </c>
      <c r="CA12" s="43">
        <v>-2.3599999999999999E-4</v>
      </c>
      <c r="CB12" s="43">
        <v>-3.1000000000000001E-5</v>
      </c>
      <c r="CC12" s="30">
        <v>3.7309761680275636E-3</v>
      </c>
      <c r="CD12" s="43">
        <v>-2.3499999999999999E-4</v>
      </c>
      <c r="CE12" s="43">
        <v>-2.2100000000000001E-4</v>
      </c>
      <c r="CF12" s="43">
        <v>-4.6999999999999997E-5</v>
      </c>
      <c r="CH12" s="30">
        <v>7.4630486346942285E-3</v>
      </c>
      <c r="CI12" s="43">
        <v>-2.7E-4</v>
      </c>
      <c r="CJ12" s="43">
        <v>-2.63E-4</v>
      </c>
      <c r="CK12" s="43">
        <v>-1.8699999999999999E-4</v>
      </c>
      <c r="CL12" s="30">
        <v>3.7309761680275636E-3</v>
      </c>
      <c r="CM12" s="43">
        <v>-2.4699999999999999E-4</v>
      </c>
      <c r="CN12" s="43">
        <v>-2.43E-4</v>
      </c>
      <c r="CO12" s="43">
        <v>-2.0599999999999999E-4</v>
      </c>
      <c r="CQ12" s="30">
        <v>7.4630486346942285E-3</v>
      </c>
      <c r="CR12" s="43">
        <v>-2.24E-4</v>
      </c>
      <c r="CS12" s="43">
        <v>-2.24E-4</v>
      </c>
      <c r="CT12" s="43">
        <v>-2.2000000000000001E-4</v>
      </c>
      <c r="CU12" s="30">
        <v>3.7309761680275636E-3</v>
      </c>
      <c r="CV12" s="43">
        <v>-2.24E-4</v>
      </c>
      <c r="CW12" s="43">
        <v>-2.24E-4</v>
      </c>
      <c r="CX12" s="43">
        <v>-2.2000000000000001E-4</v>
      </c>
    </row>
    <row r="13" spans="2:103" x14ac:dyDescent="0.25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9.3290848513608946E-3</v>
      </c>
      <c r="O13" s="43">
        <v>-3.6600000000000001E-4</v>
      </c>
      <c r="P13" s="43">
        <v>-3.4000000000000002E-4</v>
      </c>
      <c r="Q13" s="43">
        <v>-4.5000000000000003E-5</v>
      </c>
      <c r="R13" s="30">
        <v>4.6639942680275631E-3</v>
      </c>
      <c r="S13" s="43">
        <v>-3.3399999999999999E-4</v>
      </c>
      <c r="T13" s="43">
        <v>-3.1199999999999999E-4</v>
      </c>
      <c r="U13" s="43">
        <v>-6.4999999999999994E-5</v>
      </c>
      <c r="W13" s="30">
        <v>9.3290848513608946E-3</v>
      </c>
      <c r="X13" s="43">
        <v>-3.8299999999999999E-4</v>
      </c>
      <c r="Y13" s="43">
        <v>-3.5399999999999999E-4</v>
      </c>
      <c r="Z13" s="43">
        <v>-2.8E-5</v>
      </c>
      <c r="AA13" s="30">
        <v>4.6639942680275631E-3</v>
      </c>
      <c r="AB13" s="43">
        <v>-3.79E-4</v>
      </c>
      <c r="AC13" s="43">
        <v>-3.5E-4</v>
      </c>
      <c r="AD13" s="43">
        <v>-2.4000000000000001E-5</v>
      </c>
      <c r="AF13" s="30">
        <v>9.3290848513608946E-3</v>
      </c>
      <c r="AG13" s="43">
        <v>-3.3500000000000001E-4</v>
      </c>
      <c r="AH13" s="43">
        <v>-3.3599999999999998E-4</v>
      </c>
      <c r="AI13" s="43">
        <v>-1.13E-4</v>
      </c>
      <c r="AJ13" s="30">
        <v>4.6639942680275631E-3</v>
      </c>
      <c r="AK13" s="43">
        <v>-2.7999999999999998E-4</v>
      </c>
      <c r="AL13" s="43">
        <v>-2.7999999999999998E-4</v>
      </c>
      <c r="AM13" s="43">
        <v>-1.6699999999999999E-4</v>
      </c>
      <c r="AO13" s="30">
        <v>9.3290848513608946E-3</v>
      </c>
      <c r="AP13" s="43">
        <v>-2.5700000000000001E-4</v>
      </c>
      <c r="AQ13" s="43">
        <v>-2.5799999999999998E-4</v>
      </c>
      <c r="AR13" s="43">
        <v>-1.85E-4</v>
      </c>
      <c r="AS13" s="30">
        <v>4.6639942680275631E-3</v>
      </c>
      <c r="AT13" s="43">
        <v>-2.3900000000000001E-4</v>
      </c>
      <c r="AU13" s="43">
        <v>-2.3900000000000001E-4</v>
      </c>
      <c r="AV13" s="43">
        <v>-2.03E-4</v>
      </c>
      <c r="AX13" s="30">
        <v>9.3290848513608946E-3</v>
      </c>
      <c r="AY13" s="43">
        <v>-3.3300000000000002E-4</v>
      </c>
      <c r="AZ13" s="43">
        <v>-3.3500000000000001E-4</v>
      </c>
      <c r="BA13" s="43">
        <v>-1.13E-4</v>
      </c>
      <c r="BB13" s="30">
        <v>4.6639942680275631E-3</v>
      </c>
      <c r="BC13" s="43">
        <v>-2.7799999999999998E-4</v>
      </c>
      <c r="BD13" s="43">
        <v>-2.7900000000000001E-4</v>
      </c>
      <c r="BE13" s="43">
        <v>-1.6799999999999999E-4</v>
      </c>
      <c r="BG13" s="30">
        <v>9.3290848513608946E-3</v>
      </c>
      <c r="BH13" s="43">
        <v>-2.5999999999999998E-4</v>
      </c>
      <c r="BI13" s="43">
        <v>-2.5999999999999998E-4</v>
      </c>
      <c r="BJ13" s="43">
        <v>-1.8200000000000001E-4</v>
      </c>
      <c r="BK13" s="30">
        <v>4.6639942680275631E-3</v>
      </c>
      <c r="BL13" s="43">
        <v>-2.42E-4</v>
      </c>
      <c r="BM13" s="43">
        <v>-2.42E-4</v>
      </c>
      <c r="BN13" s="43">
        <v>-2.0000000000000001E-4</v>
      </c>
      <c r="BP13" s="30">
        <v>9.3290848513608946E-3</v>
      </c>
      <c r="BQ13" s="43">
        <v>-2.9100000000000003E-4</v>
      </c>
      <c r="BR13" s="43">
        <v>-2.8400000000000002E-4</v>
      </c>
      <c r="BS13" s="43">
        <v>1.2E-5</v>
      </c>
      <c r="BT13" s="30">
        <v>4.6639942680275631E-3</v>
      </c>
      <c r="BU13" s="43">
        <v>-2.3699999999999999E-4</v>
      </c>
      <c r="BV13" s="43">
        <v>-2.3000000000000001E-4</v>
      </c>
      <c r="BW13" s="43">
        <v>-4.1999999999999998E-5</v>
      </c>
      <c r="BY13" s="30">
        <v>9.3290848513608946E-3</v>
      </c>
      <c r="BZ13" s="43">
        <v>-2.5799999999999998E-4</v>
      </c>
      <c r="CA13" s="43">
        <v>-2.4399999999999999E-4</v>
      </c>
      <c r="CB13" s="43">
        <v>-2.3E-5</v>
      </c>
      <c r="CC13" s="30">
        <v>4.6639942680275631E-3</v>
      </c>
      <c r="CD13" s="43">
        <v>-2.3900000000000001E-4</v>
      </c>
      <c r="CE13" s="43">
        <v>-2.2499999999999999E-4</v>
      </c>
      <c r="CF13" s="43">
        <v>-4.3000000000000002E-5</v>
      </c>
      <c r="CH13" s="30">
        <v>9.3290848513608946E-3</v>
      </c>
      <c r="CI13" s="43">
        <v>-2.8200000000000002E-4</v>
      </c>
      <c r="CJ13" s="43">
        <v>-2.7300000000000002E-4</v>
      </c>
      <c r="CK13" s="43">
        <v>-1.7799999999999999E-4</v>
      </c>
      <c r="CL13" s="30">
        <v>4.6639942680275631E-3</v>
      </c>
      <c r="CM13" s="43">
        <v>-2.5300000000000002E-4</v>
      </c>
      <c r="CN13" s="43">
        <v>-2.4800000000000001E-4</v>
      </c>
      <c r="CO13" s="43">
        <v>-2.0100000000000001E-4</v>
      </c>
      <c r="CQ13" s="30">
        <v>9.3290848513608946E-3</v>
      </c>
      <c r="CR13" s="43">
        <v>-2.2499999999999999E-4</v>
      </c>
      <c r="CS13" s="43">
        <v>-2.24E-4</v>
      </c>
      <c r="CT13" s="43">
        <v>-2.2000000000000001E-4</v>
      </c>
      <c r="CU13" s="30">
        <v>4.6639942680275631E-3</v>
      </c>
      <c r="CV13" s="43">
        <v>-2.24E-4</v>
      </c>
      <c r="CW13" s="43">
        <v>-2.24E-4</v>
      </c>
      <c r="CX13" s="43">
        <v>-2.2000000000000001E-4</v>
      </c>
    </row>
    <row r="14" spans="2:103" x14ac:dyDescent="0.25">
      <c r="B14" s="71"/>
      <c r="C14" s="71"/>
      <c r="H14" s="2">
        <v>0</v>
      </c>
      <c r="I14" s="1">
        <v>-5.3776060225528347E-3</v>
      </c>
      <c r="J14" s="2">
        <v>0</v>
      </c>
      <c r="K14" s="1">
        <v>3.2000000000000001E-2</v>
      </c>
      <c r="N14" s="30">
        <v>1.1195121068027562E-2</v>
      </c>
      <c r="O14" s="43">
        <v>-3.8000000000000002E-4</v>
      </c>
      <c r="P14" s="43">
        <v>-3.5199999999999999E-4</v>
      </c>
      <c r="Q14" s="43">
        <v>-3.6999999999999998E-5</v>
      </c>
      <c r="R14" s="30">
        <v>5.5970123680275635E-3</v>
      </c>
      <c r="S14" s="43">
        <v>-3.4000000000000002E-4</v>
      </c>
      <c r="T14" s="43">
        <v>-3.1700000000000001E-4</v>
      </c>
      <c r="U14" s="43">
        <v>-6.0999999999999999E-5</v>
      </c>
      <c r="W14" s="30">
        <v>1.1195121068027562E-2</v>
      </c>
      <c r="X14" s="43">
        <v>-3.8400000000000001E-4</v>
      </c>
      <c r="Y14" s="43">
        <v>-3.5500000000000001E-4</v>
      </c>
      <c r="Z14" s="43">
        <v>-3.0000000000000001E-5</v>
      </c>
      <c r="AA14" s="30">
        <v>5.5970123680275635E-3</v>
      </c>
      <c r="AB14" s="43">
        <v>-3.8000000000000002E-4</v>
      </c>
      <c r="AC14" s="43">
        <v>-3.5100000000000002E-4</v>
      </c>
      <c r="AD14" s="43">
        <v>-2.5000000000000001E-5</v>
      </c>
      <c r="AF14" s="30">
        <v>1.1195121068027562E-2</v>
      </c>
      <c r="AG14" s="43">
        <v>-3.57E-4</v>
      </c>
      <c r="AH14" s="43">
        <v>-3.59E-4</v>
      </c>
      <c r="AI14" s="43">
        <v>-9.1000000000000003E-5</v>
      </c>
      <c r="AJ14" s="30">
        <v>5.5970123680275635E-3</v>
      </c>
      <c r="AK14" s="43">
        <v>-2.9100000000000003E-4</v>
      </c>
      <c r="AL14" s="43">
        <v>-2.9100000000000003E-4</v>
      </c>
      <c r="AM14" s="43">
        <v>-1.56E-4</v>
      </c>
      <c r="AO14" s="30">
        <v>1.1195121068027562E-2</v>
      </c>
      <c r="AP14" s="43">
        <v>-2.6499999999999999E-4</v>
      </c>
      <c r="AQ14" s="43">
        <v>-2.6499999999999999E-4</v>
      </c>
      <c r="AR14" s="43">
        <v>-1.7799999999999999E-4</v>
      </c>
      <c r="AS14" s="30">
        <v>5.5970123680275635E-3</v>
      </c>
      <c r="AT14" s="43">
        <v>-2.43E-4</v>
      </c>
      <c r="AU14" s="43">
        <v>-2.43E-4</v>
      </c>
      <c r="AV14" s="43">
        <v>-1.9900000000000001E-4</v>
      </c>
      <c r="AX14" s="30">
        <v>1.1195121068027562E-2</v>
      </c>
      <c r="AY14" s="43">
        <v>-3.5500000000000001E-4</v>
      </c>
      <c r="AZ14" s="43">
        <v>-3.57E-4</v>
      </c>
      <c r="BA14" s="43">
        <v>-9.2E-5</v>
      </c>
      <c r="BB14" s="30">
        <v>5.5970123680275635E-3</v>
      </c>
      <c r="BC14" s="43">
        <v>-2.8899999999999998E-4</v>
      </c>
      <c r="BD14" s="43">
        <v>-2.9E-4</v>
      </c>
      <c r="BE14" s="43">
        <v>-1.5699999999999999E-4</v>
      </c>
      <c r="BG14" s="30">
        <v>1.1195121068027562E-2</v>
      </c>
      <c r="BH14" s="43">
        <v>-2.6699999999999998E-4</v>
      </c>
      <c r="BI14" s="43">
        <v>-2.6800000000000001E-4</v>
      </c>
      <c r="BJ14" s="43">
        <v>-1.74E-4</v>
      </c>
      <c r="BK14" s="30">
        <v>5.5970123680275635E-3</v>
      </c>
      <c r="BL14" s="43">
        <v>-2.4499999999999999E-4</v>
      </c>
      <c r="BM14" s="43">
        <v>-2.4499999999999999E-4</v>
      </c>
      <c r="BN14" s="43">
        <v>-1.9599999999999999E-4</v>
      </c>
      <c r="BP14" s="30">
        <v>1.1195121068027562E-2</v>
      </c>
      <c r="BQ14" s="43">
        <v>-3.1300000000000002E-4</v>
      </c>
      <c r="BR14" s="43">
        <v>-3.0600000000000001E-4</v>
      </c>
      <c r="BS14" s="43">
        <v>3.4E-5</v>
      </c>
      <c r="BT14" s="30">
        <v>5.5970123680275635E-3</v>
      </c>
      <c r="BU14" s="43">
        <v>-2.4800000000000001E-4</v>
      </c>
      <c r="BV14" s="43">
        <v>-2.41E-4</v>
      </c>
      <c r="BW14" s="43">
        <v>-3.1000000000000001E-5</v>
      </c>
      <c r="BY14" s="30">
        <v>1.1195121068027562E-2</v>
      </c>
      <c r="BZ14" s="43">
        <v>-2.6600000000000001E-4</v>
      </c>
      <c r="CA14" s="43">
        <v>-2.52E-4</v>
      </c>
      <c r="CB14" s="43">
        <v>-1.5E-5</v>
      </c>
      <c r="CC14" s="30">
        <v>5.5970123680275635E-3</v>
      </c>
      <c r="CD14" s="43">
        <v>-2.43E-4</v>
      </c>
      <c r="CE14" s="43">
        <v>-2.2800000000000001E-4</v>
      </c>
      <c r="CF14" s="43">
        <v>-3.8999999999999999E-5</v>
      </c>
      <c r="CH14" s="30">
        <v>1.1195121068027562E-2</v>
      </c>
      <c r="CI14" s="43">
        <v>-2.9399999999999999E-4</v>
      </c>
      <c r="CJ14" s="43">
        <v>-2.8200000000000002E-4</v>
      </c>
      <c r="CK14" s="43">
        <v>-1.6899999999999999E-4</v>
      </c>
      <c r="CL14" s="30">
        <v>5.5970123680275635E-3</v>
      </c>
      <c r="CM14" s="43">
        <v>-2.5799999999999998E-4</v>
      </c>
      <c r="CN14" s="43">
        <v>-2.5300000000000002E-4</v>
      </c>
      <c r="CO14" s="43">
        <v>-1.9699999999999999E-4</v>
      </c>
      <c r="CQ14" s="30">
        <v>1.1195121068027562E-2</v>
      </c>
      <c r="CR14" s="43">
        <v>-2.2499999999999999E-4</v>
      </c>
      <c r="CS14" s="43">
        <v>-2.24E-4</v>
      </c>
      <c r="CT14" s="43">
        <v>-2.2000000000000001E-4</v>
      </c>
      <c r="CU14" s="30">
        <v>5.5970123680275635E-3</v>
      </c>
      <c r="CV14" s="43">
        <v>-2.24E-4</v>
      </c>
      <c r="CW14" s="43">
        <v>-2.24E-4</v>
      </c>
      <c r="CX14" s="43">
        <v>-2.2000000000000001E-4</v>
      </c>
    </row>
    <row r="15" spans="2:103" x14ac:dyDescent="0.25">
      <c r="B15" s="71"/>
      <c r="C15" s="71"/>
      <c r="H15" s="2">
        <v>0.11196107676802755</v>
      </c>
      <c r="I15" s="1">
        <v>-5.3776060225528347E-3</v>
      </c>
      <c r="J15" s="2">
        <v>0.11196107676802755</v>
      </c>
      <c r="K15" s="1">
        <v>3.2000000000000001E-2</v>
      </c>
      <c r="N15" s="30">
        <v>1.3061157284694227E-2</v>
      </c>
      <c r="O15" s="43">
        <v>-3.9300000000000001E-4</v>
      </c>
      <c r="P15" s="43">
        <v>-3.6299999999999999E-4</v>
      </c>
      <c r="Q15" s="43">
        <v>-2.9E-5</v>
      </c>
      <c r="R15" s="30">
        <v>6.5300304680275638E-3</v>
      </c>
      <c r="S15" s="43">
        <v>-3.4699999999999998E-4</v>
      </c>
      <c r="T15" s="43">
        <v>-3.2299999999999999E-4</v>
      </c>
      <c r="U15" s="43">
        <v>-5.7000000000000003E-5</v>
      </c>
      <c r="W15" s="30">
        <v>1.3061157284694227E-2</v>
      </c>
      <c r="X15" s="43">
        <v>-3.86E-4</v>
      </c>
      <c r="Y15" s="43">
        <v>-3.57E-4</v>
      </c>
      <c r="Z15" s="43">
        <v>-3.1000000000000001E-5</v>
      </c>
      <c r="AA15" s="30">
        <v>6.5300304680275638E-3</v>
      </c>
      <c r="AB15" s="43">
        <v>-3.8000000000000002E-4</v>
      </c>
      <c r="AC15" s="43">
        <v>-3.5100000000000002E-4</v>
      </c>
      <c r="AD15" s="43">
        <v>-2.5999999999999998E-5</v>
      </c>
      <c r="AF15" s="30">
        <v>1.3061157284694227E-2</v>
      </c>
      <c r="AG15" s="43">
        <v>-3.79E-4</v>
      </c>
      <c r="AH15" s="43">
        <v>-3.8099999999999999E-4</v>
      </c>
      <c r="AI15" s="43">
        <v>-6.8999999999999997E-5</v>
      </c>
      <c r="AJ15" s="30">
        <v>6.5300304680275638E-3</v>
      </c>
      <c r="AK15" s="43">
        <v>-3.0200000000000002E-4</v>
      </c>
      <c r="AL15" s="43">
        <v>-3.0299999999999999E-4</v>
      </c>
      <c r="AM15" s="43">
        <v>-1.45E-4</v>
      </c>
      <c r="AO15" s="30">
        <v>1.3061157284694227E-2</v>
      </c>
      <c r="AP15" s="43">
        <v>-2.72E-4</v>
      </c>
      <c r="AQ15" s="43">
        <v>-2.72E-4</v>
      </c>
      <c r="AR15" s="43">
        <v>-1.7100000000000001E-4</v>
      </c>
      <c r="AS15" s="30">
        <v>6.5300304680275638E-3</v>
      </c>
      <c r="AT15" s="43">
        <v>-2.4600000000000002E-4</v>
      </c>
      <c r="AU15" s="43">
        <v>-2.4600000000000002E-4</v>
      </c>
      <c r="AV15" s="43">
        <v>-1.9599999999999999E-4</v>
      </c>
      <c r="AX15" s="30">
        <v>1.3061157284694227E-2</v>
      </c>
      <c r="AY15" s="43">
        <v>-3.7800000000000003E-4</v>
      </c>
      <c r="AZ15" s="43">
        <v>-3.79E-4</v>
      </c>
      <c r="BA15" s="43">
        <v>-6.9999999999999994E-5</v>
      </c>
      <c r="BB15" s="30">
        <v>6.5300304680275638E-3</v>
      </c>
      <c r="BC15" s="43">
        <v>-2.9999999999999997E-4</v>
      </c>
      <c r="BD15" s="43">
        <v>-3.01E-4</v>
      </c>
      <c r="BE15" s="43">
        <v>-1.46E-4</v>
      </c>
      <c r="BG15" s="30">
        <v>1.3061157284694227E-2</v>
      </c>
      <c r="BH15" s="43">
        <v>-2.7399999999999999E-4</v>
      </c>
      <c r="BI15" s="43">
        <v>-2.7500000000000002E-4</v>
      </c>
      <c r="BJ15" s="43">
        <v>-1.6699999999999999E-4</v>
      </c>
      <c r="BK15" s="30">
        <v>6.5300304680275638E-3</v>
      </c>
      <c r="BL15" s="43">
        <v>-2.4899999999999998E-4</v>
      </c>
      <c r="BM15" s="43">
        <v>-2.4899999999999998E-4</v>
      </c>
      <c r="BN15" s="43">
        <v>-1.93E-4</v>
      </c>
      <c r="BP15" s="30">
        <v>1.3061157284694227E-2</v>
      </c>
      <c r="BQ15" s="43">
        <v>-3.3500000000000001E-4</v>
      </c>
      <c r="BR15" s="43">
        <v>-3.28E-4</v>
      </c>
      <c r="BS15" s="43">
        <v>5.5999999999999999E-5</v>
      </c>
      <c r="BT15" s="30">
        <v>6.5300304680275638E-3</v>
      </c>
      <c r="BU15" s="43">
        <v>-2.5900000000000001E-4</v>
      </c>
      <c r="BV15" s="43">
        <v>-2.5099999999999998E-4</v>
      </c>
      <c r="BW15" s="43">
        <v>-2.0000000000000002E-5</v>
      </c>
      <c r="BY15" s="30">
        <v>1.3061157284694227E-2</v>
      </c>
      <c r="BZ15" s="43">
        <v>-2.7300000000000002E-4</v>
      </c>
      <c r="CA15" s="43">
        <v>-2.5999999999999998E-4</v>
      </c>
      <c r="CB15" s="43">
        <v>-7.9999999999999996E-6</v>
      </c>
      <c r="CC15" s="30">
        <v>6.5300304680275638E-3</v>
      </c>
      <c r="CD15" s="43">
        <v>-2.4600000000000002E-4</v>
      </c>
      <c r="CE15" s="43">
        <v>-2.32E-4</v>
      </c>
      <c r="CF15" s="43">
        <v>-3.4999999999999997E-5</v>
      </c>
      <c r="CH15" s="30">
        <v>1.3061157284694227E-2</v>
      </c>
      <c r="CI15" s="43">
        <v>-3.0600000000000001E-4</v>
      </c>
      <c r="CJ15" s="43">
        <v>-2.92E-4</v>
      </c>
      <c r="CK15" s="43">
        <v>-1.6000000000000001E-4</v>
      </c>
      <c r="CL15" s="30">
        <v>6.5300304680275638E-3</v>
      </c>
      <c r="CM15" s="43">
        <v>-2.6400000000000002E-4</v>
      </c>
      <c r="CN15" s="43">
        <v>-2.5799999999999998E-4</v>
      </c>
      <c r="CO15" s="43">
        <v>-1.92E-4</v>
      </c>
      <c r="CQ15" s="30">
        <v>1.3061157284694227E-2</v>
      </c>
      <c r="CR15" s="43">
        <v>-2.2499999999999999E-4</v>
      </c>
      <c r="CS15" s="43">
        <v>-2.24E-4</v>
      </c>
      <c r="CT15" s="43">
        <v>-2.2000000000000001E-4</v>
      </c>
      <c r="CU15" s="30">
        <v>6.5300304680275638E-3</v>
      </c>
      <c r="CV15" s="43">
        <v>-2.24E-4</v>
      </c>
      <c r="CW15" s="43">
        <v>-2.24E-4</v>
      </c>
      <c r="CX15" s="43">
        <v>-2.2000000000000001E-4</v>
      </c>
    </row>
    <row r="16" spans="2:103" x14ac:dyDescent="0.25">
      <c r="B16" s="71"/>
      <c r="C16" s="71"/>
      <c r="N16" s="30">
        <v>1.4927193501360894E-2</v>
      </c>
      <c r="O16" s="43">
        <v>-4.06E-4</v>
      </c>
      <c r="P16" s="43">
        <v>-3.7500000000000001E-4</v>
      </c>
      <c r="Q16" s="43">
        <v>-2.0999999999999999E-5</v>
      </c>
      <c r="R16" s="30">
        <v>7.4630485680275633E-3</v>
      </c>
      <c r="S16" s="43">
        <v>-3.5300000000000002E-4</v>
      </c>
      <c r="T16" s="43">
        <v>-3.2899999999999997E-4</v>
      </c>
      <c r="U16" s="43">
        <v>-5.3000000000000001E-5</v>
      </c>
      <c r="W16" s="30">
        <v>1.4927193501360894E-2</v>
      </c>
      <c r="X16" s="43">
        <v>-3.8699999999999997E-4</v>
      </c>
      <c r="Y16" s="43">
        <v>-3.5799999999999997E-4</v>
      </c>
      <c r="Z16" s="43">
        <v>-3.3000000000000003E-5</v>
      </c>
      <c r="AA16" s="30">
        <v>7.4630485680275633E-3</v>
      </c>
      <c r="AB16" s="43">
        <v>-3.8099999999999999E-4</v>
      </c>
      <c r="AC16" s="43">
        <v>-3.5199999999999999E-4</v>
      </c>
      <c r="AD16" s="43">
        <v>-2.6999999999999999E-5</v>
      </c>
      <c r="AF16" s="30">
        <v>1.4927193501360894E-2</v>
      </c>
      <c r="AG16" s="43">
        <v>-4.0200000000000001E-4</v>
      </c>
      <c r="AH16" s="43">
        <v>-4.0400000000000001E-4</v>
      </c>
      <c r="AI16" s="43">
        <v>-4.6999999999999997E-5</v>
      </c>
      <c r="AJ16" s="30">
        <v>7.4630485680275633E-3</v>
      </c>
      <c r="AK16" s="43">
        <v>-3.1300000000000002E-4</v>
      </c>
      <c r="AL16" s="43">
        <v>-3.1399999999999999E-4</v>
      </c>
      <c r="AM16" s="43">
        <v>-1.34E-4</v>
      </c>
      <c r="AO16" s="30">
        <v>1.4927193501360894E-2</v>
      </c>
      <c r="AP16" s="43">
        <v>-2.7900000000000001E-4</v>
      </c>
      <c r="AQ16" s="43">
        <v>-2.7999999999999998E-4</v>
      </c>
      <c r="AR16" s="43">
        <v>-1.64E-4</v>
      </c>
      <c r="AS16" s="30">
        <v>7.4630485680275633E-3</v>
      </c>
      <c r="AT16" s="43">
        <v>-2.5000000000000001E-4</v>
      </c>
      <c r="AU16" s="43">
        <v>-2.5000000000000001E-4</v>
      </c>
      <c r="AV16" s="43">
        <v>-1.92E-4</v>
      </c>
      <c r="AX16" s="30">
        <v>1.4927193501360894E-2</v>
      </c>
      <c r="AY16" s="43">
        <v>-4.0000000000000002E-4</v>
      </c>
      <c r="AZ16" s="43">
        <v>-4.0200000000000001E-4</v>
      </c>
      <c r="BA16" s="43">
        <v>-4.8000000000000001E-5</v>
      </c>
      <c r="BB16" s="30">
        <v>7.4630485680275633E-3</v>
      </c>
      <c r="BC16" s="43">
        <v>-3.1100000000000002E-4</v>
      </c>
      <c r="BD16" s="43">
        <v>-3.1199999999999999E-4</v>
      </c>
      <c r="BE16" s="43">
        <v>-1.35E-4</v>
      </c>
      <c r="BG16" s="30">
        <v>1.4927193501360894E-2</v>
      </c>
      <c r="BH16" s="43">
        <v>-2.8200000000000002E-4</v>
      </c>
      <c r="BI16" s="43">
        <v>-2.8200000000000002E-4</v>
      </c>
      <c r="BJ16" s="43">
        <v>-1.6000000000000001E-4</v>
      </c>
      <c r="BK16" s="30">
        <v>7.4630485680275633E-3</v>
      </c>
      <c r="BL16" s="43">
        <v>-2.5300000000000002E-4</v>
      </c>
      <c r="BM16" s="43">
        <v>-2.5300000000000002E-4</v>
      </c>
      <c r="BN16" s="43">
        <v>-1.8900000000000001E-4</v>
      </c>
      <c r="BP16" s="30">
        <v>1.4927193501360894E-2</v>
      </c>
      <c r="BQ16" s="43">
        <v>-3.5599999999999998E-4</v>
      </c>
      <c r="BR16" s="43">
        <v>-3.5E-4</v>
      </c>
      <c r="BS16" s="43">
        <v>7.7000000000000001E-5</v>
      </c>
      <c r="BT16" s="30">
        <v>7.4630485680275633E-3</v>
      </c>
      <c r="BU16" s="43">
        <v>-2.6899999999999998E-4</v>
      </c>
      <c r="BV16" s="43">
        <v>-2.6200000000000003E-4</v>
      </c>
      <c r="BW16" s="43">
        <v>-9.0000000000000002E-6</v>
      </c>
      <c r="BY16" s="30">
        <v>1.4927193501360894E-2</v>
      </c>
      <c r="BZ16" s="43">
        <v>-2.81E-4</v>
      </c>
      <c r="CA16" s="43">
        <v>-2.6699999999999998E-4</v>
      </c>
      <c r="CB16" s="43">
        <v>1.9140000000000001E-7</v>
      </c>
      <c r="CC16" s="30">
        <v>7.4630485680275633E-3</v>
      </c>
      <c r="CD16" s="43">
        <v>-2.5000000000000001E-4</v>
      </c>
      <c r="CE16" s="43">
        <v>-2.3599999999999999E-4</v>
      </c>
      <c r="CF16" s="43">
        <v>-3.1000000000000001E-5</v>
      </c>
      <c r="CH16" s="30">
        <v>1.4927193501360894E-2</v>
      </c>
      <c r="CI16" s="43">
        <v>-3.1700000000000001E-4</v>
      </c>
      <c r="CJ16" s="43">
        <v>-3.0200000000000002E-4</v>
      </c>
      <c r="CK16" s="43">
        <v>-1.4999999999999999E-4</v>
      </c>
      <c r="CL16" s="30">
        <v>7.4630485680275633E-3</v>
      </c>
      <c r="CM16" s="43">
        <v>-2.7E-4</v>
      </c>
      <c r="CN16" s="43">
        <v>-2.63E-4</v>
      </c>
      <c r="CO16" s="43">
        <v>-1.8699999999999999E-4</v>
      </c>
      <c r="CQ16" s="30">
        <v>1.4927193501360894E-2</v>
      </c>
      <c r="CR16" s="43">
        <v>-2.2499999999999999E-4</v>
      </c>
      <c r="CS16" s="43">
        <v>-2.24E-4</v>
      </c>
      <c r="CT16" s="43">
        <v>-2.2000000000000001E-4</v>
      </c>
      <c r="CU16" s="30">
        <v>7.4630485680275633E-3</v>
      </c>
      <c r="CV16" s="43">
        <v>-2.24E-4</v>
      </c>
      <c r="CW16" s="43">
        <v>-2.24E-4</v>
      </c>
      <c r="CX16" s="43">
        <v>-2.2000000000000001E-4</v>
      </c>
    </row>
    <row r="17" spans="2:102" x14ac:dyDescent="0.25">
      <c r="B17" s="71"/>
      <c r="C17" s="71"/>
      <c r="H17" s="72" t="s">
        <v>105</v>
      </c>
      <c r="I17" s="72"/>
      <c r="J17" s="72"/>
      <c r="K17" s="72"/>
      <c r="N17" s="30">
        <v>1.6793229718027561E-2</v>
      </c>
      <c r="O17" s="43">
        <v>-4.1899999999999999E-4</v>
      </c>
      <c r="P17" s="43">
        <v>-3.86E-4</v>
      </c>
      <c r="Q17" s="43">
        <v>-1.2999999999999999E-5</v>
      </c>
      <c r="R17" s="30">
        <v>8.3960666680275627E-3</v>
      </c>
      <c r="S17" s="43">
        <v>-3.6000000000000002E-4</v>
      </c>
      <c r="T17" s="43">
        <v>-3.3399999999999999E-4</v>
      </c>
      <c r="U17" s="43">
        <v>-4.8999999999999998E-5</v>
      </c>
      <c r="W17" s="30">
        <v>1.6793229718027561E-2</v>
      </c>
      <c r="X17" s="43">
        <v>-3.8900000000000002E-4</v>
      </c>
      <c r="Y17" s="43">
        <v>-3.6000000000000002E-4</v>
      </c>
      <c r="Z17" s="43">
        <v>-3.4E-5</v>
      </c>
      <c r="AA17" s="30">
        <v>8.3960666680275627E-3</v>
      </c>
      <c r="AB17" s="43">
        <v>-3.8200000000000002E-4</v>
      </c>
      <c r="AC17" s="43">
        <v>-3.5300000000000002E-4</v>
      </c>
      <c r="AD17" s="43">
        <v>-2.6999999999999999E-5</v>
      </c>
      <c r="AF17" s="30">
        <v>1.6793229718027561E-2</v>
      </c>
      <c r="AG17" s="43">
        <v>-4.2400000000000001E-4</v>
      </c>
      <c r="AH17" s="43">
        <v>-4.26E-4</v>
      </c>
      <c r="AI17" s="43">
        <v>-2.5000000000000001E-5</v>
      </c>
      <c r="AJ17" s="30">
        <v>8.3960666680275627E-3</v>
      </c>
      <c r="AK17" s="43">
        <v>-3.2400000000000001E-4</v>
      </c>
      <c r="AL17" s="43">
        <v>-3.2499999999999999E-4</v>
      </c>
      <c r="AM17" s="43">
        <v>-1.2400000000000001E-4</v>
      </c>
      <c r="AO17" s="30">
        <v>1.6793229718027561E-2</v>
      </c>
      <c r="AP17" s="43">
        <v>-2.8699999999999998E-4</v>
      </c>
      <c r="AQ17" s="43">
        <v>-2.8699999999999998E-4</v>
      </c>
      <c r="AR17" s="43">
        <v>-1.56E-4</v>
      </c>
      <c r="AS17" s="30">
        <v>8.3960666680275627E-3</v>
      </c>
      <c r="AT17" s="43">
        <v>-2.5399999999999999E-4</v>
      </c>
      <c r="AU17" s="43">
        <v>-2.5399999999999999E-4</v>
      </c>
      <c r="AV17" s="43">
        <v>-1.8900000000000001E-4</v>
      </c>
      <c r="AX17" s="30">
        <v>1.6793229718027561E-2</v>
      </c>
      <c r="AY17" s="43">
        <v>-4.2200000000000001E-4</v>
      </c>
      <c r="AZ17" s="43">
        <v>-4.2400000000000001E-4</v>
      </c>
      <c r="BA17" s="43">
        <v>-2.5999999999999998E-5</v>
      </c>
      <c r="BB17" s="30">
        <v>8.3960666680275627E-3</v>
      </c>
      <c r="BC17" s="43">
        <v>-3.2200000000000002E-4</v>
      </c>
      <c r="BD17" s="43">
        <v>-3.2299999999999999E-4</v>
      </c>
      <c r="BE17" s="43">
        <v>-1.2400000000000001E-4</v>
      </c>
      <c r="BG17" s="30">
        <v>1.6793229718027561E-2</v>
      </c>
      <c r="BH17" s="43">
        <v>-2.8899999999999998E-4</v>
      </c>
      <c r="BI17" s="43">
        <v>-2.9E-4</v>
      </c>
      <c r="BJ17" s="43">
        <v>-1.5200000000000001E-4</v>
      </c>
      <c r="BK17" s="30">
        <v>8.3960666680275627E-3</v>
      </c>
      <c r="BL17" s="43">
        <v>-2.5599999999999999E-4</v>
      </c>
      <c r="BM17" s="43">
        <v>-2.5599999999999999E-4</v>
      </c>
      <c r="BN17" s="43">
        <v>-1.85E-4</v>
      </c>
      <c r="BP17" s="30">
        <v>1.6793229718027561E-2</v>
      </c>
      <c r="BQ17" s="43">
        <v>-3.7800000000000003E-4</v>
      </c>
      <c r="BR17" s="43">
        <v>-3.7199999999999999E-4</v>
      </c>
      <c r="BS17" s="43">
        <v>9.7999999999999997E-5</v>
      </c>
      <c r="BT17" s="30">
        <v>8.3960666680275627E-3</v>
      </c>
      <c r="BU17" s="43">
        <v>-2.7999999999999998E-4</v>
      </c>
      <c r="BV17" s="43">
        <v>-2.7300000000000002E-4</v>
      </c>
      <c r="BW17" s="43">
        <v>9.9999999999999995E-7</v>
      </c>
      <c r="BY17" s="30">
        <v>1.6793229718027561E-2</v>
      </c>
      <c r="BZ17" s="43">
        <v>-2.8899999999999998E-4</v>
      </c>
      <c r="CA17" s="43">
        <v>-2.7500000000000002E-4</v>
      </c>
      <c r="CB17" s="43">
        <v>7.9999999999999996E-6</v>
      </c>
      <c r="CC17" s="30">
        <v>8.3960666680275627E-3</v>
      </c>
      <c r="CD17" s="43">
        <v>-2.5399999999999999E-4</v>
      </c>
      <c r="CE17" s="43">
        <v>-2.4000000000000001E-4</v>
      </c>
      <c r="CF17" s="43">
        <v>-2.6999999999999999E-5</v>
      </c>
      <c r="CH17" s="30">
        <v>1.6793229718027561E-2</v>
      </c>
      <c r="CI17" s="43">
        <v>-3.2899999999999997E-4</v>
      </c>
      <c r="CJ17" s="43">
        <v>-3.1199999999999999E-4</v>
      </c>
      <c r="CK17" s="43">
        <v>-1.4100000000000001E-4</v>
      </c>
      <c r="CL17" s="30">
        <v>8.3960666680275627E-3</v>
      </c>
      <c r="CM17" s="43">
        <v>-2.7599999999999999E-4</v>
      </c>
      <c r="CN17" s="43">
        <v>-2.6800000000000001E-4</v>
      </c>
      <c r="CO17" s="43">
        <v>-1.83E-4</v>
      </c>
      <c r="CQ17" s="30">
        <v>1.6793229718027561E-2</v>
      </c>
      <c r="CR17" s="43">
        <v>-2.2499999999999999E-4</v>
      </c>
      <c r="CS17" s="43">
        <v>-2.24E-4</v>
      </c>
      <c r="CT17" s="43">
        <v>-2.2100000000000001E-4</v>
      </c>
      <c r="CU17" s="30">
        <v>8.3960666680275627E-3</v>
      </c>
      <c r="CV17" s="43">
        <v>-2.2499999999999999E-4</v>
      </c>
      <c r="CW17" s="43">
        <v>-2.24E-4</v>
      </c>
      <c r="CX17" s="43">
        <v>-2.2000000000000001E-4</v>
      </c>
    </row>
    <row r="18" spans="2:102" x14ac:dyDescent="0.25">
      <c r="H18" s="73" t="s">
        <v>65</v>
      </c>
      <c r="I18" s="73"/>
      <c r="J18" s="73" t="s">
        <v>65</v>
      </c>
      <c r="K18" s="73"/>
      <c r="N18" s="30">
        <v>1.865926593469423E-2</v>
      </c>
      <c r="O18" s="43">
        <v>-4.3300000000000001E-4</v>
      </c>
      <c r="P18" s="43">
        <v>-3.97E-4</v>
      </c>
      <c r="Q18" s="43">
        <v>-5.0000000000000004E-6</v>
      </c>
      <c r="R18" s="30">
        <v>9.3290847680275631E-3</v>
      </c>
      <c r="S18" s="43">
        <v>-3.6600000000000001E-4</v>
      </c>
      <c r="T18" s="43">
        <v>-3.4000000000000002E-4</v>
      </c>
      <c r="U18" s="43">
        <v>-4.5000000000000003E-5</v>
      </c>
      <c r="W18" s="30">
        <v>1.865926593469423E-2</v>
      </c>
      <c r="X18" s="43">
        <v>-3.8999999999999999E-4</v>
      </c>
      <c r="Y18" s="43">
        <v>-3.6099999999999999E-4</v>
      </c>
      <c r="Z18" s="43">
        <v>-3.6000000000000001E-5</v>
      </c>
      <c r="AA18" s="30">
        <v>9.3290847680275631E-3</v>
      </c>
      <c r="AB18" s="43">
        <v>-3.8299999999999999E-4</v>
      </c>
      <c r="AC18" s="43">
        <v>-3.5399999999999999E-4</v>
      </c>
      <c r="AD18" s="43">
        <v>-2.8E-5</v>
      </c>
      <c r="AF18" s="30">
        <v>1.865926593469423E-2</v>
      </c>
      <c r="AG18" s="43">
        <v>-4.46E-4</v>
      </c>
      <c r="AH18" s="43">
        <v>-4.4900000000000002E-4</v>
      </c>
      <c r="AI18" s="43">
        <v>-3.9999999999999998E-6</v>
      </c>
      <c r="AJ18" s="30">
        <v>9.3290847680275631E-3</v>
      </c>
      <c r="AK18" s="43">
        <v>-3.3500000000000001E-4</v>
      </c>
      <c r="AL18" s="43">
        <v>-3.3599999999999998E-4</v>
      </c>
      <c r="AM18" s="43">
        <v>-1.13E-4</v>
      </c>
      <c r="AO18" s="30">
        <v>1.865926593469423E-2</v>
      </c>
      <c r="AP18" s="43">
        <v>-2.9399999999999999E-4</v>
      </c>
      <c r="AQ18" s="43">
        <v>-2.9500000000000001E-4</v>
      </c>
      <c r="AR18" s="43">
        <v>-1.4899999999999999E-4</v>
      </c>
      <c r="AS18" s="30">
        <v>9.3290847680275631E-3</v>
      </c>
      <c r="AT18" s="43">
        <v>-2.5700000000000001E-4</v>
      </c>
      <c r="AU18" s="43">
        <v>-2.5799999999999998E-4</v>
      </c>
      <c r="AV18" s="43">
        <v>-1.85E-4</v>
      </c>
      <c r="AX18" s="30">
        <v>1.865926593469423E-2</v>
      </c>
      <c r="AY18" s="43">
        <v>-4.44E-4</v>
      </c>
      <c r="AZ18" s="43">
        <v>-4.46E-4</v>
      </c>
      <c r="BA18" s="43">
        <v>-3.9999999999999998E-6</v>
      </c>
      <c r="BB18" s="30">
        <v>9.3290847680275631E-3</v>
      </c>
      <c r="BC18" s="43">
        <v>-3.3300000000000002E-4</v>
      </c>
      <c r="BD18" s="43">
        <v>-3.3500000000000001E-4</v>
      </c>
      <c r="BE18" s="43">
        <v>-1.13E-4</v>
      </c>
      <c r="BG18" s="30">
        <v>1.865926593469423E-2</v>
      </c>
      <c r="BH18" s="43">
        <v>-2.9599999999999998E-4</v>
      </c>
      <c r="BI18" s="43">
        <v>-2.9700000000000001E-4</v>
      </c>
      <c r="BJ18" s="43">
        <v>-1.45E-4</v>
      </c>
      <c r="BK18" s="30">
        <v>9.3290847680275631E-3</v>
      </c>
      <c r="BL18" s="43">
        <v>-2.5999999999999998E-4</v>
      </c>
      <c r="BM18" s="43">
        <v>-2.5999999999999998E-4</v>
      </c>
      <c r="BN18" s="43">
        <v>-1.8200000000000001E-4</v>
      </c>
      <c r="BP18" s="30">
        <v>1.865926593469423E-2</v>
      </c>
      <c r="BQ18" s="43">
        <v>-4.0000000000000002E-4</v>
      </c>
      <c r="BR18" s="43">
        <v>-3.9399999999999998E-4</v>
      </c>
      <c r="BS18" s="43">
        <v>1.1900000000000001E-4</v>
      </c>
      <c r="BT18" s="30">
        <v>9.3290847680275631E-3</v>
      </c>
      <c r="BU18" s="43">
        <v>-2.9100000000000003E-4</v>
      </c>
      <c r="BV18" s="43">
        <v>-2.8400000000000002E-4</v>
      </c>
      <c r="BW18" s="43">
        <v>1.2E-5</v>
      </c>
      <c r="BY18" s="30">
        <v>1.865926593469423E-2</v>
      </c>
      <c r="BZ18" s="43">
        <v>-2.9700000000000001E-4</v>
      </c>
      <c r="CA18" s="43">
        <v>-2.8299999999999999E-4</v>
      </c>
      <c r="CB18" s="43">
        <v>1.5999999999999999E-5</v>
      </c>
      <c r="CC18" s="30">
        <v>9.3290847680275631E-3</v>
      </c>
      <c r="CD18" s="43">
        <v>-2.5799999999999998E-4</v>
      </c>
      <c r="CE18" s="43">
        <v>-2.4399999999999999E-4</v>
      </c>
      <c r="CF18" s="43">
        <v>-2.3E-5</v>
      </c>
      <c r="CH18" s="30">
        <v>1.865926593469423E-2</v>
      </c>
      <c r="CI18" s="43">
        <v>-3.4099999999999999E-4</v>
      </c>
      <c r="CJ18" s="43">
        <v>-3.2200000000000002E-4</v>
      </c>
      <c r="CK18" s="43">
        <v>-1.3200000000000001E-4</v>
      </c>
      <c r="CL18" s="30">
        <v>9.3290847680275631E-3</v>
      </c>
      <c r="CM18" s="43">
        <v>-2.8200000000000002E-4</v>
      </c>
      <c r="CN18" s="43">
        <v>-2.7300000000000002E-4</v>
      </c>
      <c r="CO18" s="43">
        <v>-1.7799999999999999E-4</v>
      </c>
      <c r="CQ18" s="30">
        <v>1.865926593469423E-2</v>
      </c>
      <c r="CR18" s="43">
        <v>-2.2499999999999999E-4</v>
      </c>
      <c r="CS18" s="43">
        <v>-2.24E-4</v>
      </c>
      <c r="CT18" s="43">
        <v>-2.2100000000000001E-4</v>
      </c>
      <c r="CU18" s="30">
        <v>9.3290847680275631E-3</v>
      </c>
      <c r="CV18" s="43">
        <v>-2.2499999999999999E-4</v>
      </c>
      <c r="CW18" s="43">
        <v>-2.24E-4</v>
      </c>
      <c r="CX18" s="43">
        <v>-2.2000000000000001E-4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>
        <v>7.4999999999999997E-3</v>
      </c>
      <c r="N19" s="30">
        <v>2.0525302151360898E-2</v>
      </c>
      <c r="O19" s="43">
        <v>-4.46E-4</v>
      </c>
      <c r="P19" s="43">
        <v>-4.0900000000000002E-4</v>
      </c>
      <c r="Q19" s="43">
        <v>3.0000000000000001E-6</v>
      </c>
      <c r="R19" s="30">
        <v>9.3290847680275631E-3</v>
      </c>
      <c r="S19" s="43">
        <v>-3.6600000000000001E-4</v>
      </c>
      <c r="T19" s="43">
        <v>-3.4000000000000002E-4</v>
      </c>
      <c r="U19" s="43">
        <v>-4.5000000000000003E-5</v>
      </c>
      <c r="W19" s="30">
        <v>2.0525302151360898E-2</v>
      </c>
      <c r="X19" s="43">
        <v>-3.9199999999999999E-4</v>
      </c>
      <c r="Y19" s="43">
        <v>-3.6299999999999999E-4</v>
      </c>
      <c r="Z19" s="43">
        <v>-3.6999999999999998E-5</v>
      </c>
      <c r="AA19" s="30">
        <v>9.3290847680275631E-3</v>
      </c>
      <c r="AB19" s="43">
        <v>-3.8299999999999999E-4</v>
      </c>
      <c r="AC19" s="43">
        <v>-3.5399999999999999E-4</v>
      </c>
      <c r="AD19" s="43">
        <v>-2.8E-5</v>
      </c>
      <c r="AF19" s="30">
        <v>2.0525302151360898E-2</v>
      </c>
      <c r="AG19" s="43">
        <v>-4.6799999999999999E-4</v>
      </c>
      <c r="AH19" s="43">
        <v>-4.7100000000000001E-4</v>
      </c>
      <c r="AI19" s="43">
        <v>1.8E-5</v>
      </c>
      <c r="AJ19" s="30">
        <v>9.3290847680275631E-3</v>
      </c>
      <c r="AK19" s="43">
        <v>-3.3500000000000001E-4</v>
      </c>
      <c r="AL19" s="43">
        <v>-3.3599999999999998E-4</v>
      </c>
      <c r="AM19" s="43">
        <v>-1.13E-4</v>
      </c>
      <c r="AO19" s="30">
        <v>2.0525302151360898E-2</v>
      </c>
      <c r="AP19" s="43">
        <v>-3.01E-4</v>
      </c>
      <c r="AQ19" s="43">
        <v>-3.0200000000000002E-4</v>
      </c>
      <c r="AR19" s="43">
        <v>-1.4200000000000001E-4</v>
      </c>
      <c r="AS19" s="30">
        <v>9.3290847680275631E-3</v>
      </c>
      <c r="AT19" s="43">
        <v>-2.5700000000000001E-4</v>
      </c>
      <c r="AU19" s="43">
        <v>-2.5799999999999998E-4</v>
      </c>
      <c r="AV19" s="43">
        <v>-1.85E-4</v>
      </c>
      <c r="AX19" s="30">
        <v>2.0525302151360898E-2</v>
      </c>
      <c r="AY19" s="43">
        <v>-4.66E-4</v>
      </c>
      <c r="AZ19" s="43">
        <v>-4.6900000000000002E-4</v>
      </c>
      <c r="BA19" s="43">
        <v>1.8E-5</v>
      </c>
      <c r="BB19" s="30">
        <v>9.3290847680275631E-3</v>
      </c>
      <c r="BC19" s="43">
        <v>-3.3300000000000002E-4</v>
      </c>
      <c r="BD19" s="43">
        <v>-3.3500000000000001E-4</v>
      </c>
      <c r="BE19" s="43">
        <v>-1.13E-4</v>
      </c>
      <c r="BG19" s="30">
        <v>2.0525302151360898E-2</v>
      </c>
      <c r="BH19" s="43">
        <v>-3.0400000000000002E-4</v>
      </c>
      <c r="BI19" s="43">
        <v>-3.0400000000000002E-4</v>
      </c>
      <c r="BJ19" s="43">
        <v>-1.3799999999999999E-4</v>
      </c>
      <c r="BK19" s="30">
        <v>9.3290847680275631E-3</v>
      </c>
      <c r="BL19" s="43">
        <v>-2.5999999999999998E-4</v>
      </c>
      <c r="BM19" s="43">
        <v>-2.5999999999999998E-4</v>
      </c>
      <c r="BN19" s="43">
        <v>-1.8200000000000001E-4</v>
      </c>
      <c r="BP19" s="30">
        <v>2.0525302151360898E-2</v>
      </c>
      <c r="BQ19" s="43">
        <v>-4.2400000000000001E-4</v>
      </c>
      <c r="BR19" s="43">
        <v>-4.1800000000000002E-4</v>
      </c>
      <c r="BS19" s="43">
        <v>1.44E-4</v>
      </c>
      <c r="BT19" s="30">
        <v>9.3290847680275631E-3</v>
      </c>
      <c r="BU19" s="43">
        <v>-2.9100000000000003E-4</v>
      </c>
      <c r="BV19" s="43">
        <v>-2.8400000000000002E-4</v>
      </c>
      <c r="BW19" s="43">
        <v>1.2E-5</v>
      </c>
      <c r="BY19" s="30">
        <v>2.0525302151360898E-2</v>
      </c>
      <c r="BZ19" s="43">
        <v>-3.0400000000000002E-4</v>
      </c>
      <c r="CA19" s="43">
        <v>-2.9100000000000003E-4</v>
      </c>
      <c r="CB19" s="43">
        <v>2.4000000000000001E-5</v>
      </c>
      <c r="CC19" s="30">
        <v>9.3290847680275631E-3</v>
      </c>
      <c r="CD19" s="43">
        <v>-2.5799999999999998E-4</v>
      </c>
      <c r="CE19" s="43">
        <v>-2.4399999999999999E-4</v>
      </c>
      <c r="CF19" s="43">
        <v>-2.3E-5</v>
      </c>
      <c r="CH19" s="30">
        <v>2.0525302151360898E-2</v>
      </c>
      <c r="CI19" s="43">
        <v>-3.5300000000000002E-4</v>
      </c>
      <c r="CJ19" s="43">
        <v>-3.3199999999999999E-4</v>
      </c>
      <c r="CK19" s="43">
        <v>-1.22E-4</v>
      </c>
      <c r="CL19" s="30">
        <v>9.3290847680275631E-3</v>
      </c>
      <c r="CM19" s="43">
        <v>-2.8200000000000002E-4</v>
      </c>
      <c r="CN19" s="43">
        <v>-2.7300000000000002E-4</v>
      </c>
      <c r="CO19" s="43">
        <v>-1.7799999999999999E-4</v>
      </c>
      <c r="CQ19" s="30">
        <v>2.0525302151360898E-2</v>
      </c>
      <c r="CR19" s="43">
        <v>-2.2499999999999999E-4</v>
      </c>
      <c r="CS19" s="43">
        <v>-2.2499999999999999E-4</v>
      </c>
      <c r="CT19" s="43">
        <v>-2.2100000000000001E-4</v>
      </c>
      <c r="CU19" s="30">
        <v>9.3290847680275631E-3</v>
      </c>
      <c r="CV19" s="43">
        <v>-2.2499999999999999E-4</v>
      </c>
      <c r="CW19" s="43">
        <v>-2.24E-4</v>
      </c>
      <c r="CX19" s="43">
        <v>-2.2000000000000001E-4</v>
      </c>
    </row>
    <row r="20" spans="2:102" x14ac:dyDescent="0.25">
      <c r="H20" s="2">
        <v>0.11196107676802755</v>
      </c>
      <c r="I20" s="1">
        <v>-2.5000000000000001E-3</v>
      </c>
      <c r="J20" s="2">
        <v>0.11196107676802755</v>
      </c>
      <c r="K20" s="1">
        <v>7.4999999999999997E-3</v>
      </c>
      <c r="N20" s="30">
        <v>2.2391338368027567E-2</v>
      </c>
      <c r="O20" s="43">
        <v>-4.5899999999999999E-4</v>
      </c>
      <c r="P20" s="43">
        <v>-4.2099999999999999E-4</v>
      </c>
      <c r="Q20" s="43">
        <v>1.1E-5</v>
      </c>
      <c r="R20" s="30">
        <v>1.0262102868027563E-2</v>
      </c>
      <c r="S20" s="43">
        <v>-3.7300000000000001E-4</v>
      </c>
      <c r="T20" s="43">
        <v>-3.4600000000000001E-4</v>
      </c>
      <c r="U20" s="43">
        <v>-4.1E-5</v>
      </c>
      <c r="W20" s="30">
        <v>2.2391338368027567E-2</v>
      </c>
      <c r="X20" s="43">
        <v>-3.9300000000000001E-4</v>
      </c>
      <c r="Y20" s="43">
        <v>-3.6400000000000001E-4</v>
      </c>
      <c r="Z20" s="43">
        <v>-3.8999999999999999E-5</v>
      </c>
      <c r="AA20" s="30">
        <v>1.0262102868027563E-2</v>
      </c>
      <c r="AB20" s="43">
        <v>-3.8299999999999999E-4</v>
      </c>
      <c r="AC20" s="43">
        <v>-3.5399999999999999E-4</v>
      </c>
      <c r="AD20" s="43">
        <v>-2.9E-5</v>
      </c>
      <c r="AF20" s="30">
        <v>2.2391338368027567E-2</v>
      </c>
      <c r="AG20" s="43">
        <v>-4.9100000000000001E-4</v>
      </c>
      <c r="AH20" s="43">
        <v>-4.9399999999999997E-4</v>
      </c>
      <c r="AI20" s="43">
        <v>4.0000000000000003E-5</v>
      </c>
      <c r="AJ20" s="30">
        <v>1.0262102868027563E-2</v>
      </c>
      <c r="AK20" s="43">
        <v>-3.4600000000000001E-4</v>
      </c>
      <c r="AL20" s="43">
        <v>-3.48E-4</v>
      </c>
      <c r="AM20" s="43">
        <v>-1.02E-4</v>
      </c>
      <c r="AO20" s="30">
        <v>2.2391338368027567E-2</v>
      </c>
      <c r="AP20" s="43">
        <v>-3.0899999999999998E-4</v>
      </c>
      <c r="AQ20" s="43">
        <v>-3.1E-4</v>
      </c>
      <c r="AR20" s="43">
        <v>-1.35E-4</v>
      </c>
      <c r="AS20" s="30">
        <v>1.0262102868027563E-2</v>
      </c>
      <c r="AT20" s="43">
        <v>-2.61E-4</v>
      </c>
      <c r="AU20" s="43">
        <v>-2.61E-4</v>
      </c>
      <c r="AV20" s="43">
        <v>-1.8100000000000001E-4</v>
      </c>
      <c r="AX20" s="30">
        <v>2.2391338368027567E-2</v>
      </c>
      <c r="AY20" s="43">
        <v>-4.8799999999999999E-4</v>
      </c>
      <c r="AZ20" s="43">
        <v>-4.9200000000000003E-4</v>
      </c>
      <c r="BA20" s="43">
        <v>4.0000000000000003E-5</v>
      </c>
      <c r="BB20" s="30">
        <v>1.0262102868027563E-2</v>
      </c>
      <c r="BC20" s="43">
        <v>-3.4400000000000001E-4</v>
      </c>
      <c r="BD20" s="43">
        <v>-3.4600000000000001E-4</v>
      </c>
      <c r="BE20" s="43">
        <v>-1.03E-4</v>
      </c>
      <c r="BG20" s="30">
        <v>2.2391338368027567E-2</v>
      </c>
      <c r="BH20" s="43">
        <v>-3.1100000000000002E-4</v>
      </c>
      <c r="BI20" s="43">
        <v>-3.1199999999999999E-4</v>
      </c>
      <c r="BJ20" s="43">
        <v>-1.3100000000000001E-4</v>
      </c>
      <c r="BK20" s="30">
        <v>1.0262102868027563E-2</v>
      </c>
      <c r="BL20" s="43">
        <v>-2.6400000000000002E-4</v>
      </c>
      <c r="BM20" s="43">
        <v>-2.6400000000000002E-4</v>
      </c>
      <c r="BN20" s="43">
        <v>-1.7799999999999999E-4</v>
      </c>
      <c r="BP20" s="30">
        <v>2.2391338368027567E-2</v>
      </c>
      <c r="BQ20" s="43">
        <v>-4.4700000000000002E-4</v>
      </c>
      <c r="BR20" s="43">
        <v>-4.4200000000000001E-4</v>
      </c>
      <c r="BS20" s="43">
        <v>1.6799999999999999E-4</v>
      </c>
      <c r="BT20" s="30">
        <v>1.0262102868027563E-2</v>
      </c>
      <c r="BU20" s="43">
        <v>-3.0200000000000002E-4</v>
      </c>
      <c r="BV20" s="43">
        <v>-2.9500000000000001E-4</v>
      </c>
      <c r="BW20" s="43">
        <v>2.3E-5</v>
      </c>
      <c r="BY20" s="30">
        <v>2.2391338368027567E-2</v>
      </c>
      <c r="BZ20" s="43">
        <v>-3.1199999999999999E-4</v>
      </c>
      <c r="CA20" s="43">
        <v>-2.9799999999999998E-4</v>
      </c>
      <c r="CB20" s="43">
        <v>3.1000000000000001E-5</v>
      </c>
      <c r="CC20" s="30">
        <v>1.0262102868027563E-2</v>
      </c>
      <c r="CD20" s="43">
        <v>-2.6200000000000003E-4</v>
      </c>
      <c r="CE20" s="43">
        <v>-2.4800000000000001E-4</v>
      </c>
      <c r="CF20" s="43">
        <v>-1.9000000000000001E-5</v>
      </c>
      <c r="CH20" s="30">
        <v>2.2391338368027567E-2</v>
      </c>
      <c r="CI20" s="43">
        <v>-3.6499999999999998E-4</v>
      </c>
      <c r="CJ20" s="43">
        <v>-3.4200000000000002E-4</v>
      </c>
      <c r="CK20" s="43">
        <v>-1.13E-4</v>
      </c>
      <c r="CL20" s="30">
        <v>1.0262102868027563E-2</v>
      </c>
      <c r="CM20" s="43">
        <v>-2.8800000000000001E-4</v>
      </c>
      <c r="CN20" s="43">
        <v>-2.7700000000000001E-4</v>
      </c>
      <c r="CO20" s="43">
        <v>-1.73E-4</v>
      </c>
      <c r="CQ20" s="30">
        <v>2.2391338368027567E-2</v>
      </c>
      <c r="CR20" s="43">
        <v>-2.2499999999999999E-4</v>
      </c>
      <c r="CS20" s="43">
        <v>-2.2499999999999999E-4</v>
      </c>
      <c r="CT20" s="43">
        <v>-2.2100000000000001E-4</v>
      </c>
      <c r="CU20" s="30">
        <v>1.0262102868027563E-2</v>
      </c>
      <c r="CV20" s="43">
        <v>-2.2499999999999999E-4</v>
      </c>
      <c r="CW20" s="43">
        <v>-2.24E-4</v>
      </c>
      <c r="CX20" s="43">
        <v>-2.2000000000000001E-4</v>
      </c>
    </row>
    <row r="21" spans="2:102" x14ac:dyDescent="0.25">
      <c r="H21" s="73" t="s">
        <v>85</v>
      </c>
      <c r="I21" s="73"/>
      <c r="J21" s="73" t="s">
        <v>85</v>
      </c>
      <c r="K21" s="73"/>
      <c r="N21" s="30">
        <v>2.4257374584694232E-2</v>
      </c>
      <c r="O21" s="43">
        <v>-4.7199999999999998E-4</v>
      </c>
      <c r="P21" s="43">
        <v>-4.3199999999999998E-4</v>
      </c>
      <c r="Q21" s="43">
        <v>1.9000000000000001E-5</v>
      </c>
      <c r="R21" s="30">
        <v>1.1195120968027564E-2</v>
      </c>
      <c r="S21" s="43">
        <v>-3.8000000000000002E-4</v>
      </c>
      <c r="T21" s="43">
        <v>-3.5199999999999999E-4</v>
      </c>
      <c r="U21" s="43">
        <v>-3.6999999999999998E-5</v>
      </c>
      <c r="W21" s="30">
        <v>2.4257374584694232E-2</v>
      </c>
      <c r="X21" s="43">
        <v>-3.9500000000000001E-4</v>
      </c>
      <c r="Y21" s="43">
        <v>-3.6600000000000001E-4</v>
      </c>
      <c r="Z21" s="43">
        <v>-4.0000000000000003E-5</v>
      </c>
      <c r="AA21" s="30">
        <v>1.1195120968027564E-2</v>
      </c>
      <c r="AB21" s="43">
        <v>-3.8400000000000001E-4</v>
      </c>
      <c r="AC21" s="43">
        <v>-3.5500000000000001E-4</v>
      </c>
      <c r="AD21" s="43">
        <v>-3.0000000000000001E-5</v>
      </c>
      <c r="AF21" s="30">
        <v>2.4257374584694232E-2</v>
      </c>
      <c r="AG21" s="43">
        <v>-5.13E-4</v>
      </c>
      <c r="AH21" s="43">
        <v>-5.1599999999999997E-4</v>
      </c>
      <c r="AI21" s="43">
        <v>6.2000000000000003E-5</v>
      </c>
      <c r="AJ21" s="30">
        <v>1.1195120968027564E-2</v>
      </c>
      <c r="AK21" s="43">
        <v>-3.57E-4</v>
      </c>
      <c r="AL21" s="43">
        <v>-3.59E-4</v>
      </c>
      <c r="AM21" s="43">
        <v>-9.1000000000000003E-5</v>
      </c>
      <c r="AO21" s="30">
        <v>2.4257374584694232E-2</v>
      </c>
      <c r="AP21" s="43">
        <v>-3.1599999999999998E-4</v>
      </c>
      <c r="AQ21" s="43">
        <v>-3.1700000000000001E-4</v>
      </c>
      <c r="AR21" s="43">
        <v>-1.2799999999999999E-4</v>
      </c>
      <c r="AS21" s="30">
        <v>1.1195120968027564E-2</v>
      </c>
      <c r="AT21" s="43">
        <v>-2.6499999999999999E-4</v>
      </c>
      <c r="AU21" s="43">
        <v>-2.6499999999999999E-4</v>
      </c>
      <c r="AV21" s="43">
        <v>-1.7799999999999999E-4</v>
      </c>
      <c r="AX21" s="30">
        <v>2.4257374584694232E-2</v>
      </c>
      <c r="AY21" s="43">
        <v>-5.1099999999999995E-4</v>
      </c>
      <c r="AZ21" s="43">
        <v>-5.1400000000000003E-4</v>
      </c>
      <c r="BA21" s="43">
        <v>6.3E-5</v>
      </c>
      <c r="BB21" s="30">
        <v>1.1195120968027564E-2</v>
      </c>
      <c r="BC21" s="43">
        <v>-3.5500000000000001E-4</v>
      </c>
      <c r="BD21" s="43">
        <v>-3.57E-4</v>
      </c>
      <c r="BE21" s="43">
        <v>-9.2E-5</v>
      </c>
      <c r="BG21" s="30">
        <v>2.4257374584694232E-2</v>
      </c>
      <c r="BH21" s="43">
        <v>-3.1799999999999998E-4</v>
      </c>
      <c r="BI21" s="43">
        <v>-3.19E-4</v>
      </c>
      <c r="BJ21" s="43">
        <v>-1.2300000000000001E-4</v>
      </c>
      <c r="BK21" s="30">
        <v>1.1195120968027564E-2</v>
      </c>
      <c r="BL21" s="43">
        <v>-2.6699999999999998E-4</v>
      </c>
      <c r="BM21" s="43">
        <v>-2.6800000000000001E-4</v>
      </c>
      <c r="BN21" s="43">
        <v>-1.74E-4</v>
      </c>
      <c r="BP21" s="30">
        <v>2.4257374584694232E-2</v>
      </c>
      <c r="BQ21" s="43">
        <v>-4.7199999999999998E-4</v>
      </c>
      <c r="BR21" s="43">
        <v>-4.66E-4</v>
      </c>
      <c r="BS21" s="43">
        <v>1.94E-4</v>
      </c>
      <c r="BT21" s="30">
        <v>1.1195120968027564E-2</v>
      </c>
      <c r="BU21" s="43">
        <v>-3.1300000000000002E-4</v>
      </c>
      <c r="BV21" s="43">
        <v>-3.0600000000000001E-4</v>
      </c>
      <c r="BW21" s="43">
        <v>3.4E-5</v>
      </c>
      <c r="BY21" s="30">
        <v>2.4257374584694232E-2</v>
      </c>
      <c r="BZ21" s="43">
        <v>-3.2000000000000003E-4</v>
      </c>
      <c r="CA21" s="43">
        <v>-3.0600000000000001E-4</v>
      </c>
      <c r="CB21" s="43">
        <v>3.8999999999999999E-5</v>
      </c>
      <c r="CC21" s="30">
        <v>1.1195120968027564E-2</v>
      </c>
      <c r="CD21" s="43">
        <v>-2.6600000000000001E-4</v>
      </c>
      <c r="CE21" s="43">
        <v>-2.52E-4</v>
      </c>
      <c r="CF21" s="43">
        <v>-1.5E-5</v>
      </c>
      <c r="CH21" s="30">
        <v>2.4257374584694232E-2</v>
      </c>
      <c r="CI21" s="43">
        <v>-3.77E-4</v>
      </c>
      <c r="CJ21" s="43">
        <v>-3.5199999999999999E-4</v>
      </c>
      <c r="CK21" s="43">
        <v>-1.0399999999999999E-4</v>
      </c>
      <c r="CL21" s="30">
        <v>1.1195120968027564E-2</v>
      </c>
      <c r="CM21" s="43">
        <v>-2.9399999999999999E-4</v>
      </c>
      <c r="CN21" s="43">
        <v>-2.8200000000000002E-4</v>
      </c>
      <c r="CO21" s="43">
        <v>-1.6899999999999999E-4</v>
      </c>
      <c r="CQ21" s="30">
        <v>2.4257374584694232E-2</v>
      </c>
      <c r="CR21" s="43">
        <v>-2.2499999999999999E-4</v>
      </c>
      <c r="CS21" s="43">
        <v>-2.2499999999999999E-4</v>
      </c>
      <c r="CT21" s="43">
        <v>-2.2100000000000001E-4</v>
      </c>
      <c r="CU21" s="30">
        <v>1.1195120968027564E-2</v>
      </c>
      <c r="CV21" s="43">
        <v>-2.2499999999999999E-4</v>
      </c>
      <c r="CW21" s="43">
        <v>-2.24E-4</v>
      </c>
      <c r="CX21" s="43">
        <v>-2.2000000000000001E-4</v>
      </c>
    </row>
    <row r="22" spans="2:102" x14ac:dyDescent="0.25">
      <c r="H22" s="2">
        <v>0</v>
      </c>
      <c r="I22" s="1">
        <v>-4.033204516914626E-3</v>
      </c>
      <c r="J22" s="2">
        <v>0</v>
      </c>
      <c r="K22" s="1">
        <v>2.4E-2</v>
      </c>
      <c r="N22" s="30">
        <v>2.6123410801360901E-2</v>
      </c>
      <c r="O22" s="43">
        <v>-4.86E-4</v>
      </c>
      <c r="P22" s="43">
        <v>-4.44E-4</v>
      </c>
      <c r="Q22" s="43">
        <v>2.8E-5</v>
      </c>
      <c r="R22" s="30">
        <v>1.2128139068027564E-2</v>
      </c>
      <c r="S22" s="43">
        <v>-3.86E-4</v>
      </c>
      <c r="T22" s="43">
        <v>-3.57E-4</v>
      </c>
      <c r="U22" s="43">
        <v>-3.3000000000000003E-5</v>
      </c>
      <c r="W22" s="30">
        <v>2.6123410801360901E-2</v>
      </c>
      <c r="X22" s="43">
        <v>-3.97E-4</v>
      </c>
      <c r="Y22" s="43">
        <v>-3.68E-4</v>
      </c>
      <c r="Z22" s="43">
        <v>-4.1E-5</v>
      </c>
      <c r="AA22" s="30">
        <v>1.2128139068027564E-2</v>
      </c>
      <c r="AB22" s="43">
        <v>-3.8499999999999998E-4</v>
      </c>
      <c r="AC22" s="43">
        <v>-3.5599999999999998E-4</v>
      </c>
      <c r="AD22" s="43">
        <v>-3.0000000000000001E-5</v>
      </c>
      <c r="AF22" s="30">
        <v>2.6123410801360901E-2</v>
      </c>
      <c r="AG22" s="43">
        <v>-5.3600000000000002E-4</v>
      </c>
      <c r="AH22" s="43">
        <v>-5.4000000000000001E-4</v>
      </c>
      <c r="AI22" s="43">
        <v>8.5000000000000006E-5</v>
      </c>
      <c r="AJ22" s="30">
        <v>1.2128139068027564E-2</v>
      </c>
      <c r="AK22" s="43">
        <v>-3.68E-4</v>
      </c>
      <c r="AL22" s="43">
        <v>-3.6999999999999999E-4</v>
      </c>
      <c r="AM22" s="43">
        <v>-8.0000000000000007E-5</v>
      </c>
      <c r="AO22" s="30">
        <v>2.6123410801360901E-2</v>
      </c>
      <c r="AP22" s="43">
        <v>-3.2299999999999999E-4</v>
      </c>
      <c r="AQ22" s="43">
        <v>-3.2400000000000001E-4</v>
      </c>
      <c r="AR22" s="43">
        <v>-1.21E-4</v>
      </c>
      <c r="AS22" s="30">
        <v>1.2128139068027564E-2</v>
      </c>
      <c r="AT22" s="43">
        <v>-2.6800000000000001E-4</v>
      </c>
      <c r="AU22" s="43">
        <v>-2.6899999999999998E-4</v>
      </c>
      <c r="AV22" s="43">
        <v>-1.74E-4</v>
      </c>
      <c r="AX22" s="30">
        <v>2.6123410801360901E-2</v>
      </c>
      <c r="AY22" s="43">
        <v>-5.3399999999999997E-4</v>
      </c>
      <c r="AZ22" s="43">
        <v>-5.3700000000000004E-4</v>
      </c>
      <c r="BA22" s="43">
        <v>8.5000000000000006E-5</v>
      </c>
      <c r="BB22" s="30">
        <v>1.2128139068027564E-2</v>
      </c>
      <c r="BC22" s="43">
        <v>-3.6600000000000001E-4</v>
      </c>
      <c r="BD22" s="43">
        <v>-3.68E-4</v>
      </c>
      <c r="BE22" s="43">
        <v>-8.1000000000000004E-5</v>
      </c>
      <c r="BG22" s="30">
        <v>2.6123410801360901E-2</v>
      </c>
      <c r="BH22" s="43">
        <v>-3.2499999999999999E-4</v>
      </c>
      <c r="BI22" s="43">
        <v>-3.2600000000000001E-4</v>
      </c>
      <c r="BJ22" s="43">
        <v>-1.16E-4</v>
      </c>
      <c r="BK22" s="30">
        <v>1.2128139068027564E-2</v>
      </c>
      <c r="BL22" s="43">
        <v>-2.7099999999999997E-4</v>
      </c>
      <c r="BM22" s="43">
        <v>-2.7099999999999997E-4</v>
      </c>
      <c r="BN22" s="43">
        <v>-1.7100000000000001E-4</v>
      </c>
      <c r="BP22" s="30">
        <v>2.6123410801360901E-2</v>
      </c>
      <c r="BQ22" s="43">
        <v>-4.9899999999999999E-4</v>
      </c>
      <c r="BR22" s="43">
        <v>-4.9399999999999997E-4</v>
      </c>
      <c r="BS22" s="43">
        <v>2.2900000000000001E-4</v>
      </c>
      <c r="BT22" s="30">
        <v>1.2128139068027564E-2</v>
      </c>
      <c r="BU22" s="43">
        <v>-3.2400000000000001E-4</v>
      </c>
      <c r="BV22" s="43">
        <v>-3.1700000000000001E-4</v>
      </c>
      <c r="BW22" s="43">
        <v>4.5000000000000003E-5</v>
      </c>
      <c r="BY22" s="30">
        <v>2.6123410801360901E-2</v>
      </c>
      <c r="BZ22" s="43">
        <v>-3.2699999999999998E-4</v>
      </c>
      <c r="CA22" s="43">
        <v>-3.1399999999999999E-4</v>
      </c>
      <c r="CB22" s="43">
        <v>4.6E-5</v>
      </c>
      <c r="CC22" s="30">
        <v>1.2128139068027564E-2</v>
      </c>
      <c r="CD22" s="43">
        <v>-2.7E-4</v>
      </c>
      <c r="CE22" s="43">
        <v>-2.5599999999999999E-4</v>
      </c>
      <c r="CF22" s="43">
        <v>-1.2E-5</v>
      </c>
      <c r="CH22" s="30">
        <v>2.6123410801360901E-2</v>
      </c>
      <c r="CI22" s="43">
        <v>-3.8900000000000002E-4</v>
      </c>
      <c r="CJ22" s="43">
        <v>-3.6200000000000002E-4</v>
      </c>
      <c r="CK22" s="43">
        <v>-9.3999999999999994E-5</v>
      </c>
      <c r="CL22" s="30">
        <v>1.2128139068027564E-2</v>
      </c>
      <c r="CM22" s="43">
        <v>-2.9999999999999997E-4</v>
      </c>
      <c r="CN22" s="43">
        <v>-2.8699999999999998E-4</v>
      </c>
      <c r="CO22" s="43">
        <v>-1.64E-4</v>
      </c>
      <c r="CQ22" s="30">
        <v>2.6123410801360901E-2</v>
      </c>
      <c r="CR22" s="43">
        <v>-2.2499999999999999E-4</v>
      </c>
      <c r="CS22" s="43">
        <v>-2.24E-4</v>
      </c>
      <c r="CT22" s="43">
        <v>-2.22E-4</v>
      </c>
      <c r="CU22" s="30">
        <v>1.2128139068027564E-2</v>
      </c>
      <c r="CV22" s="43">
        <v>-2.2499999999999999E-4</v>
      </c>
      <c r="CW22" s="43">
        <v>-2.24E-4</v>
      </c>
      <c r="CX22" s="43">
        <v>-2.2000000000000001E-4</v>
      </c>
    </row>
    <row r="23" spans="2:102" x14ac:dyDescent="0.25">
      <c r="H23" s="2">
        <v>0.11196107676802755</v>
      </c>
      <c r="I23" s="1">
        <v>-4.033204516914626E-3</v>
      </c>
      <c r="J23" s="2">
        <v>0.11196107676802755</v>
      </c>
      <c r="K23" s="1">
        <v>2.4E-2</v>
      </c>
      <c r="N23" s="30">
        <v>2.798944701802757E-2</v>
      </c>
      <c r="O23" s="43">
        <v>-5.0000000000000001E-4</v>
      </c>
      <c r="P23" s="43">
        <v>-4.5600000000000003E-4</v>
      </c>
      <c r="Q23" s="43">
        <v>3.6000000000000001E-5</v>
      </c>
      <c r="R23" s="30">
        <v>1.3061157168027563E-2</v>
      </c>
      <c r="S23" s="43">
        <v>-3.9300000000000001E-4</v>
      </c>
      <c r="T23" s="43">
        <v>-3.6299999999999999E-4</v>
      </c>
      <c r="U23" s="43">
        <v>-2.9E-5</v>
      </c>
      <c r="W23" s="30">
        <v>2.798944701802757E-2</v>
      </c>
      <c r="X23" s="43">
        <v>-3.9800000000000002E-4</v>
      </c>
      <c r="Y23" s="43">
        <v>-3.6900000000000002E-4</v>
      </c>
      <c r="Z23" s="43">
        <v>-4.3000000000000002E-5</v>
      </c>
      <c r="AA23" s="30">
        <v>1.3061157168027563E-2</v>
      </c>
      <c r="AB23" s="43">
        <v>-3.86E-4</v>
      </c>
      <c r="AC23" s="43">
        <v>-3.57E-4</v>
      </c>
      <c r="AD23" s="43">
        <v>-3.1000000000000001E-5</v>
      </c>
      <c r="AF23" s="30">
        <v>2.798944701802757E-2</v>
      </c>
      <c r="AG23" s="43">
        <v>-5.5900000000000004E-4</v>
      </c>
      <c r="AH23" s="43">
        <v>-5.6300000000000002E-4</v>
      </c>
      <c r="AI23" s="43">
        <v>1.06E-4</v>
      </c>
      <c r="AJ23" s="30">
        <v>1.3061157168027563E-2</v>
      </c>
      <c r="AK23" s="43">
        <v>-3.8000000000000002E-4</v>
      </c>
      <c r="AL23" s="43">
        <v>-3.8099999999999999E-4</v>
      </c>
      <c r="AM23" s="43">
        <v>-6.8999999999999997E-5</v>
      </c>
      <c r="AO23" s="30">
        <v>2.798944701802757E-2</v>
      </c>
      <c r="AP23" s="43">
        <v>-3.3E-4</v>
      </c>
      <c r="AQ23" s="43">
        <v>-3.3100000000000002E-4</v>
      </c>
      <c r="AR23" s="43">
        <v>-1.1400000000000001E-4</v>
      </c>
      <c r="AS23" s="30">
        <v>1.3061157168027563E-2</v>
      </c>
      <c r="AT23" s="43">
        <v>-2.72E-4</v>
      </c>
      <c r="AU23" s="43">
        <v>-2.72E-4</v>
      </c>
      <c r="AV23" s="43">
        <v>-1.7100000000000001E-4</v>
      </c>
      <c r="AX23" s="30">
        <v>2.798944701802757E-2</v>
      </c>
      <c r="AY23" s="43">
        <v>-5.5699999999999999E-4</v>
      </c>
      <c r="AZ23" s="43">
        <v>-5.6099999999999998E-4</v>
      </c>
      <c r="BA23" s="43">
        <v>1.07E-4</v>
      </c>
      <c r="BB23" s="30">
        <v>1.3061157168027563E-2</v>
      </c>
      <c r="BC23" s="43">
        <v>-3.7800000000000003E-4</v>
      </c>
      <c r="BD23" s="43">
        <v>-3.79E-4</v>
      </c>
      <c r="BE23" s="43">
        <v>-6.9999999999999994E-5</v>
      </c>
      <c r="BG23" s="30">
        <v>2.798944701802757E-2</v>
      </c>
      <c r="BH23" s="43">
        <v>-3.3199999999999999E-4</v>
      </c>
      <c r="BI23" s="43">
        <v>-3.3300000000000002E-4</v>
      </c>
      <c r="BJ23" s="43">
        <v>-1.0900000000000001E-4</v>
      </c>
      <c r="BK23" s="30">
        <v>1.3061157168027563E-2</v>
      </c>
      <c r="BL23" s="43">
        <v>-2.7399999999999999E-4</v>
      </c>
      <c r="BM23" s="43">
        <v>-2.7500000000000002E-4</v>
      </c>
      <c r="BN23" s="43">
        <v>-1.6699999999999999E-4</v>
      </c>
      <c r="BP23" s="30">
        <v>2.798944701802757E-2</v>
      </c>
      <c r="BQ23" s="43">
        <v>-5.2700000000000002E-4</v>
      </c>
      <c r="BR23" s="43">
        <v>-5.2099999999999998E-4</v>
      </c>
      <c r="BS23" s="43">
        <v>2.6600000000000001E-4</v>
      </c>
      <c r="BT23" s="30">
        <v>1.3061157168027563E-2</v>
      </c>
      <c r="BU23" s="43">
        <v>-3.3399999999999999E-4</v>
      </c>
      <c r="BV23" s="43">
        <v>-3.28E-4</v>
      </c>
      <c r="BW23" s="43">
        <v>5.5000000000000002E-5</v>
      </c>
      <c r="BY23" s="30">
        <v>2.798944701802757E-2</v>
      </c>
      <c r="BZ23" s="43">
        <v>-3.3399999999999999E-4</v>
      </c>
      <c r="CA23" s="43">
        <v>-3.21E-4</v>
      </c>
      <c r="CB23" s="43">
        <v>5.3999999999999998E-5</v>
      </c>
      <c r="CC23" s="30">
        <v>1.3061157168027563E-2</v>
      </c>
      <c r="CD23" s="43">
        <v>-2.7300000000000002E-4</v>
      </c>
      <c r="CE23" s="43">
        <v>-2.5999999999999998E-4</v>
      </c>
      <c r="CF23" s="43">
        <v>-7.9999999999999996E-6</v>
      </c>
      <c r="CH23" s="30">
        <v>2.798944701802757E-2</v>
      </c>
      <c r="CI23" s="43">
        <v>-4.0099999999999999E-4</v>
      </c>
      <c r="CJ23" s="43">
        <v>-3.7199999999999999E-4</v>
      </c>
      <c r="CK23" s="43">
        <v>-8.3999999999999995E-5</v>
      </c>
      <c r="CL23" s="30">
        <v>1.3061157168027563E-2</v>
      </c>
      <c r="CM23" s="43">
        <v>-3.0499999999999999E-4</v>
      </c>
      <c r="CN23" s="43">
        <v>-2.92E-4</v>
      </c>
      <c r="CO23" s="43">
        <v>-1.6000000000000001E-4</v>
      </c>
      <c r="CQ23" s="30">
        <v>2.798944701802757E-2</v>
      </c>
      <c r="CR23" s="43">
        <v>-2.24E-4</v>
      </c>
      <c r="CS23" s="43">
        <v>-2.24E-4</v>
      </c>
      <c r="CT23" s="43">
        <v>-2.22E-4</v>
      </c>
      <c r="CU23" s="30">
        <v>1.3061157168027563E-2</v>
      </c>
      <c r="CV23" s="43">
        <v>-2.2499999999999999E-4</v>
      </c>
      <c r="CW23" s="43">
        <v>-2.24E-4</v>
      </c>
      <c r="CX23" s="43">
        <v>-2.2000000000000001E-4</v>
      </c>
    </row>
    <row r="24" spans="2:102" x14ac:dyDescent="0.25">
      <c r="H24" s="73" t="s">
        <v>86</v>
      </c>
      <c r="I24" s="73"/>
      <c r="J24" s="73" t="s">
        <v>86</v>
      </c>
      <c r="K24" s="73"/>
      <c r="N24" s="30">
        <v>2.9855483234694238E-2</v>
      </c>
      <c r="O24" s="43">
        <v>-5.1400000000000003E-4</v>
      </c>
      <c r="P24" s="43">
        <v>-4.6900000000000002E-4</v>
      </c>
      <c r="Q24" s="43">
        <v>4.5000000000000003E-5</v>
      </c>
      <c r="R24" s="30">
        <v>1.3994175268027563E-2</v>
      </c>
      <c r="S24" s="43">
        <v>-4.0000000000000002E-4</v>
      </c>
      <c r="T24" s="43">
        <v>-3.6900000000000002E-4</v>
      </c>
      <c r="U24" s="43">
        <v>-2.5000000000000001E-5</v>
      </c>
      <c r="W24" s="30">
        <v>2.9855483234694238E-2</v>
      </c>
      <c r="X24" s="43">
        <v>-4.0099999999999999E-4</v>
      </c>
      <c r="Y24" s="43">
        <v>-3.7100000000000002E-4</v>
      </c>
      <c r="Z24" s="43">
        <v>-4.3999999999999999E-5</v>
      </c>
      <c r="AA24" s="30">
        <v>1.3994175268027563E-2</v>
      </c>
      <c r="AB24" s="43">
        <v>-3.8699999999999997E-4</v>
      </c>
      <c r="AC24" s="43">
        <v>-3.57E-4</v>
      </c>
      <c r="AD24" s="43">
        <v>-3.1999999999999999E-5</v>
      </c>
      <c r="AF24" s="30">
        <v>2.9855483234694238E-2</v>
      </c>
      <c r="AG24" s="43">
        <v>-5.8299999999999997E-4</v>
      </c>
      <c r="AH24" s="43">
        <v>-5.8799999999999998E-4</v>
      </c>
      <c r="AI24" s="43">
        <v>1.2999999999999999E-4</v>
      </c>
      <c r="AJ24" s="30">
        <v>1.3994175268027563E-2</v>
      </c>
      <c r="AK24" s="43">
        <v>-3.9100000000000002E-4</v>
      </c>
      <c r="AL24" s="43">
        <v>-3.9300000000000001E-4</v>
      </c>
      <c r="AM24" s="43">
        <v>-5.8E-5</v>
      </c>
      <c r="AO24" s="30">
        <v>2.9855483234694238E-2</v>
      </c>
      <c r="AP24" s="43">
        <v>-3.3700000000000001E-4</v>
      </c>
      <c r="AQ24" s="43">
        <v>-3.3799999999999998E-4</v>
      </c>
      <c r="AR24" s="43">
        <v>-1.08E-4</v>
      </c>
      <c r="AS24" s="30">
        <v>1.3994175268027563E-2</v>
      </c>
      <c r="AT24" s="43">
        <v>-2.7599999999999999E-4</v>
      </c>
      <c r="AU24" s="43">
        <v>-2.7599999999999999E-4</v>
      </c>
      <c r="AV24" s="43">
        <v>-1.6699999999999999E-4</v>
      </c>
      <c r="AX24" s="30">
        <v>2.9855483234694238E-2</v>
      </c>
      <c r="AY24" s="43">
        <v>-5.8100000000000003E-4</v>
      </c>
      <c r="AZ24" s="43">
        <v>-5.8500000000000002E-4</v>
      </c>
      <c r="BA24" s="43">
        <v>1.2999999999999999E-4</v>
      </c>
      <c r="BB24" s="30">
        <v>1.3994175268027563E-2</v>
      </c>
      <c r="BC24" s="43">
        <v>-3.8900000000000002E-4</v>
      </c>
      <c r="BD24" s="43">
        <v>-3.9100000000000002E-4</v>
      </c>
      <c r="BE24" s="43">
        <v>-5.8999999999999998E-5</v>
      </c>
      <c r="BG24" s="30">
        <v>2.9855483234694238E-2</v>
      </c>
      <c r="BH24" s="43">
        <v>-3.39E-4</v>
      </c>
      <c r="BI24" s="43">
        <v>-3.4000000000000002E-4</v>
      </c>
      <c r="BJ24" s="43">
        <v>-1.03E-4</v>
      </c>
      <c r="BK24" s="30">
        <v>1.3994175268027563E-2</v>
      </c>
      <c r="BL24" s="43">
        <v>-2.7799999999999998E-4</v>
      </c>
      <c r="BM24" s="43">
        <v>-2.7900000000000001E-4</v>
      </c>
      <c r="BN24" s="43">
        <v>-1.63E-4</v>
      </c>
      <c r="BP24" s="30">
        <v>2.9855483234694238E-2</v>
      </c>
      <c r="BQ24" s="43">
        <v>-5.5900000000000004E-4</v>
      </c>
      <c r="BR24" s="43">
        <v>-5.53E-4</v>
      </c>
      <c r="BS24" s="43">
        <v>3.2499999999999999E-4</v>
      </c>
      <c r="BT24" s="30">
        <v>1.3994175268027563E-2</v>
      </c>
      <c r="BU24" s="43">
        <v>-3.4499999999999998E-4</v>
      </c>
      <c r="BV24" s="43">
        <v>-3.39E-4</v>
      </c>
      <c r="BW24" s="43">
        <v>6.6000000000000005E-5</v>
      </c>
      <c r="BY24" s="30">
        <v>2.9855483234694238E-2</v>
      </c>
      <c r="BZ24" s="43">
        <v>-3.4099999999999999E-4</v>
      </c>
      <c r="CA24" s="43">
        <v>-3.28E-4</v>
      </c>
      <c r="CB24" s="43">
        <v>6.0000000000000002E-5</v>
      </c>
      <c r="CC24" s="30">
        <v>1.3994175268027563E-2</v>
      </c>
      <c r="CD24" s="43">
        <v>-2.7700000000000001E-4</v>
      </c>
      <c r="CE24" s="43">
        <v>-2.6400000000000002E-4</v>
      </c>
      <c r="CF24" s="43">
        <v>-3.9999999999999998E-6</v>
      </c>
      <c r="CH24" s="30">
        <v>2.9855483234694238E-2</v>
      </c>
      <c r="CI24" s="43">
        <v>-4.1399999999999998E-4</v>
      </c>
      <c r="CJ24" s="43">
        <v>-3.8299999999999999E-4</v>
      </c>
      <c r="CK24" s="43">
        <v>-7.3999999999999996E-5</v>
      </c>
      <c r="CL24" s="30">
        <v>1.3994175268027563E-2</v>
      </c>
      <c r="CM24" s="43">
        <v>-3.1100000000000002E-4</v>
      </c>
      <c r="CN24" s="43">
        <v>-2.9700000000000001E-4</v>
      </c>
      <c r="CO24" s="43">
        <v>-1.55E-4</v>
      </c>
      <c r="CQ24" s="30">
        <v>2.9855483234694238E-2</v>
      </c>
      <c r="CR24" s="43">
        <v>-2.24E-4</v>
      </c>
      <c r="CS24" s="43">
        <v>-2.24E-4</v>
      </c>
      <c r="CT24" s="43">
        <v>-2.23E-4</v>
      </c>
      <c r="CU24" s="30">
        <v>1.3994175268027563E-2</v>
      </c>
      <c r="CV24" s="43">
        <v>-2.2499999999999999E-4</v>
      </c>
      <c r="CW24" s="43">
        <v>-2.24E-4</v>
      </c>
      <c r="CX24" s="43">
        <v>-2.2000000000000001E-4</v>
      </c>
    </row>
    <row r="25" spans="2:102" x14ac:dyDescent="0.25">
      <c r="H25" s="2">
        <v>0</v>
      </c>
      <c r="I25" s="1">
        <v>-5.3776060225528347E-3</v>
      </c>
      <c r="J25" s="2">
        <v>0</v>
      </c>
      <c r="K25" s="1">
        <v>3.2000000000000001E-2</v>
      </c>
      <c r="N25" s="30">
        <v>3.1721519451360904E-2</v>
      </c>
      <c r="O25" s="43">
        <v>-5.2999999999999998E-4</v>
      </c>
      <c r="P25" s="43">
        <v>-4.8200000000000001E-4</v>
      </c>
      <c r="Q25" s="43">
        <v>5.5999999999999999E-5</v>
      </c>
      <c r="R25" s="30">
        <v>1.4927193368027563E-2</v>
      </c>
      <c r="S25" s="43">
        <v>-4.06E-4</v>
      </c>
      <c r="T25" s="43">
        <v>-3.7500000000000001E-4</v>
      </c>
      <c r="U25" s="43">
        <v>-2.0999999999999999E-5</v>
      </c>
      <c r="W25" s="30">
        <v>3.1721519451360904E-2</v>
      </c>
      <c r="X25" s="43">
        <v>-4.0400000000000001E-4</v>
      </c>
      <c r="Y25" s="43">
        <v>-3.7399999999999998E-4</v>
      </c>
      <c r="Z25" s="43">
        <v>-4.3999999999999999E-5</v>
      </c>
      <c r="AA25" s="30">
        <v>1.4927193368027563E-2</v>
      </c>
      <c r="AB25" s="43">
        <v>-3.8699999999999997E-4</v>
      </c>
      <c r="AC25" s="43">
        <v>-3.5799999999999997E-4</v>
      </c>
      <c r="AD25" s="43">
        <v>-3.3000000000000003E-5</v>
      </c>
      <c r="AF25" s="30">
        <v>3.1721519451360904E-2</v>
      </c>
      <c r="AG25" s="43">
        <v>-6.1300000000000005E-4</v>
      </c>
      <c r="AH25" s="43">
        <v>-6.1700000000000004E-4</v>
      </c>
      <c r="AI25" s="43">
        <v>1.65E-4</v>
      </c>
      <c r="AJ25" s="30">
        <v>1.4927193368027563E-2</v>
      </c>
      <c r="AK25" s="43">
        <v>-4.0200000000000001E-4</v>
      </c>
      <c r="AL25" s="43">
        <v>-4.0400000000000001E-4</v>
      </c>
      <c r="AM25" s="43">
        <v>-4.6999999999999997E-5</v>
      </c>
      <c r="AO25" s="30">
        <v>3.1721519451360904E-2</v>
      </c>
      <c r="AP25" s="43">
        <v>-3.4200000000000002E-4</v>
      </c>
      <c r="AQ25" s="43">
        <v>-3.4299999999999999E-4</v>
      </c>
      <c r="AR25" s="43">
        <v>-1.02E-4</v>
      </c>
      <c r="AS25" s="30">
        <v>1.4927193368027563E-2</v>
      </c>
      <c r="AT25" s="43">
        <v>-2.7900000000000001E-4</v>
      </c>
      <c r="AU25" s="43">
        <v>-2.7999999999999998E-4</v>
      </c>
      <c r="AV25" s="43">
        <v>-1.64E-4</v>
      </c>
      <c r="AX25" s="30">
        <v>3.1721519451360904E-2</v>
      </c>
      <c r="AY25" s="43">
        <v>-6.0999999999999997E-4</v>
      </c>
      <c r="AZ25" s="43">
        <v>-6.1499999999999999E-4</v>
      </c>
      <c r="BA25" s="43">
        <v>1.66E-4</v>
      </c>
      <c r="BB25" s="30">
        <v>1.4927193368027563E-2</v>
      </c>
      <c r="BC25" s="43">
        <v>-4.0000000000000002E-4</v>
      </c>
      <c r="BD25" s="43">
        <v>-4.0200000000000001E-4</v>
      </c>
      <c r="BE25" s="43">
        <v>-4.8000000000000001E-5</v>
      </c>
      <c r="BG25" s="30">
        <v>3.1721519451360904E-2</v>
      </c>
      <c r="BH25" s="43">
        <v>-3.4400000000000001E-4</v>
      </c>
      <c r="BI25" s="43">
        <v>-3.4499999999999998E-4</v>
      </c>
      <c r="BJ25" s="43">
        <v>-9.7E-5</v>
      </c>
      <c r="BK25" s="30">
        <v>1.4927193368027563E-2</v>
      </c>
      <c r="BL25" s="43">
        <v>-2.8200000000000002E-4</v>
      </c>
      <c r="BM25" s="43">
        <v>-2.8200000000000002E-4</v>
      </c>
      <c r="BN25" s="43">
        <v>-1.6000000000000001E-4</v>
      </c>
      <c r="BP25" s="30">
        <v>3.1721519451360904E-2</v>
      </c>
      <c r="BQ25" s="43">
        <v>-5.9100000000000005E-4</v>
      </c>
      <c r="BR25" s="43">
        <v>-5.8600000000000004E-4</v>
      </c>
      <c r="BS25" s="43">
        <v>4.1300000000000001E-4</v>
      </c>
      <c r="BT25" s="30">
        <v>1.4927193368027563E-2</v>
      </c>
      <c r="BU25" s="43">
        <v>-3.5599999999999998E-4</v>
      </c>
      <c r="BV25" s="43">
        <v>-3.5E-4</v>
      </c>
      <c r="BW25" s="43">
        <v>7.7000000000000001E-5</v>
      </c>
      <c r="BY25" s="30">
        <v>3.1721519451360904E-2</v>
      </c>
      <c r="BZ25" s="43">
        <v>-3.4699999999999998E-4</v>
      </c>
      <c r="CA25" s="43">
        <v>-3.3399999999999999E-4</v>
      </c>
      <c r="CB25" s="43">
        <v>6.6000000000000005E-5</v>
      </c>
      <c r="CC25" s="30">
        <v>1.4927193368027563E-2</v>
      </c>
      <c r="CD25" s="43">
        <v>-2.81E-4</v>
      </c>
      <c r="CE25" s="43">
        <v>-2.6699999999999998E-4</v>
      </c>
      <c r="CF25" s="43">
        <v>2.273E-7</v>
      </c>
      <c r="CH25" s="30">
        <v>3.1721519451360904E-2</v>
      </c>
      <c r="CI25" s="43">
        <v>-4.2900000000000002E-4</v>
      </c>
      <c r="CJ25" s="43">
        <v>-3.9500000000000001E-4</v>
      </c>
      <c r="CK25" s="43">
        <v>-6.3E-5</v>
      </c>
      <c r="CL25" s="30">
        <v>1.4927193368027563E-2</v>
      </c>
      <c r="CM25" s="43">
        <v>-3.1700000000000001E-4</v>
      </c>
      <c r="CN25" s="43">
        <v>-3.0200000000000002E-4</v>
      </c>
      <c r="CO25" s="43">
        <v>-1.5100000000000001E-4</v>
      </c>
      <c r="CQ25" s="30">
        <v>3.1721519451360904E-2</v>
      </c>
      <c r="CR25" s="43">
        <v>-2.2499999999999999E-4</v>
      </c>
      <c r="CS25" s="43">
        <v>-2.2499999999999999E-4</v>
      </c>
      <c r="CT25" s="43">
        <v>-2.22E-4</v>
      </c>
      <c r="CU25" s="30">
        <v>1.4927193368027563E-2</v>
      </c>
      <c r="CV25" s="43">
        <v>-2.2499999999999999E-4</v>
      </c>
      <c r="CW25" s="43">
        <v>-2.24E-4</v>
      </c>
      <c r="CX25" s="43">
        <v>-2.2000000000000001E-4</v>
      </c>
    </row>
    <row r="26" spans="2:102" ht="14.45" customHeight="1" x14ac:dyDescent="0.25">
      <c r="H26" s="2">
        <v>0.11196107676802755</v>
      </c>
      <c r="I26" s="1">
        <v>-5.3776060225528347E-3</v>
      </c>
      <c r="J26" s="2">
        <v>0.11196107676802755</v>
      </c>
      <c r="K26" s="1">
        <v>3.2000000000000001E-2</v>
      </c>
      <c r="N26" s="30">
        <v>3.3587555668027569E-2</v>
      </c>
      <c r="O26" s="43">
        <v>-5.4600000000000004E-4</v>
      </c>
      <c r="P26" s="43">
        <v>-4.9600000000000002E-4</v>
      </c>
      <c r="Q26" s="43">
        <v>6.4999999999999994E-5</v>
      </c>
      <c r="R26" s="30">
        <v>1.5860211468027564E-2</v>
      </c>
      <c r="S26" s="43">
        <v>-4.1300000000000001E-4</v>
      </c>
      <c r="T26" s="43">
        <v>-3.8000000000000002E-4</v>
      </c>
      <c r="U26" s="43">
        <v>-1.7E-5</v>
      </c>
      <c r="W26" s="30">
        <v>3.3587555668027569E-2</v>
      </c>
      <c r="X26" s="43">
        <v>-4.06E-4</v>
      </c>
      <c r="Y26" s="43">
        <v>-3.77E-4</v>
      </c>
      <c r="Z26" s="43">
        <v>-4.5000000000000003E-5</v>
      </c>
      <c r="AA26" s="30">
        <v>1.5860211468027564E-2</v>
      </c>
      <c r="AB26" s="43">
        <v>-3.88E-4</v>
      </c>
      <c r="AC26" s="43">
        <v>-3.59E-4</v>
      </c>
      <c r="AD26" s="43">
        <v>-3.3000000000000003E-5</v>
      </c>
      <c r="AF26" s="30">
        <v>3.3587555668027569E-2</v>
      </c>
      <c r="AG26" s="43">
        <v>-6.4000000000000005E-4</v>
      </c>
      <c r="AH26" s="43">
        <v>-6.4499999999999996E-4</v>
      </c>
      <c r="AI26" s="43">
        <v>1.9699999999999999E-4</v>
      </c>
      <c r="AJ26" s="30">
        <v>1.5860211468027564E-2</v>
      </c>
      <c r="AK26" s="43">
        <v>-4.1300000000000001E-4</v>
      </c>
      <c r="AL26" s="43">
        <v>-4.15E-4</v>
      </c>
      <c r="AM26" s="43">
        <v>-3.6000000000000001E-5</v>
      </c>
      <c r="AO26" s="30">
        <v>3.3587555668027569E-2</v>
      </c>
      <c r="AP26" s="43">
        <v>-3.48E-4</v>
      </c>
      <c r="AQ26" s="43">
        <v>-3.4900000000000003E-4</v>
      </c>
      <c r="AR26" s="43">
        <v>-9.7E-5</v>
      </c>
      <c r="AS26" s="30">
        <v>1.5860211468027564E-2</v>
      </c>
      <c r="AT26" s="43">
        <v>-2.8299999999999999E-4</v>
      </c>
      <c r="AU26" s="43">
        <v>-2.8400000000000002E-4</v>
      </c>
      <c r="AV26" s="43">
        <v>-1.6000000000000001E-4</v>
      </c>
      <c r="AX26" s="30">
        <v>3.3587555668027569E-2</v>
      </c>
      <c r="AY26" s="43">
        <v>-6.38E-4</v>
      </c>
      <c r="AZ26" s="43">
        <v>-6.4300000000000002E-4</v>
      </c>
      <c r="BA26" s="43">
        <v>1.9799999999999999E-4</v>
      </c>
      <c r="BB26" s="30">
        <v>1.5860211468027564E-2</v>
      </c>
      <c r="BC26" s="43">
        <v>-4.1100000000000002E-4</v>
      </c>
      <c r="BD26" s="43">
        <v>-4.1300000000000001E-4</v>
      </c>
      <c r="BE26" s="43">
        <v>-3.6999999999999998E-5</v>
      </c>
      <c r="BG26" s="30">
        <v>3.3587555668027569E-2</v>
      </c>
      <c r="BH26" s="43">
        <v>-3.5E-4</v>
      </c>
      <c r="BI26" s="43">
        <v>-3.5100000000000002E-4</v>
      </c>
      <c r="BJ26" s="43">
        <v>-9.2E-5</v>
      </c>
      <c r="BK26" s="30">
        <v>1.5860211468027564E-2</v>
      </c>
      <c r="BL26" s="43">
        <v>-2.8499999999999999E-4</v>
      </c>
      <c r="BM26" s="43">
        <v>-2.8600000000000001E-4</v>
      </c>
      <c r="BN26" s="43">
        <v>-1.56E-4</v>
      </c>
      <c r="BP26" s="30">
        <v>3.3587555668027569E-2</v>
      </c>
      <c r="BQ26" s="43">
        <v>-6.2299999999999996E-4</v>
      </c>
      <c r="BR26" s="43">
        <v>-6.1799999999999995E-4</v>
      </c>
      <c r="BS26" s="43">
        <v>4.8700000000000002E-4</v>
      </c>
      <c r="BT26" s="30">
        <v>1.5860211468027564E-2</v>
      </c>
      <c r="BU26" s="43">
        <v>-3.6699999999999998E-4</v>
      </c>
      <c r="BV26" s="43">
        <v>-3.6099999999999999E-4</v>
      </c>
      <c r="BW26" s="43">
        <v>8.7000000000000001E-5</v>
      </c>
      <c r="BY26" s="30">
        <v>3.3587555668027569E-2</v>
      </c>
      <c r="BZ26" s="43">
        <v>-3.5399999999999999E-4</v>
      </c>
      <c r="CA26" s="43">
        <v>-3.4099999999999999E-4</v>
      </c>
      <c r="CB26" s="43">
        <v>7.2999999999999999E-5</v>
      </c>
      <c r="CC26" s="30">
        <v>1.5860211468027564E-2</v>
      </c>
      <c r="CD26" s="43">
        <v>-2.8499999999999999E-4</v>
      </c>
      <c r="CE26" s="43">
        <v>-2.7099999999999997E-4</v>
      </c>
      <c r="CF26" s="43">
        <v>3.9999999999999998E-6</v>
      </c>
      <c r="CH26" s="30">
        <v>3.3587555668027569E-2</v>
      </c>
      <c r="CI26" s="43">
        <v>-4.4200000000000001E-4</v>
      </c>
      <c r="CJ26" s="43">
        <v>-4.0700000000000003E-4</v>
      </c>
      <c r="CK26" s="43">
        <v>-5.1999999999999997E-5</v>
      </c>
      <c r="CL26" s="30">
        <v>1.5860211468027564E-2</v>
      </c>
      <c r="CM26" s="43">
        <v>-3.2299999999999999E-4</v>
      </c>
      <c r="CN26" s="43">
        <v>-3.0699999999999998E-4</v>
      </c>
      <c r="CO26" s="43">
        <v>-1.46E-4</v>
      </c>
      <c r="CQ26" s="30">
        <v>3.3587555668027569E-2</v>
      </c>
      <c r="CR26" s="43">
        <v>-2.2599999999999999E-4</v>
      </c>
      <c r="CS26" s="43">
        <v>-2.2599999999999999E-4</v>
      </c>
      <c r="CT26" s="43">
        <v>-2.2100000000000001E-4</v>
      </c>
      <c r="CU26" s="30">
        <v>1.5860211468027564E-2</v>
      </c>
      <c r="CV26" s="43">
        <v>-2.2499999999999999E-4</v>
      </c>
      <c r="CW26" s="43">
        <v>-2.2499999999999999E-4</v>
      </c>
      <c r="CX26" s="43">
        <v>-2.2000000000000001E-4</v>
      </c>
    </row>
    <row r="27" spans="2:102" x14ac:dyDescent="0.25">
      <c r="N27" s="30">
        <v>3.5453591884694234E-2</v>
      </c>
      <c r="O27" s="43">
        <v>-5.6099999999999998E-4</v>
      </c>
      <c r="P27" s="43">
        <v>-5.0900000000000001E-4</v>
      </c>
      <c r="Q27" s="43">
        <v>7.4999999999999993E-5</v>
      </c>
      <c r="R27" s="30">
        <v>1.6793229568027562E-2</v>
      </c>
      <c r="S27" s="43">
        <v>-4.2000000000000002E-4</v>
      </c>
      <c r="T27" s="43">
        <v>-3.86E-4</v>
      </c>
      <c r="U27" s="43">
        <v>-1.2999999999999999E-5</v>
      </c>
      <c r="W27" s="30">
        <v>3.5453591884694234E-2</v>
      </c>
      <c r="X27" s="43">
        <v>-4.0900000000000002E-4</v>
      </c>
      <c r="Y27" s="43">
        <v>-3.79E-4</v>
      </c>
      <c r="Z27" s="43">
        <v>-4.5000000000000003E-5</v>
      </c>
      <c r="AA27" s="30">
        <v>1.6793229568027562E-2</v>
      </c>
      <c r="AB27" s="43">
        <v>-3.8900000000000002E-4</v>
      </c>
      <c r="AC27" s="43">
        <v>-3.6000000000000002E-4</v>
      </c>
      <c r="AD27" s="43">
        <v>-3.4E-5</v>
      </c>
      <c r="AF27" s="30">
        <v>3.5453591884694234E-2</v>
      </c>
      <c r="AG27" s="43">
        <v>-6.6799999999999997E-4</v>
      </c>
      <c r="AH27" s="43">
        <v>-6.7299999999999999E-4</v>
      </c>
      <c r="AI27" s="43">
        <v>2.2900000000000001E-4</v>
      </c>
      <c r="AJ27" s="30">
        <v>1.6793229568027562E-2</v>
      </c>
      <c r="AK27" s="43">
        <v>-4.2400000000000001E-4</v>
      </c>
      <c r="AL27" s="43">
        <v>-4.26E-4</v>
      </c>
      <c r="AM27" s="43">
        <v>-2.5000000000000001E-5</v>
      </c>
      <c r="AO27" s="30">
        <v>3.5453591884694234E-2</v>
      </c>
      <c r="AP27" s="43">
        <v>-3.5399999999999999E-4</v>
      </c>
      <c r="AQ27" s="43">
        <v>-3.5500000000000001E-4</v>
      </c>
      <c r="AR27" s="43">
        <v>-9.1000000000000003E-5</v>
      </c>
      <c r="AS27" s="30">
        <v>1.6793229568027562E-2</v>
      </c>
      <c r="AT27" s="43">
        <v>-2.8699999999999998E-4</v>
      </c>
      <c r="AU27" s="43">
        <v>-2.8699999999999998E-4</v>
      </c>
      <c r="AV27" s="43">
        <v>-1.56E-4</v>
      </c>
      <c r="AX27" s="30">
        <v>3.5453591884694234E-2</v>
      </c>
      <c r="AY27" s="43">
        <v>-6.6600000000000003E-4</v>
      </c>
      <c r="AZ27" s="43">
        <v>-6.7100000000000005E-4</v>
      </c>
      <c r="BA27" s="43">
        <v>2.3000000000000001E-4</v>
      </c>
      <c r="BB27" s="30">
        <v>1.6793229568027562E-2</v>
      </c>
      <c r="BC27" s="43">
        <v>-4.2200000000000001E-4</v>
      </c>
      <c r="BD27" s="43">
        <v>-4.2400000000000001E-4</v>
      </c>
      <c r="BE27" s="43">
        <v>-2.5999999999999998E-5</v>
      </c>
      <c r="BG27" s="30">
        <v>3.5453591884694234E-2</v>
      </c>
      <c r="BH27" s="43">
        <v>-3.5599999999999998E-4</v>
      </c>
      <c r="BI27" s="43">
        <v>-3.57E-4</v>
      </c>
      <c r="BJ27" s="43">
        <v>-8.6000000000000003E-5</v>
      </c>
      <c r="BK27" s="30">
        <v>1.6793229568027562E-2</v>
      </c>
      <c r="BL27" s="43">
        <v>-2.8899999999999998E-4</v>
      </c>
      <c r="BM27" s="43">
        <v>-2.9E-4</v>
      </c>
      <c r="BN27" s="43">
        <v>-1.5200000000000001E-4</v>
      </c>
      <c r="BP27" s="30">
        <v>3.5453591884694234E-2</v>
      </c>
      <c r="BQ27" s="43">
        <v>-6.5399999999999996E-4</v>
      </c>
      <c r="BR27" s="43">
        <v>-6.5099999999999999E-4</v>
      </c>
      <c r="BS27" s="43">
        <v>5.62E-4</v>
      </c>
      <c r="BT27" s="30">
        <v>1.6793229568027562E-2</v>
      </c>
      <c r="BU27" s="43">
        <v>-3.7800000000000003E-4</v>
      </c>
      <c r="BV27" s="43">
        <v>-3.7199999999999999E-4</v>
      </c>
      <c r="BW27" s="43">
        <v>9.7999999999999997E-5</v>
      </c>
      <c r="BY27" s="30">
        <v>3.5453591884694234E-2</v>
      </c>
      <c r="BZ27" s="43">
        <v>-3.6000000000000002E-4</v>
      </c>
      <c r="CA27" s="43">
        <v>-3.4699999999999998E-4</v>
      </c>
      <c r="CB27" s="43">
        <v>7.8999999999999996E-5</v>
      </c>
      <c r="CC27" s="30">
        <v>1.6793229568027562E-2</v>
      </c>
      <c r="CD27" s="43">
        <v>-2.8899999999999998E-4</v>
      </c>
      <c r="CE27" s="43">
        <v>-2.7500000000000002E-4</v>
      </c>
      <c r="CF27" s="43">
        <v>7.9999999999999996E-6</v>
      </c>
      <c r="CH27" s="30">
        <v>3.5453591884694234E-2</v>
      </c>
      <c r="CI27" s="43">
        <v>-4.5600000000000003E-4</v>
      </c>
      <c r="CJ27" s="43">
        <v>-4.1800000000000002E-4</v>
      </c>
      <c r="CK27" s="43">
        <v>-4.1E-5</v>
      </c>
      <c r="CL27" s="30">
        <v>1.6793229568027562E-2</v>
      </c>
      <c r="CM27" s="43">
        <v>-3.2899999999999997E-4</v>
      </c>
      <c r="CN27" s="43">
        <v>-3.1199999999999999E-4</v>
      </c>
      <c r="CO27" s="43">
        <v>-1.4100000000000001E-4</v>
      </c>
      <c r="CQ27" s="30">
        <v>3.5453591884694234E-2</v>
      </c>
      <c r="CR27" s="43">
        <v>-2.2800000000000001E-4</v>
      </c>
      <c r="CS27" s="43">
        <v>-2.2699999999999999E-4</v>
      </c>
      <c r="CT27" s="43">
        <v>-2.2000000000000001E-4</v>
      </c>
      <c r="CU27" s="30">
        <v>1.6793229568027562E-2</v>
      </c>
      <c r="CV27" s="43">
        <v>-2.2499999999999999E-4</v>
      </c>
      <c r="CW27" s="43">
        <v>-2.2499999999999999E-4</v>
      </c>
      <c r="CX27" s="43">
        <v>-2.2000000000000001E-4</v>
      </c>
    </row>
    <row r="28" spans="2:102" x14ac:dyDescent="0.25">
      <c r="N28" s="30">
        <v>3.7319628101360899E-2</v>
      </c>
      <c r="O28" s="43">
        <v>-5.8299999999999997E-4</v>
      </c>
      <c r="P28" s="43">
        <v>-5.2700000000000002E-4</v>
      </c>
      <c r="Q28" s="43">
        <v>9.2E-5</v>
      </c>
      <c r="R28" s="30">
        <v>1.7726247668027561E-2</v>
      </c>
      <c r="S28" s="43">
        <v>-4.26E-4</v>
      </c>
      <c r="T28" s="43">
        <v>-3.9199999999999999E-4</v>
      </c>
      <c r="U28" s="43">
        <v>-9.0000000000000002E-6</v>
      </c>
      <c r="W28" s="30">
        <v>3.7319628101360899E-2</v>
      </c>
      <c r="X28" s="43">
        <v>-4.1300000000000001E-4</v>
      </c>
      <c r="Y28" s="43">
        <v>-3.8200000000000002E-4</v>
      </c>
      <c r="Z28" s="43">
        <v>-4.5000000000000003E-5</v>
      </c>
      <c r="AA28" s="30">
        <v>1.7726247668027561E-2</v>
      </c>
      <c r="AB28" s="43">
        <v>-3.8900000000000002E-4</v>
      </c>
      <c r="AC28" s="43">
        <v>-3.6000000000000002E-4</v>
      </c>
      <c r="AD28" s="43">
        <v>-3.4999999999999997E-5</v>
      </c>
      <c r="AF28" s="30">
        <v>3.7319628101360899E-2</v>
      </c>
      <c r="AG28" s="43">
        <v>-7.0699999999999995E-4</v>
      </c>
      <c r="AH28" s="43">
        <v>-7.1400000000000001E-4</v>
      </c>
      <c r="AI28" s="43">
        <v>3.2899999999999997E-4</v>
      </c>
      <c r="AJ28" s="30">
        <v>1.7726247668027561E-2</v>
      </c>
      <c r="AK28" s="43">
        <v>-4.35E-4</v>
      </c>
      <c r="AL28" s="43">
        <v>-4.3800000000000002E-4</v>
      </c>
      <c r="AM28" s="43">
        <v>-1.4E-5</v>
      </c>
      <c r="AO28" s="30">
        <v>3.7319628101360899E-2</v>
      </c>
      <c r="AP28" s="43">
        <v>-3.5799999999999997E-4</v>
      </c>
      <c r="AQ28" s="43">
        <v>-3.6000000000000002E-4</v>
      </c>
      <c r="AR28" s="43">
        <v>-8.7000000000000001E-5</v>
      </c>
      <c r="AS28" s="30">
        <v>1.7726247668027561E-2</v>
      </c>
      <c r="AT28" s="43">
        <v>-2.9E-4</v>
      </c>
      <c r="AU28" s="43">
        <v>-2.9100000000000003E-4</v>
      </c>
      <c r="AV28" s="43">
        <v>-1.5300000000000001E-4</v>
      </c>
      <c r="AX28" s="30">
        <v>3.7319628101360899E-2</v>
      </c>
      <c r="AY28" s="43">
        <v>-7.0500000000000001E-4</v>
      </c>
      <c r="AZ28" s="43">
        <v>-7.1100000000000004E-4</v>
      </c>
      <c r="BA28" s="43">
        <v>3.3199999999999999E-4</v>
      </c>
      <c r="BB28" s="30">
        <v>1.7726247668027561E-2</v>
      </c>
      <c r="BC28" s="43">
        <v>-4.3300000000000001E-4</v>
      </c>
      <c r="BD28" s="43">
        <v>-4.35E-4</v>
      </c>
      <c r="BE28" s="43">
        <v>-1.5E-5</v>
      </c>
      <c r="BG28" s="30">
        <v>3.7319628101360899E-2</v>
      </c>
      <c r="BH28" s="43">
        <v>-3.6000000000000002E-4</v>
      </c>
      <c r="BI28" s="43">
        <v>-3.6099999999999999E-4</v>
      </c>
      <c r="BJ28" s="43">
        <v>-8.2000000000000001E-5</v>
      </c>
      <c r="BK28" s="30">
        <v>1.7726247668027561E-2</v>
      </c>
      <c r="BL28" s="43">
        <v>-2.9300000000000002E-4</v>
      </c>
      <c r="BM28" s="43">
        <v>-2.9300000000000002E-4</v>
      </c>
      <c r="BN28" s="43">
        <v>-1.4899999999999999E-4</v>
      </c>
      <c r="BP28" s="30">
        <v>3.7319628101360899E-2</v>
      </c>
      <c r="BQ28" s="43">
        <v>-6.9300000000000004E-4</v>
      </c>
      <c r="BR28" s="43">
        <v>-6.8999999999999997E-4</v>
      </c>
      <c r="BS28" s="43">
        <v>6.5200000000000002E-4</v>
      </c>
      <c r="BT28" s="30">
        <v>1.7726247668027561E-2</v>
      </c>
      <c r="BU28" s="43">
        <v>-3.8900000000000002E-4</v>
      </c>
      <c r="BV28" s="43">
        <v>-3.8299999999999999E-4</v>
      </c>
      <c r="BW28" s="43">
        <v>1.08E-4</v>
      </c>
      <c r="BY28" s="30">
        <v>3.7319628101360899E-2</v>
      </c>
      <c r="BZ28" s="43">
        <v>-3.6499999999999998E-4</v>
      </c>
      <c r="CA28" s="43">
        <v>-3.5199999999999999E-4</v>
      </c>
      <c r="CB28" s="43">
        <v>8.3999999999999995E-5</v>
      </c>
      <c r="CC28" s="30">
        <v>1.7726247668027561E-2</v>
      </c>
      <c r="CD28" s="43">
        <v>-2.9300000000000002E-4</v>
      </c>
      <c r="CE28" s="43">
        <v>-2.7900000000000001E-4</v>
      </c>
      <c r="CF28" s="43">
        <v>1.2E-5</v>
      </c>
      <c r="CH28" s="30">
        <v>3.7319628101360899E-2</v>
      </c>
      <c r="CI28" s="43">
        <v>-4.73E-4</v>
      </c>
      <c r="CJ28" s="43">
        <v>-4.3199999999999998E-4</v>
      </c>
      <c r="CK28" s="43">
        <v>-2.8E-5</v>
      </c>
      <c r="CL28" s="30">
        <v>1.7726247668027561E-2</v>
      </c>
      <c r="CM28" s="43">
        <v>-3.3500000000000001E-4</v>
      </c>
      <c r="CN28" s="43">
        <v>-3.1700000000000001E-4</v>
      </c>
      <c r="CO28" s="43">
        <v>-1.36E-4</v>
      </c>
      <c r="CQ28" s="30">
        <v>3.7319628101360899E-2</v>
      </c>
      <c r="CR28" s="43">
        <v>-2.3000000000000001E-4</v>
      </c>
      <c r="CS28" s="43">
        <v>-2.2900000000000001E-4</v>
      </c>
      <c r="CT28" s="43">
        <v>-2.1800000000000001E-4</v>
      </c>
      <c r="CU28" s="30">
        <v>1.7726247668027561E-2</v>
      </c>
      <c r="CV28" s="43">
        <v>-2.2499999999999999E-4</v>
      </c>
      <c r="CW28" s="43">
        <v>-2.2499999999999999E-4</v>
      </c>
      <c r="CX28" s="43">
        <v>-2.2100000000000001E-4</v>
      </c>
    </row>
    <row r="29" spans="2:102" x14ac:dyDescent="0.25">
      <c r="N29" s="30">
        <v>3.9185664318027565E-2</v>
      </c>
      <c r="O29" s="43">
        <v>-6.0300000000000002E-4</v>
      </c>
      <c r="P29" s="43">
        <v>-5.4500000000000002E-4</v>
      </c>
      <c r="Q29" s="43">
        <v>1.07E-4</v>
      </c>
      <c r="R29" s="30">
        <v>1.8659265768027559E-2</v>
      </c>
      <c r="S29" s="43">
        <v>-4.3300000000000001E-4</v>
      </c>
      <c r="T29" s="43">
        <v>-3.9800000000000002E-4</v>
      </c>
      <c r="U29" s="43">
        <v>-5.0000000000000004E-6</v>
      </c>
      <c r="W29" s="30">
        <v>3.9185664318027565E-2</v>
      </c>
      <c r="X29" s="43">
        <v>-4.1599999999999997E-4</v>
      </c>
      <c r="Y29" s="43">
        <v>-3.86E-4</v>
      </c>
      <c r="Z29" s="43">
        <v>-4.3999999999999999E-5</v>
      </c>
      <c r="AA29" s="30">
        <v>1.8659265768027559E-2</v>
      </c>
      <c r="AB29" s="43">
        <v>-3.8999999999999999E-4</v>
      </c>
      <c r="AC29" s="43">
        <v>-3.6099999999999999E-4</v>
      </c>
      <c r="AD29" s="43">
        <v>-3.6000000000000001E-5</v>
      </c>
      <c r="AF29" s="30">
        <v>3.9185664318027565E-2</v>
      </c>
      <c r="AG29" s="43">
        <v>-7.5299999999999998E-4</v>
      </c>
      <c r="AH29" s="43">
        <v>-7.6000000000000004E-4</v>
      </c>
      <c r="AI29" s="43">
        <v>4.1800000000000002E-4</v>
      </c>
      <c r="AJ29" s="30">
        <v>1.8659265768027559E-2</v>
      </c>
      <c r="AK29" s="43">
        <v>-4.46E-4</v>
      </c>
      <c r="AL29" s="43">
        <v>-4.4900000000000002E-4</v>
      </c>
      <c r="AM29" s="43">
        <v>-3.0000000000000001E-6</v>
      </c>
      <c r="AO29" s="30">
        <v>3.9185664318027565E-2</v>
      </c>
      <c r="AP29" s="43">
        <v>-3.6299999999999999E-4</v>
      </c>
      <c r="AQ29" s="43">
        <v>-3.6400000000000001E-4</v>
      </c>
      <c r="AR29" s="43">
        <v>-8.2999999999999998E-5</v>
      </c>
      <c r="AS29" s="30">
        <v>1.8659265768027559E-2</v>
      </c>
      <c r="AT29" s="43">
        <v>-2.9399999999999999E-4</v>
      </c>
      <c r="AU29" s="43">
        <v>-2.9500000000000001E-4</v>
      </c>
      <c r="AV29" s="43">
        <v>-1.4899999999999999E-4</v>
      </c>
      <c r="AX29" s="30">
        <v>3.9185664318027565E-2</v>
      </c>
      <c r="AY29" s="43">
        <v>-7.5000000000000002E-4</v>
      </c>
      <c r="AZ29" s="43">
        <v>-7.5699999999999997E-4</v>
      </c>
      <c r="BA29" s="43">
        <v>4.2200000000000001E-4</v>
      </c>
      <c r="BB29" s="30">
        <v>1.8659265768027559E-2</v>
      </c>
      <c r="BC29" s="43">
        <v>-4.44E-4</v>
      </c>
      <c r="BD29" s="43">
        <v>-4.46E-4</v>
      </c>
      <c r="BE29" s="43">
        <v>-3.9999999999999998E-6</v>
      </c>
      <c r="BG29" s="30">
        <v>3.9185664318027565E-2</v>
      </c>
      <c r="BH29" s="43">
        <v>-3.6400000000000001E-4</v>
      </c>
      <c r="BI29" s="43">
        <v>-3.6600000000000001E-4</v>
      </c>
      <c r="BJ29" s="43">
        <v>-7.7999999999999999E-5</v>
      </c>
      <c r="BK29" s="30">
        <v>1.8659265768027559E-2</v>
      </c>
      <c r="BL29" s="43">
        <v>-2.9599999999999998E-4</v>
      </c>
      <c r="BM29" s="43">
        <v>-2.9700000000000001E-4</v>
      </c>
      <c r="BN29" s="43">
        <v>-1.45E-4</v>
      </c>
      <c r="BP29" s="30">
        <v>3.9185664318027565E-2</v>
      </c>
      <c r="BQ29" s="43">
        <v>-7.2999999999999996E-4</v>
      </c>
      <c r="BR29" s="43">
        <v>-7.2800000000000002E-4</v>
      </c>
      <c r="BS29" s="43">
        <v>7.3999999999999999E-4</v>
      </c>
      <c r="BT29" s="30">
        <v>1.8659265768027559E-2</v>
      </c>
      <c r="BU29" s="43">
        <v>-3.9899999999999999E-4</v>
      </c>
      <c r="BV29" s="43">
        <v>-3.9399999999999998E-4</v>
      </c>
      <c r="BW29" s="43">
        <v>1.1900000000000001E-4</v>
      </c>
      <c r="BY29" s="30">
        <v>3.9185664318027565E-2</v>
      </c>
      <c r="BZ29" s="43">
        <v>-3.6999999999999999E-4</v>
      </c>
      <c r="CA29" s="43">
        <v>-3.5599999999999998E-4</v>
      </c>
      <c r="CB29" s="43">
        <v>8.7999999999999998E-5</v>
      </c>
      <c r="CC29" s="30">
        <v>1.8659265768027559E-2</v>
      </c>
      <c r="CD29" s="43">
        <v>-2.9700000000000001E-4</v>
      </c>
      <c r="CE29" s="43">
        <v>-2.8299999999999999E-4</v>
      </c>
      <c r="CF29" s="43">
        <v>1.5999999999999999E-5</v>
      </c>
      <c r="CH29" s="30">
        <v>3.9185664318027565E-2</v>
      </c>
      <c r="CI29" s="43">
        <v>-4.8899999999999996E-4</v>
      </c>
      <c r="CJ29" s="43">
        <v>-4.46E-4</v>
      </c>
      <c r="CK29" s="43">
        <v>-1.4E-5</v>
      </c>
      <c r="CL29" s="30">
        <v>1.8659265768027559E-2</v>
      </c>
      <c r="CM29" s="43">
        <v>-3.4099999999999999E-4</v>
      </c>
      <c r="CN29" s="43">
        <v>-3.2200000000000002E-4</v>
      </c>
      <c r="CO29" s="43">
        <v>-1.3200000000000001E-4</v>
      </c>
      <c r="CQ29" s="30">
        <v>3.9185664318027565E-2</v>
      </c>
      <c r="CR29" s="43">
        <v>-2.32E-4</v>
      </c>
      <c r="CS29" s="43">
        <v>-2.31E-4</v>
      </c>
      <c r="CT29" s="43">
        <v>-2.1699999999999999E-4</v>
      </c>
      <c r="CU29" s="30">
        <v>1.8659265768027559E-2</v>
      </c>
      <c r="CV29" s="43">
        <v>-2.2499999999999999E-4</v>
      </c>
      <c r="CW29" s="43">
        <v>-2.2499999999999999E-4</v>
      </c>
      <c r="CX29" s="43">
        <v>-2.2100000000000001E-4</v>
      </c>
    </row>
    <row r="30" spans="2:102" x14ac:dyDescent="0.25">
      <c r="N30" s="30">
        <v>4.105170053469423E-2</v>
      </c>
      <c r="O30" s="43">
        <v>-6.2299999999999996E-4</v>
      </c>
      <c r="P30" s="43">
        <v>-5.62E-4</v>
      </c>
      <c r="Q30" s="43">
        <v>1.22E-4</v>
      </c>
      <c r="R30" s="30">
        <v>1.8659265768027559E-2</v>
      </c>
      <c r="S30" s="43">
        <v>-4.3300000000000001E-4</v>
      </c>
      <c r="T30" s="43">
        <v>-3.9800000000000002E-4</v>
      </c>
      <c r="U30" s="43">
        <v>-5.0000000000000004E-6</v>
      </c>
      <c r="W30" s="30">
        <v>4.105170053469423E-2</v>
      </c>
      <c r="X30" s="43">
        <v>-4.2000000000000002E-4</v>
      </c>
      <c r="Y30" s="43">
        <v>-3.8900000000000002E-4</v>
      </c>
      <c r="Z30" s="43">
        <v>-4.3999999999999999E-5</v>
      </c>
      <c r="AA30" s="30">
        <v>1.8659265768027559E-2</v>
      </c>
      <c r="AB30" s="43">
        <v>-3.8999999999999999E-4</v>
      </c>
      <c r="AC30" s="43">
        <v>-3.6099999999999999E-4</v>
      </c>
      <c r="AD30" s="43">
        <v>-3.6000000000000001E-5</v>
      </c>
      <c r="AF30" s="30">
        <v>4.105170053469423E-2</v>
      </c>
      <c r="AG30" s="43">
        <v>-7.94E-4</v>
      </c>
      <c r="AH30" s="43">
        <v>-8.0199999999999998E-4</v>
      </c>
      <c r="AI30" s="43">
        <v>5.0699999999999996E-4</v>
      </c>
      <c r="AJ30" s="30">
        <v>1.8659265768027559E-2</v>
      </c>
      <c r="AK30" s="43">
        <v>-4.46E-4</v>
      </c>
      <c r="AL30" s="43">
        <v>-4.4900000000000002E-4</v>
      </c>
      <c r="AM30" s="43">
        <v>-3.0000000000000001E-6</v>
      </c>
      <c r="AO30" s="30">
        <v>4.105170053469423E-2</v>
      </c>
      <c r="AP30" s="43">
        <v>-3.6699999999999998E-4</v>
      </c>
      <c r="AQ30" s="43">
        <v>-3.6900000000000002E-4</v>
      </c>
      <c r="AR30" s="43">
        <v>-7.8999999999999996E-5</v>
      </c>
      <c r="AS30" s="30">
        <v>1.8659265768027559E-2</v>
      </c>
      <c r="AT30" s="43">
        <v>-2.9399999999999999E-4</v>
      </c>
      <c r="AU30" s="43">
        <v>-2.9500000000000001E-4</v>
      </c>
      <c r="AV30" s="43">
        <v>-1.4899999999999999E-4</v>
      </c>
      <c r="AX30" s="30">
        <v>4.105170053469423E-2</v>
      </c>
      <c r="AY30" s="43">
        <v>-7.9199999999999995E-4</v>
      </c>
      <c r="AZ30" s="43">
        <v>-7.9900000000000001E-4</v>
      </c>
      <c r="BA30" s="43">
        <v>5.1000000000000004E-4</v>
      </c>
      <c r="BB30" s="30">
        <v>1.8659265768027559E-2</v>
      </c>
      <c r="BC30" s="43">
        <v>-4.44E-4</v>
      </c>
      <c r="BD30" s="43">
        <v>-4.46E-4</v>
      </c>
      <c r="BE30" s="43">
        <v>-3.9999999999999998E-6</v>
      </c>
      <c r="BG30" s="30">
        <v>4.105170053469423E-2</v>
      </c>
      <c r="BH30" s="43">
        <v>-3.6900000000000002E-4</v>
      </c>
      <c r="BI30" s="43">
        <v>-3.6999999999999999E-4</v>
      </c>
      <c r="BJ30" s="43">
        <v>-7.2999999999999999E-5</v>
      </c>
      <c r="BK30" s="30">
        <v>1.8659265768027559E-2</v>
      </c>
      <c r="BL30" s="43">
        <v>-2.9599999999999998E-4</v>
      </c>
      <c r="BM30" s="43">
        <v>-2.9700000000000001E-4</v>
      </c>
      <c r="BN30" s="43">
        <v>-1.45E-4</v>
      </c>
      <c r="BP30" s="30">
        <v>4.105170053469423E-2</v>
      </c>
      <c r="BQ30" s="43">
        <v>-7.6800000000000002E-4</v>
      </c>
      <c r="BR30" s="43">
        <v>-7.67E-4</v>
      </c>
      <c r="BS30" s="43">
        <v>8.2600000000000002E-4</v>
      </c>
      <c r="BT30" s="30">
        <v>1.8659265768027559E-2</v>
      </c>
      <c r="BU30" s="43">
        <v>-3.9899999999999999E-4</v>
      </c>
      <c r="BV30" s="43">
        <v>-3.9399999999999998E-4</v>
      </c>
      <c r="BW30" s="43">
        <v>1.1900000000000001E-4</v>
      </c>
      <c r="BY30" s="30">
        <v>4.105170053469423E-2</v>
      </c>
      <c r="BZ30" s="43">
        <v>-3.7399999999999998E-4</v>
      </c>
      <c r="CA30" s="43">
        <v>-3.6099999999999999E-4</v>
      </c>
      <c r="CB30" s="43">
        <v>9.2999999999999997E-5</v>
      </c>
      <c r="CC30" s="30">
        <v>1.8659265768027559E-2</v>
      </c>
      <c r="CD30" s="43">
        <v>-2.9700000000000001E-4</v>
      </c>
      <c r="CE30" s="43">
        <v>-2.8299999999999999E-4</v>
      </c>
      <c r="CF30" s="43">
        <v>1.5999999999999999E-5</v>
      </c>
      <c r="CH30" s="30">
        <v>4.105170053469423E-2</v>
      </c>
      <c r="CI30" s="43">
        <v>-5.0600000000000005E-4</v>
      </c>
      <c r="CJ30" s="43">
        <v>-4.6000000000000001E-4</v>
      </c>
      <c r="CK30" s="43">
        <v>-9.9999999999999995E-7</v>
      </c>
      <c r="CL30" s="30">
        <v>1.8659265768027559E-2</v>
      </c>
      <c r="CM30" s="43">
        <v>-3.4099999999999999E-4</v>
      </c>
      <c r="CN30" s="43">
        <v>-3.2200000000000002E-4</v>
      </c>
      <c r="CO30" s="43">
        <v>-1.3200000000000001E-4</v>
      </c>
      <c r="CQ30" s="30">
        <v>4.105170053469423E-2</v>
      </c>
      <c r="CR30" s="43">
        <v>-2.34E-4</v>
      </c>
      <c r="CS30" s="43">
        <v>-2.33E-4</v>
      </c>
      <c r="CT30" s="43">
        <v>-2.1499999999999999E-4</v>
      </c>
      <c r="CU30" s="30">
        <v>1.8659265768027559E-2</v>
      </c>
      <c r="CV30" s="43">
        <v>-2.2499999999999999E-4</v>
      </c>
      <c r="CW30" s="43">
        <v>-2.2499999999999999E-4</v>
      </c>
      <c r="CX30" s="43">
        <v>-2.2100000000000001E-4</v>
      </c>
    </row>
    <row r="31" spans="2:102" x14ac:dyDescent="0.25">
      <c r="N31" s="30">
        <v>4.2917736751360895E-2</v>
      </c>
      <c r="O31" s="43">
        <v>-6.4300000000000002E-4</v>
      </c>
      <c r="P31" s="43">
        <v>-5.7899999999999998E-4</v>
      </c>
      <c r="Q31" s="43">
        <v>1.37E-4</v>
      </c>
      <c r="R31" s="30">
        <v>1.9592283868027558E-2</v>
      </c>
      <c r="S31" s="43">
        <v>-4.4000000000000002E-4</v>
      </c>
      <c r="T31" s="43">
        <v>-4.0400000000000001E-4</v>
      </c>
      <c r="U31" s="43">
        <v>-9.9999999999999995E-7</v>
      </c>
      <c r="W31" s="30">
        <v>4.2917736751360895E-2</v>
      </c>
      <c r="X31" s="43">
        <v>-4.2400000000000001E-4</v>
      </c>
      <c r="Y31" s="43">
        <v>-3.9300000000000001E-4</v>
      </c>
      <c r="Z31" s="43">
        <v>-4.3999999999999999E-5</v>
      </c>
      <c r="AA31" s="30">
        <v>1.9592283868027558E-2</v>
      </c>
      <c r="AB31" s="43">
        <v>-3.9100000000000002E-4</v>
      </c>
      <c r="AC31" s="43">
        <v>-3.6200000000000002E-4</v>
      </c>
      <c r="AD31" s="43">
        <v>-3.6999999999999998E-5</v>
      </c>
      <c r="AF31" s="30">
        <v>4.2917736751360895E-2</v>
      </c>
      <c r="AG31" s="43">
        <v>-8.3600000000000005E-4</v>
      </c>
      <c r="AH31" s="43">
        <v>-8.4500000000000005E-4</v>
      </c>
      <c r="AI31" s="43">
        <v>5.9599999999999996E-4</v>
      </c>
      <c r="AJ31" s="30">
        <v>1.9592283868027558E-2</v>
      </c>
      <c r="AK31" s="43">
        <v>-4.57E-4</v>
      </c>
      <c r="AL31" s="43">
        <v>-4.6000000000000001E-4</v>
      </c>
      <c r="AM31" s="43">
        <v>7.9999999999999996E-6</v>
      </c>
      <c r="AO31" s="30">
        <v>4.2917736751360895E-2</v>
      </c>
      <c r="AP31" s="43">
        <v>-3.7100000000000002E-4</v>
      </c>
      <c r="AQ31" s="43">
        <v>-3.7300000000000001E-4</v>
      </c>
      <c r="AR31" s="43">
        <v>-7.3999999999999996E-5</v>
      </c>
      <c r="AS31" s="30">
        <v>1.9592283868027558E-2</v>
      </c>
      <c r="AT31" s="43">
        <v>-2.9799999999999998E-4</v>
      </c>
      <c r="AU31" s="43">
        <v>-2.9799999999999998E-4</v>
      </c>
      <c r="AV31" s="43">
        <v>-1.46E-4</v>
      </c>
      <c r="AX31" s="30">
        <v>4.2917736751360895E-2</v>
      </c>
      <c r="AY31" s="43">
        <v>-8.3299999999999997E-4</v>
      </c>
      <c r="AZ31" s="43">
        <v>-8.4199999999999998E-4</v>
      </c>
      <c r="BA31" s="43">
        <v>5.9900000000000003E-4</v>
      </c>
      <c r="BB31" s="30">
        <v>1.9592283868027558E-2</v>
      </c>
      <c r="BC31" s="43">
        <v>-4.55E-4</v>
      </c>
      <c r="BD31" s="43">
        <v>-4.5800000000000002E-4</v>
      </c>
      <c r="BE31" s="43">
        <v>6.9999999999999999E-6</v>
      </c>
      <c r="BG31" s="30">
        <v>4.2917736751360895E-2</v>
      </c>
      <c r="BH31" s="43">
        <v>-3.7300000000000001E-4</v>
      </c>
      <c r="BI31" s="43">
        <v>-3.7399999999999998E-4</v>
      </c>
      <c r="BJ31" s="43">
        <v>-6.8999999999999997E-5</v>
      </c>
      <c r="BK31" s="30">
        <v>1.9592283868027558E-2</v>
      </c>
      <c r="BL31" s="43">
        <v>-2.9999999999999997E-4</v>
      </c>
      <c r="BM31" s="43">
        <v>-3.01E-4</v>
      </c>
      <c r="BN31" s="43">
        <v>-1.4100000000000001E-4</v>
      </c>
      <c r="BP31" s="30">
        <v>4.2917736751360895E-2</v>
      </c>
      <c r="BQ31" s="43">
        <v>-8.0900000000000004E-4</v>
      </c>
      <c r="BR31" s="43">
        <v>-8.0800000000000002E-4</v>
      </c>
      <c r="BS31" s="43">
        <v>9.1399999999999999E-4</v>
      </c>
      <c r="BT31" s="30">
        <v>1.9592283868027558E-2</v>
      </c>
      <c r="BU31" s="43">
        <v>-4.1100000000000002E-4</v>
      </c>
      <c r="BV31" s="43">
        <v>-4.06E-4</v>
      </c>
      <c r="BW31" s="43">
        <v>1.3100000000000001E-4</v>
      </c>
      <c r="BY31" s="30">
        <v>4.2917736751360895E-2</v>
      </c>
      <c r="BZ31" s="43">
        <v>-3.79E-4</v>
      </c>
      <c r="CA31" s="43">
        <v>-3.6600000000000001E-4</v>
      </c>
      <c r="CB31" s="43">
        <v>9.7999999999999997E-5</v>
      </c>
      <c r="CC31" s="30">
        <v>1.9592283868027558E-2</v>
      </c>
      <c r="CD31" s="43">
        <v>-2.9999999999999997E-4</v>
      </c>
      <c r="CE31" s="43">
        <v>-2.8699999999999998E-4</v>
      </c>
      <c r="CF31" s="43">
        <v>2.0000000000000002E-5</v>
      </c>
      <c r="CH31" s="30">
        <v>4.2917736751360895E-2</v>
      </c>
      <c r="CI31" s="43">
        <v>-5.22E-4</v>
      </c>
      <c r="CJ31" s="43">
        <v>-4.73E-4</v>
      </c>
      <c r="CK31" s="43">
        <v>1.2E-5</v>
      </c>
      <c r="CL31" s="30">
        <v>1.9592283868027558E-2</v>
      </c>
      <c r="CM31" s="43">
        <v>-3.4699999999999998E-4</v>
      </c>
      <c r="CN31" s="43">
        <v>-3.2699999999999998E-4</v>
      </c>
      <c r="CO31" s="43">
        <v>-1.27E-4</v>
      </c>
      <c r="CQ31" s="30">
        <v>4.2917736751360895E-2</v>
      </c>
      <c r="CR31" s="43">
        <v>-2.3699999999999999E-4</v>
      </c>
      <c r="CS31" s="43">
        <v>-2.3499999999999999E-4</v>
      </c>
      <c r="CT31" s="43">
        <v>-2.13E-4</v>
      </c>
      <c r="CU31" s="30">
        <v>1.9592283868027558E-2</v>
      </c>
      <c r="CV31" s="43">
        <v>-2.2499999999999999E-4</v>
      </c>
      <c r="CW31" s="43">
        <v>-2.2499999999999999E-4</v>
      </c>
      <c r="CX31" s="43">
        <v>-2.2100000000000001E-4</v>
      </c>
    </row>
    <row r="32" spans="2:102" x14ac:dyDescent="0.25">
      <c r="H32" s="1"/>
      <c r="I32" s="1"/>
      <c r="N32" s="30">
        <v>4.4783772968027553E-2</v>
      </c>
      <c r="O32" s="43">
        <v>-6.6399999999999999E-4</v>
      </c>
      <c r="P32" s="43">
        <v>-5.9699999999999998E-4</v>
      </c>
      <c r="Q32" s="43">
        <v>1.5300000000000001E-4</v>
      </c>
      <c r="R32" s="30">
        <v>2.0525301968027557E-2</v>
      </c>
      <c r="S32" s="43">
        <v>-4.46E-4</v>
      </c>
      <c r="T32" s="43">
        <v>-4.0900000000000002E-4</v>
      </c>
      <c r="U32" s="43">
        <v>3.0000000000000001E-6</v>
      </c>
      <c r="W32" s="30">
        <v>4.4783772968027553E-2</v>
      </c>
      <c r="X32" s="43">
        <v>-4.28E-4</v>
      </c>
      <c r="Y32" s="43">
        <v>-3.9599999999999998E-4</v>
      </c>
      <c r="Z32" s="43">
        <v>-4.3000000000000002E-5</v>
      </c>
      <c r="AA32" s="30">
        <v>2.0525301968027557E-2</v>
      </c>
      <c r="AB32" s="43">
        <v>-3.9199999999999999E-4</v>
      </c>
      <c r="AC32" s="43">
        <v>-3.6299999999999999E-4</v>
      </c>
      <c r="AD32" s="43">
        <v>-3.6999999999999998E-5</v>
      </c>
      <c r="AF32" s="30">
        <v>4.4783772968027553E-2</v>
      </c>
      <c r="AG32" s="43">
        <v>-8.8599999999999996E-4</v>
      </c>
      <c r="AH32" s="43">
        <v>-8.9599999999999999E-4</v>
      </c>
      <c r="AI32" s="43">
        <v>6.8999999999999997E-4</v>
      </c>
      <c r="AJ32" s="30">
        <v>2.0525301968027557E-2</v>
      </c>
      <c r="AK32" s="43">
        <v>-4.6900000000000002E-4</v>
      </c>
      <c r="AL32" s="43">
        <v>-4.7100000000000001E-4</v>
      </c>
      <c r="AM32" s="43">
        <v>1.9000000000000001E-5</v>
      </c>
      <c r="AO32" s="30">
        <v>4.4783772968027553E-2</v>
      </c>
      <c r="AP32" s="43">
        <v>-3.7500000000000001E-4</v>
      </c>
      <c r="AQ32" s="43">
        <v>-3.77E-4</v>
      </c>
      <c r="AR32" s="43">
        <v>-7.1000000000000005E-5</v>
      </c>
      <c r="AS32" s="30">
        <v>2.0525301968027557E-2</v>
      </c>
      <c r="AT32" s="43">
        <v>-3.01E-4</v>
      </c>
      <c r="AU32" s="43">
        <v>-3.0200000000000002E-4</v>
      </c>
      <c r="AV32" s="43">
        <v>-1.4200000000000001E-4</v>
      </c>
      <c r="AX32" s="30">
        <v>4.4783772968027553E-2</v>
      </c>
      <c r="AY32" s="43">
        <v>-8.83E-4</v>
      </c>
      <c r="AZ32" s="43">
        <v>-8.9300000000000002E-4</v>
      </c>
      <c r="BA32" s="43">
        <v>6.9499999999999998E-4</v>
      </c>
      <c r="BB32" s="30">
        <v>2.0525301968027557E-2</v>
      </c>
      <c r="BC32" s="43">
        <v>-4.66E-4</v>
      </c>
      <c r="BD32" s="43">
        <v>-4.6900000000000002E-4</v>
      </c>
      <c r="BE32" s="43">
        <v>1.8E-5</v>
      </c>
      <c r="BG32" s="30">
        <v>4.4783772968027553E-2</v>
      </c>
      <c r="BH32" s="43">
        <v>-3.77E-4</v>
      </c>
      <c r="BI32" s="43">
        <v>-3.7800000000000003E-4</v>
      </c>
      <c r="BJ32" s="43">
        <v>-6.4999999999999994E-5</v>
      </c>
      <c r="BK32" s="30">
        <v>2.0525301968027557E-2</v>
      </c>
      <c r="BL32" s="43">
        <v>-3.0400000000000002E-4</v>
      </c>
      <c r="BM32" s="43">
        <v>-3.0400000000000002E-4</v>
      </c>
      <c r="BN32" s="43">
        <v>-1.3799999999999999E-4</v>
      </c>
      <c r="BP32" s="30">
        <v>4.4783772968027553E-2</v>
      </c>
      <c r="BQ32" s="43">
        <v>-8.5099999999999998E-4</v>
      </c>
      <c r="BR32" s="43">
        <v>-8.5099999999999998E-4</v>
      </c>
      <c r="BS32" s="43">
        <v>1.0039999999999999E-3</v>
      </c>
      <c r="BT32" s="30">
        <v>2.0525301968027557E-2</v>
      </c>
      <c r="BU32" s="43">
        <v>-4.2299999999999998E-4</v>
      </c>
      <c r="BV32" s="43">
        <v>-4.1800000000000002E-4</v>
      </c>
      <c r="BW32" s="43">
        <v>1.4300000000000001E-4</v>
      </c>
      <c r="BY32" s="30">
        <v>4.4783772968027553E-2</v>
      </c>
      <c r="BZ32" s="43">
        <v>-3.8299999999999999E-4</v>
      </c>
      <c r="CA32" s="43">
        <v>-3.6999999999999999E-4</v>
      </c>
      <c r="CB32" s="43">
        <v>1.02E-4</v>
      </c>
      <c r="CC32" s="30">
        <v>2.0525301968027557E-2</v>
      </c>
      <c r="CD32" s="43">
        <v>-3.0400000000000002E-4</v>
      </c>
      <c r="CE32" s="43">
        <v>-2.9100000000000003E-4</v>
      </c>
      <c r="CF32" s="43">
        <v>2.4000000000000001E-5</v>
      </c>
      <c r="CH32" s="30">
        <v>4.4783772968027553E-2</v>
      </c>
      <c r="CI32" s="43">
        <v>-5.3899999999999998E-4</v>
      </c>
      <c r="CJ32" s="43">
        <v>-4.8799999999999999E-4</v>
      </c>
      <c r="CK32" s="43">
        <v>2.5000000000000001E-5</v>
      </c>
      <c r="CL32" s="30">
        <v>2.0525301968027557E-2</v>
      </c>
      <c r="CM32" s="43">
        <v>-3.5300000000000002E-4</v>
      </c>
      <c r="CN32" s="43">
        <v>-3.3199999999999999E-4</v>
      </c>
      <c r="CO32" s="43">
        <v>-1.22E-4</v>
      </c>
      <c r="CQ32" s="30">
        <v>4.4783772968027553E-2</v>
      </c>
      <c r="CR32" s="43">
        <v>-2.3900000000000001E-4</v>
      </c>
      <c r="CS32" s="43">
        <v>-2.3699999999999999E-4</v>
      </c>
      <c r="CT32" s="43">
        <v>-2.12E-4</v>
      </c>
      <c r="CU32" s="30">
        <v>2.0525301968027557E-2</v>
      </c>
      <c r="CV32" s="43">
        <v>-2.2499999999999999E-4</v>
      </c>
      <c r="CW32" s="43">
        <v>-2.2499999999999999E-4</v>
      </c>
      <c r="CX32" s="43">
        <v>-2.2100000000000001E-4</v>
      </c>
    </row>
    <row r="33" spans="2:102" x14ac:dyDescent="0.25">
      <c r="H33" s="73"/>
      <c r="I33" s="73"/>
      <c r="N33" s="30">
        <v>4.6649809184694219E-2</v>
      </c>
      <c r="O33" s="43">
        <v>-6.8900000000000005E-4</v>
      </c>
      <c r="P33" s="43">
        <v>-6.1799999999999995E-4</v>
      </c>
      <c r="Q33" s="43">
        <v>1.76E-4</v>
      </c>
      <c r="R33" s="30">
        <v>2.1458320068027555E-2</v>
      </c>
      <c r="S33" s="43">
        <v>-4.5300000000000001E-4</v>
      </c>
      <c r="T33" s="43">
        <v>-4.15E-4</v>
      </c>
      <c r="U33" s="43">
        <v>6.9999999999999999E-6</v>
      </c>
      <c r="W33" s="30">
        <v>4.6649809184694219E-2</v>
      </c>
      <c r="X33" s="43">
        <v>-4.3199999999999998E-4</v>
      </c>
      <c r="Y33" s="43">
        <v>-4.0000000000000002E-4</v>
      </c>
      <c r="Z33" s="43">
        <v>-4.1999999999999998E-5</v>
      </c>
      <c r="AA33" s="30">
        <v>2.1458320068027555E-2</v>
      </c>
      <c r="AB33" s="43">
        <v>-3.9300000000000001E-4</v>
      </c>
      <c r="AC33" s="43">
        <v>-3.6299999999999999E-4</v>
      </c>
      <c r="AD33" s="43">
        <v>-3.8000000000000002E-5</v>
      </c>
      <c r="AF33" s="30">
        <v>4.6649809184694219E-2</v>
      </c>
      <c r="AG33" s="43">
        <v>-9.3800000000000003E-4</v>
      </c>
      <c r="AH33" s="43">
        <v>-9.4799999999999995E-4</v>
      </c>
      <c r="AI33" s="43">
        <v>7.9100000000000004E-4</v>
      </c>
      <c r="AJ33" s="30">
        <v>2.1458320068027555E-2</v>
      </c>
      <c r="AK33" s="43">
        <v>-4.8000000000000001E-4</v>
      </c>
      <c r="AL33" s="43">
        <v>-4.8299999999999998E-4</v>
      </c>
      <c r="AM33" s="43">
        <v>3.0000000000000001E-5</v>
      </c>
      <c r="AO33" s="30">
        <v>4.6649809184694219E-2</v>
      </c>
      <c r="AP33" s="43">
        <v>-3.79E-4</v>
      </c>
      <c r="AQ33" s="43">
        <v>-3.8000000000000002E-4</v>
      </c>
      <c r="AR33" s="43">
        <v>-6.7999999999999999E-5</v>
      </c>
      <c r="AS33" s="30">
        <v>2.1458320068027555E-2</v>
      </c>
      <c r="AT33" s="43">
        <v>-3.0499999999999999E-4</v>
      </c>
      <c r="AU33" s="43">
        <v>-3.0600000000000001E-4</v>
      </c>
      <c r="AV33" s="43">
        <v>-1.3799999999999999E-4</v>
      </c>
      <c r="AX33" s="30">
        <v>4.6649809184694219E-2</v>
      </c>
      <c r="AY33" s="43">
        <v>-9.3499999999999996E-4</v>
      </c>
      <c r="AZ33" s="43">
        <v>-9.4499999999999998E-4</v>
      </c>
      <c r="BA33" s="43">
        <v>7.9500000000000003E-4</v>
      </c>
      <c r="BB33" s="30">
        <v>2.1458320068027555E-2</v>
      </c>
      <c r="BC33" s="43">
        <v>-4.7699999999999999E-4</v>
      </c>
      <c r="BD33" s="43">
        <v>-4.8000000000000001E-4</v>
      </c>
      <c r="BE33" s="43">
        <v>2.9E-5</v>
      </c>
      <c r="BG33" s="30">
        <v>4.6649809184694219E-2</v>
      </c>
      <c r="BH33" s="43">
        <v>-3.8000000000000002E-4</v>
      </c>
      <c r="BI33" s="43">
        <v>-3.8200000000000002E-4</v>
      </c>
      <c r="BJ33" s="43">
        <v>-6.2000000000000003E-5</v>
      </c>
      <c r="BK33" s="30">
        <v>2.1458320068027555E-2</v>
      </c>
      <c r="BL33" s="43">
        <v>-3.0699999999999998E-4</v>
      </c>
      <c r="BM33" s="43">
        <v>-3.0800000000000001E-4</v>
      </c>
      <c r="BN33" s="43">
        <v>-1.34E-4</v>
      </c>
      <c r="BP33" s="30">
        <v>4.6649809184694219E-2</v>
      </c>
      <c r="BQ33" s="43">
        <v>-9.1100000000000003E-4</v>
      </c>
      <c r="BR33" s="43">
        <v>-9.0899999999999998E-4</v>
      </c>
      <c r="BS33" s="43">
        <v>1.145E-3</v>
      </c>
      <c r="BT33" s="30">
        <v>2.1458320068027555E-2</v>
      </c>
      <c r="BU33" s="43">
        <v>-4.35E-4</v>
      </c>
      <c r="BV33" s="43">
        <v>-4.2999999999999999E-4</v>
      </c>
      <c r="BW33" s="43">
        <v>1.55E-4</v>
      </c>
      <c r="BY33" s="30">
        <v>4.6649809184694219E-2</v>
      </c>
      <c r="BZ33" s="43">
        <v>-3.86E-4</v>
      </c>
      <c r="CA33" s="43">
        <v>-3.7300000000000001E-4</v>
      </c>
      <c r="CB33" s="43">
        <v>1.05E-4</v>
      </c>
      <c r="CC33" s="30">
        <v>2.1458320068027555E-2</v>
      </c>
      <c r="CD33" s="43">
        <v>-3.0800000000000001E-4</v>
      </c>
      <c r="CE33" s="43">
        <v>-2.9500000000000001E-4</v>
      </c>
      <c r="CF33" s="43">
        <v>2.6999999999999999E-5</v>
      </c>
      <c r="CH33" s="30">
        <v>4.6649809184694219E-2</v>
      </c>
      <c r="CI33" s="43">
        <v>-5.5699999999999999E-4</v>
      </c>
      <c r="CJ33" s="43">
        <v>-5.0299999999999997E-4</v>
      </c>
      <c r="CK33" s="43">
        <v>4.0000000000000003E-5</v>
      </c>
      <c r="CL33" s="30">
        <v>2.1458320068027555E-2</v>
      </c>
      <c r="CM33" s="43">
        <v>-3.59E-4</v>
      </c>
      <c r="CN33" s="43">
        <v>-3.3700000000000001E-4</v>
      </c>
      <c r="CO33" s="43">
        <v>-1.18E-4</v>
      </c>
      <c r="CQ33" s="30">
        <v>4.6649809184694219E-2</v>
      </c>
      <c r="CR33" s="43">
        <v>-2.42E-4</v>
      </c>
      <c r="CS33" s="43">
        <v>-2.3900000000000001E-4</v>
      </c>
      <c r="CT33" s="43">
        <v>-2.0900000000000001E-4</v>
      </c>
      <c r="CU33" s="30">
        <v>2.1458320068027555E-2</v>
      </c>
      <c r="CV33" s="43">
        <v>-2.2499999999999999E-4</v>
      </c>
      <c r="CW33" s="43">
        <v>-2.2499999999999999E-4</v>
      </c>
      <c r="CX33" s="43">
        <v>-2.2100000000000001E-4</v>
      </c>
    </row>
    <row r="34" spans="2:102" x14ac:dyDescent="0.25">
      <c r="B34" s="74" t="s">
        <v>80</v>
      </c>
      <c r="C34" s="74"/>
      <c r="H34" s="1"/>
      <c r="I34" s="1"/>
      <c r="N34" s="30">
        <v>4.8515845401360884E-2</v>
      </c>
      <c r="O34" s="43">
        <v>-7.1299999999999998E-4</v>
      </c>
      <c r="P34" s="43">
        <v>-6.3900000000000003E-4</v>
      </c>
      <c r="Q34" s="43">
        <v>1.9799999999999999E-4</v>
      </c>
      <c r="R34" s="30">
        <v>2.2391338168027554E-2</v>
      </c>
      <c r="S34" s="43">
        <v>-4.5899999999999999E-4</v>
      </c>
      <c r="T34" s="43">
        <v>-4.2099999999999999E-4</v>
      </c>
      <c r="U34" s="43">
        <v>1.1E-5</v>
      </c>
      <c r="W34" s="30">
        <v>4.8515845401360884E-2</v>
      </c>
      <c r="X34" s="43">
        <v>-4.37E-4</v>
      </c>
      <c r="Y34" s="43">
        <v>-4.0499999999999998E-4</v>
      </c>
      <c r="Z34" s="43">
        <v>-4.0000000000000003E-5</v>
      </c>
      <c r="AA34" s="30">
        <v>2.2391338168027554E-2</v>
      </c>
      <c r="AB34" s="43">
        <v>-3.9300000000000001E-4</v>
      </c>
      <c r="AC34" s="43">
        <v>-3.6400000000000001E-4</v>
      </c>
      <c r="AD34" s="43">
        <v>-3.8999999999999999E-5</v>
      </c>
      <c r="AF34" s="30">
        <v>4.8515845401360884E-2</v>
      </c>
      <c r="AG34" s="43">
        <v>-9.9200000000000004E-4</v>
      </c>
      <c r="AH34" s="43">
        <v>-1.003E-3</v>
      </c>
      <c r="AI34" s="43">
        <v>8.9599999999999999E-4</v>
      </c>
      <c r="AJ34" s="30">
        <v>2.2391338168027554E-2</v>
      </c>
      <c r="AK34" s="43">
        <v>-4.9100000000000001E-4</v>
      </c>
      <c r="AL34" s="43">
        <v>-4.9399999999999997E-4</v>
      </c>
      <c r="AM34" s="43">
        <v>4.1E-5</v>
      </c>
      <c r="AO34" s="30">
        <v>4.8515845401360884E-2</v>
      </c>
      <c r="AP34" s="43">
        <v>-3.8099999999999999E-4</v>
      </c>
      <c r="AQ34" s="43">
        <v>-3.8299999999999999E-4</v>
      </c>
      <c r="AR34" s="43">
        <v>-6.4999999999999994E-5</v>
      </c>
      <c r="AS34" s="30">
        <v>2.2391338168027554E-2</v>
      </c>
      <c r="AT34" s="43">
        <v>-3.0899999999999998E-4</v>
      </c>
      <c r="AU34" s="43">
        <v>-3.1E-4</v>
      </c>
      <c r="AV34" s="43">
        <v>-1.35E-4</v>
      </c>
      <c r="AX34" s="30">
        <v>4.8515845401360884E-2</v>
      </c>
      <c r="AY34" s="43">
        <v>-9.8900000000000008E-4</v>
      </c>
      <c r="AZ34" s="43">
        <v>-1.0009999999999999E-3</v>
      </c>
      <c r="BA34" s="43">
        <v>9.0200000000000002E-4</v>
      </c>
      <c r="BB34" s="30">
        <v>2.2391338168027554E-2</v>
      </c>
      <c r="BC34" s="43">
        <v>-4.8799999999999999E-4</v>
      </c>
      <c r="BD34" s="43">
        <v>-4.9100000000000001E-4</v>
      </c>
      <c r="BE34" s="43">
        <v>4.0000000000000003E-5</v>
      </c>
      <c r="BG34" s="30">
        <v>4.8515845401360884E-2</v>
      </c>
      <c r="BH34" s="43">
        <v>-3.8200000000000002E-4</v>
      </c>
      <c r="BI34" s="43">
        <v>-3.8400000000000001E-4</v>
      </c>
      <c r="BJ34" s="43">
        <v>-5.8999999999999998E-5</v>
      </c>
      <c r="BK34" s="30">
        <v>2.2391338168027554E-2</v>
      </c>
      <c r="BL34" s="43">
        <v>-3.1100000000000002E-4</v>
      </c>
      <c r="BM34" s="43">
        <v>-3.1199999999999999E-4</v>
      </c>
      <c r="BN34" s="43">
        <v>-1.3100000000000001E-4</v>
      </c>
      <c r="BP34" s="30">
        <v>4.8515845401360884E-2</v>
      </c>
      <c r="BQ34" s="43">
        <v>-9.6699999999999998E-4</v>
      </c>
      <c r="BR34" s="43">
        <v>-9.6400000000000001E-4</v>
      </c>
      <c r="BS34" s="43">
        <v>1.274E-3</v>
      </c>
      <c r="BT34" s="30">
        <v>2.2391338168027554E-2</v>
      </c>
      <c r="BU34" s="43">
        <v>-4.4700000000000002E-4</v>
      </c>
      <c r="BV34" s="43">
        <v>-4.4099999999999999E-4</v>
      </c>
      <c r="BW34" s="43">
        <v>1.6699999999999999E-4</v>
      </c>
      <c r="BY34" s="30">
        <v>4.8515845401360884E-2</v>
      </c>
      <c r="BZ34" s="43">
        <v>-3.8900000000000002E-4</v>
      </c>
      <c r="CA34" s="43">
        <v>-3.7599999999999998E-4</v>
      </c>
      <c r="CB34" s="43">
        <v>1.07E-4</v>
      </c>
      <c r="CC34" s="30">
        <v>2.2391338168027554E-2</v>
      </c>
      <c r="CD34" s="43">
        <v>-3.1199999999999999E-4</v>
      </c>
      <c r="CE34" s="43">
        <v>-2.99E-4</v>
      </c>
      <c r="CF34" s="43">
        <v>3.1000000000000001E-5</v>
      </c>
      <c r="CH34" s="30">
        <v>4.8515845401360884E-2</v>
      </c>
      <c r="CI34" s="43">
        <v>-5.7600000000000001E-4</v>
      </c>
      <c r="CJ34" s="43">
        <v>-5.1900000000000004E-4</v>
      </c>
      <c r="CK34" s="43">
        <v>5.5000000000000002E-5</v>
      </c>
      <c r="CL34" s="30">
        <v>2.2391338168027554E-2</v>
      </c>
      <c r="CM34" s="43">
        <v>-3.6499999999999998E-4</v>
      </c>
      <c r="CN34" s="43">
        <v>-3.4200000000000002E-4</v>
      </c>
      <c r="CO34" s="43">
        <v>-1.13E-4</v>
      </c>
      <c r="CQ34" s="30">
        <v>4.8515845401360884E-2</v>
      </c>
      <c r="CR34" s="43">
        <v>-2.4600000000000002E-4</v>
      </c>
      <c r="CS34" s="43">
        <v>-2.42E-4</v>
      </c>
      <c r="CT34" s="43">
        <v>-2.0699999999999999E-4</v>
      </c>
      <c r="CU34" s="30">
        <v>2.2391338168027554E-2</v>
      </c>
      <c r="CV34" s="43">
        <v>-2.2499999999999999E-4</v>
      </c>
      <c r="CW34" s="43">
        <v>-2.2499999999999999E-4</v>
      </c>
      <c r="CX34" s="43">
        <v>-2.2100000000000001E-4</v>
      </c>
    </row>
    <row r="35" spans="2:102" x14ac:dyDescent="0.25">
      <c r="B35" s="74" t="s">
        <v>45</v>
      </c>
      <c r="C35" s="74"/>
      <c r="H35" s="1"/>
      <c r="I35" s="1"/>
      <c r="N35" s="30">
        <v>5.0381881618027549E-2</v>
      </c>
      <c r="O35" s="43">
        <v>-7.4299999999999995E-4</v>
      </c>
      <c r="P35" s="43">
        <v>-6.6399999999999999E-4</v>
      </c>
      <c r="Q35" s="43">
        <v>2.24E-4</v>
      </c>
      <c r="R35" s="30">
        <v>2.3324356268027549E-2</v>
      </c>
      <c r="S35" s="43">
        <v>-4.66E-4</v>
      </c>
      <c r="T35" s="43">
        <v>-4.2700000000000002E-4</v>
      </c>
      <c r="U35" s="43">
        <v>1.5E-5</v>
      </c>
      <c r="W35" s="30">
        <v>5.0381881618027549E-2</v>
      </c>
      <c r="X35" s="43">
        <v>-4.44E-4</v>
      </c>
      <c r="Y35" s="43">
        <v>-4.1100000000000002E-4</v>
      </c>
      <c r="Z35" s="43">
        <v>-3.6999999999999998E-5</v>
      </c>
      <c r="AA35" s="30">
        <v>2.3324356268027549E-2</v>
      </c>
      <c r="AB35" s="43">
        <v>-3.9399999999999998E-4</v>
      </c>
      <c r="AC35" s="43">
        <v>-3.6499999999999998E-4</v>
      </c>
      <c r="AD35" s="43">
        <v>-4.0000000000000003E-5</v>
      </c>
      <c r="AF35" s="30">
        <v>5.0381881618027549E-2</v>
      </c>
      <c r="AG35" s="43">
        <v>-1.057E-3</v>
      </c>
      <c r="AH35" s="43">
        <v>-1.07E-3</v>
      </c>
      <c r="AI35" s="43">
        <v>1.024E-3</v>
      </c>
      <c r="AJ35" s="30">
        <v>2.3324356268027549E-2</v>
      </c>
      <c r="AK35" s="43">
        <v>-5.0199999999999995E-4</v>
      </c>
      <c r="AL35" s="43">
        <v>-5.0500000000000002E-4</v>
      </c>
      <c r="AM35" s="43">
        <v>5.1999999999999997E-5</v>
      </c>
      <c r="AO35" s="30">
        <v>5.0381881618027549E-2</v>
      </c>
      <c r="AP35" s="43">
        <v>-3.8099999999999999E-4</v>
      </c>
      <c r="AQ35" s="43">
        <v>-3.8299999999999999E-4</v>
      </c>
      <c r="AR35" s="43">
        <v>-6.4999999999999994E-5</v>
      </c>
      <c r="AS35" s="30">
        <v>2.3324356268027549E-2</v>
      </c>
      <c r="AT35" s="43">
        <v>-3.1199999999999999E-4</v>
      </c>
      <c r="AU35" s="43">
        <v>-3.1300000000000002E-4</v>
      </c>
      <c r="AV35" s="43">
        <v>-1.3100000000000001E-4</v>
      </c>
      <c r="AX35" s="30">
        <v>5.0381881618027549E-2</v>
      </c>
      <c r="AY35" s="43">
        <v>-1.0549999999999999E-3</v>
      </c>
      <c r="AZ35" s="43">
        <v>-1.0679999999999999E-3</v>
      </c>
      <c r="BA35" s="43">
        <v>1.031E-3</v>
      </c>
      <c r="BB35" s="30">
        <v>2.3324356268027549E-2</v>
      </c>
      <c r="BC35" s="43">
        <v>-5.0000000000000001E-4</v>
      </c>
      <c r="BD35" s="43">
        <v>-5.0299999999999997E-4</v>
      </c>
      <c r="BE35" s="43">
        <v>5.1E-5</v>
      </c>
      <c r="BG35" s="30">
        <v>5.0381881618027549E-2</v>
      </c>
      <c r="BH35" s="43">
        <v>-3.8200000000000002E-4</v>
      </c>
      <c r="BI35" s="43">
        <v>-3.8400000000000001E-4</v>
      </c>
      <c r="BJ35" s="43">
        <v>-6.0000000000000002E-5</v>
      </c>
      <c r="BK35" s="30">
        <v>2.3324356268027549E-2</v>
      </c>
      <c r="BL35" s="43">
        <v>-3.1500000000000001E-4</v>
      </c>
      <c r="BM35" s="43">
        <v>-3.1500000000000001E-4</v>
      </c>
      <c r="BN35" s="43">
        <v>-1.27E-4</v>
      </c>
      <c r="BP35" s="30">
        <v>5.0381881618027549E-2</v>
      </c>
      <c r="BQ35" s="43">
        <v>-1.0169999999999999E-3</v>
      </c>
      <c r="BR35" s="43">
        <v>-1.01E-3</v>
      </c>
      <c r="BS35" s="43">
        <v>1.5820000000000001E-3</v>
      </c>
      <c r="BT35" s="30">
        <v>2.3324356268027549E-2</v>
      </c>
      <c r="BU35" s="43">
        <v>-4.5899999999999999E-4</v>
      </c>
      <c r="BV35" s="43">
        <v>-4.5399999999999998E-4</v>
      </c>
      <c r="BW35" s="43">
        <v>1.8000000000000001E-4</v>
      </c>
      <c r="BY35" s="30">
        <v>5.0381881618027549E-2</v>
      </c>
      <c r="BZ35" s="43">
        <v>-3.88E-4</v>
      </c>
      <c r="CA35" s="43">
        <v>-3.7500000000000001E-4</v>
      </c>
      <c r="CB35" s="43">
        <v>1.07E-4</v>
      </c>
      <c r="CC35" s="30">
        <v>2.3324356268027549E-2</v>
      </c>
      <c r="CD35" s="43">
        <v>-3.1599999999999998E-4</v>
      </c>
      <c r="CE35" s="43">
        <v>-3.0200000000000002E-4</v>
      </c>
      <c r="CF35" s="43">
        <v>3.4999999999999997E-5</v>
      </c>
      <c r="CH35" s="30">
        <v>5.0381881618027549E-2</v>
      </c>
      <c r="CI35" s="43">
        <v>-5.9900000000000003E-4</v>
      </c>
      <c r="CJ35" s="43">
        <v>-5.3799999999999996E-4</v>
      </c>
      <c r="CK35" s="43">
        <v>7.2000000000000002E-5</v>
      </c>
      <c r="CL35" s="30">
        <v>2.3324356268027549E-2</v>
      </c>
      <c r="CM35" s="43">
        <v>-3.7100000000000002E-4</v>
      </c>
      <c r="CN35" s="43">
        <v>-3.4699999999999998E-4</v>
      </c>
      <c r="CO35" s="43">
        <v>-1.0900000000000001E-4</v>
      </c>
      <c r="CQ35" s="30">
        <v>5.0381881618027549E-2</v>
      </c>
      <c r="CR35" s="43">
        <v>-2.5099999999999998E-4</v>
      </c>
      <c r="CS35" s="43">
        <v>-2.4699999999999999E-4</v>
      </c>
      <c r="CT35" s="43">
        <v>-2.02E-4</v>
      </c>
      <c r="CU35" s="30">
        <v>2.3324356268027549E-2</v>
      </c>
      <c r="CV35" s="43">
        <v>-2.2499999999999999E-4</v>
      </c>
      <c r="CW35" s="43">
        <v>-2.2499999999999999E-4</v>
      </c>
      <c r="CX35" s="43">
        <v>-2.2100000000000001E-4</v>
      </c>
    </row>
    <row r="36" spans="2:102" x14ac:dyDescent="0.25">
      <c r="B36" s="74" t="s">
        <v>81</v>
      </c>
      <c r="C36" s="74"/>
      <c r="H36" s="73"/>
      <c r="I36" s="73"/>
      <c r="N36" s="30">
        <v>5.2247917834694214E-2</v>
      </c>
      <c r="O36" s="43">
        <v>-7.9900000000000001E-4</v>
      </c>
      <c r="P36" s="43">
        <v>-7.1000000000000002E-4</v>
      </c>
      <c r="Q36" s="43">
        <v>2.8499999999999999E-4</v>
      </c>
      <c r="R36" s="30">
        <v>2.4257374368027548E-2</v>
      </c>
      <c r="S36" s="43">
        <v>-4.73E-4</v>
      </c>
      <c r="T36" s="43">
        <v>-4.3199999999999998E-4</v>
      </c>
      <c r="U36" s="43">
        <v>1.9000000000000001E-5</v>
      </c>
      <c r="W36" s="30">
        <v>5.2247917834694214E-2</v>
      </c>
      <c r="X36" s="43">
        <v>-4.5399999999999998E-4</v>
      </c>
      <c r="Y36" s="43">
        <v>-4.1899999999999999E-4</v>
      </c>
      <c r="Z36" s="43">
        <v>-3.1999999999999999E-5</v>
      </c>
      <c r="AA36" s="30">
        <v>2.4257374368027548E-2</v>
      </c>
      <c r="AB36" s="43">
        <v>-3.9500000000000001E-4</v>
      </c>
      <c r="AC36" s="43">
        <v>-3.6600000000000001E-4</v>
      </c>
      <c r="AD36" s="43">
        <v>-4.0000000000000003E-5</v>
      </c>
      <c r="AF36" s="30">
        <v>5.2247917834694214E-2</v>
      </c>
      <c r="AG36" s="43">
        <v>-1.1479999999999999E-3</v>
      </c>
      <c r="AH36" s="43">
        <v>-1.1620000000000001E-3</v>
      </c>
      <c r="AI36" s="43">
        <v>1.2030000000000001E-3</v>
      </c>
      <c r="AJ36" s="30">
        <v>2.4257374368027548E-2</v>
      </c>
      <c r="AK36" s="43">
        <v>-5.13E-4</v>
      </c>
      <c r="AL36" s="43">
        <v>-5.1699999999999999E-4</v>
      </c>
      <c r="AM36" s="43">
        <v>6.3E-5</v>
      </c>
      <c r="AO36" s="30">
        <v>5.2247917834694214E-2</v>
      </c>
      <c r="AP36" s="43">
        <v>-3.7399999999999998E-4</v>
      </c>
      <c r="AQ36" s="43">
        <v>-3.7599999999999998E-4</v>
      </c>
      <c r="AR36" s="43">
        <v>-7.2000000000000002E-5</v>
      </c>
      <c r="AS36" s="30">
        <v>2.4257374368027548E-2</v>
      </c>
      <c r="AT36" s="43">
        <v>-3.1599999999999998E-4</v>
      </c>
      <c r="AU36" s="43">
        <v>-3.1700000000000001E-4</v>
      </c>
      <c r="AV36" s="43">
        <v>-1.2799999999999999E-4</v>
      </c>
      <c r="AX36" s="30">
        <v>5.2247917834694214E-2</v>
      </c>
      <c r="AY36" s="43">
        <v>-1.1429999999999999E-3</v>
      </c>
      <c r="AZ36" s="43">
        <v>-1.157E-3</v>
      </c>
      <c r="BA36" s="43">
        <v>1.2049999999999999E-3</v>
      </c>
      <c r="BB36" s="30">
        <v>2.4257374368027548E-2</v>
      </c>
      <c r="BC36" s="43">
        <v>-5.1099999999999995E-4</v>
      </c>
      <c r="BD36" s="43">
        <v>-5.1400000000000003E-4</v>
      </c>
      <c r="BE36" s="43">
        <v>6.2000000000000003E-5</v>
      </c>
      <c r="BG36" s="30">
        <v>5.2247917834694214E-2</v>
      </c>
      <c r="BH36" s="43">
        <v>-3.7599999999999998E-4</v>
      </c>
      <c r="BI36" s="43">
        <v>-3.7800000000000003E-4</v>
      </c>
      <c r="BJ36" s="43">
        <v>-6.6000000000000005E-5</v>
      </c>
      <c r="BK36" s="30">
        <v>2.4257374368027548E-2</v>
      </c>
      <c r="BL36" s="43">
        <v>-3.1799999999999998E-4</v>
      </c>
      <c r="BM36" s="43">
        <v>-3.19E-4</v>
      </c>
      <c r="BN36" s="43">
        <v>-1.2300000000000001E-4</v>
      </c>
      <c r="BP36" s="30">
        <v>5.2247917834694214E-2</v>
      </c>
      <c r="BQ36" s="43">
        <v>-9.2800000000000001E-4</v>
      </c>
      <c r="BR36" s="43">
        <v>-9.3000000000000005E-4</v>
      </c>
      <c r="BS36" s="43">
        <v>2.1870000000000001E-3</v>
      </c>
      <c r="BT36" s="30">
        <v>2.4257374368027548E-2</v>
      </c>
      <c r="BU36" s="43">
        <v>-4.7100000000000001E-4</v>
      </c>
      <c r="BV36" s="43">
        <v>-4.66E-4</v>
      </c>
      <c r="BW36" s="43">
        <v>1.93E-4</v>
      </c>
      <c r="BY36" s="30">
        <v>5.2247917834694214E-2</v>
      </c>
      <c r="BZ36" s="43">
        <v>-3.8400000000000001E-4</v>
      </c>
      <c r="CA36" s="43">
        <v>-3.7100000000000002E-4</v>
      </c>
      <c r="CB36" s="43">
        <v>1.02E-4</v>
      </c>
      <c r="CC36" s="30">
        <v>2.4257374368027548E-2</v>
      </c>
      <c r="CD36" s="43">
        <v>-3.2000000000000003E-4</v>
      </c>
      <c r="CE36" s="43">
        <v>-3.0600000000000001E-4</v>
      </c>
      <c r="CF36" s="43">
        <v>3.8999999999999999E-5</v>
      </c>
      <c r="CH36" s="30">
        <v>5.2247917834694214E-2</v>
      </c>
      <c r="CI36" s="43">
        <v>-6.3400000000000001E-4</v>
      </c>
      <c r="CJ36" s="43">
        <v>-5.6599999999999999E-4</v>
      </c>
      <c r="CK36" s="43">
        <v>1.1400000000000001E-4</v>
      </c>
      <c r="CL36" s="30">
        <v>2.4257374368027548E-2</v>
      </c>
      <c r="CM36" s="43">
        <v>-3.77E-4</v>
      </c>
      <c r="CN36" s="43">
        <v>-3.5199999999999999E-4</v>
      </c>
      <c r="CO36" s="43">
        <v>-1.0399999999999999E-4</v>
      </c>
      <c r="CQ36" s="30">
        <v>5.2247917834694214E-2</v>
      </c>
      <c r="CR36" s="43">
        <v>-2.5999999999999998E-4</v>
      </c>
      <c r="CS36" s="43">
        <v>-2.5399999999999999E-4</v>
      </c>
      <c r="CT36" s="43">
        <v>-1.95E-4</v>
      </c>
      <c r="CU36" s="30">
        <v>2.4257374368027548E-2</v>
      </c>
      <c r="CV36" s="43">
        <v>-2.2499999999999999E-4</v>
      </c>
      <c r="CW36" s="43">
        <v>-2.2499999999999999E-4</v>
      </c>
      <c r="CX36" s="43">
        <v>-2.2100000000000001E-4</v>
      </c>
    </row>
    <row r="37" spans="2:102" x14ac:dyDescent="0.25">
      <c r="B37" s="74" t="s">
        <v>90</v>
      </c>
      <c r="C37" s="74"/>
      <c r="D37" s="74"/>
      <c r="E37" s="3"/>
      <c r="H37" s="1"/>
      <c r="I37" s="1"/>
      <c r="N37" s="30">
        <v>5.4113954051360887E-2</v>
      </c>
      <c r="O37" s="43">
        <v>-8.2299999999999995E-4</v>
      </c>
      <c r="P37" s="43">
        <v>-7.2900000000000005E-4</v>
      </c>
      <c r="Q37" s="43">
        <v>3.1599999999999998E-4</v>
      </c>
      <c r="R37" s="30">
        <v>2.5190392468027546E-2</v>
      </c>
      <c r="S37" s="43">
        <v>-4.8000000000000001E-4</v>
      </c>
      <c r="T37" s="43">
        <v>-4.3800000000000002E-4</v>
      </c>
      <c r="U37" s="43">
        <v>2.4000000000000001E-5</v>
      </c>
      <c r="W37" s="30">
        <v>5.4113954051360887E-2</v>
      </c>
      <c r="X37" s="43">
        <v>-4.57E-4</v>
      </c>
      <c r="Y37" s="43">
        <v>-4.2200000000000001E-4</v>
      </c>
      <c r="Z37" s="43">
        <v>-3.1999999999999999E-5</v>
      </c>
      <c r="AA37" s="30">
        <v>2.5190392468027546E-2</v>
      </c>
      <c r="AB37" s="43">
        <v>-3.9599999999999998E-4</v>
      </c>
      <c r="AC37" s="43">
        <v>-3.6699999999999998E-4</v>
      </c>
      <c r="AD37" s="43">
        <v>-4.1E-5</v>
      </c>
      <c r="AF37" s="30">
        <v>5.4113954051360887E-2</v>
      </c>
      <c r="AG37" s="43">
        <v>-1.1919999999999999E-3</v>
      </c>
      <c r="AH37" s="43">
        <v>-1.2080000000000001E-3</v>
      </c>
      <c r="AI37" s="43">
        <v>1.284E-3</v>
      </c>
      <c r="AJ37" s="30">
        <v>2.5190392468027546E-2</v>
      </c>
      <c r="AK37" s="43">
        <v>-5.2499999999999997E-4</v>
      </c>
      <c r="AL37" s="43">
        <v>-5.2800000000000004E-4</v>
      </c>
      <c r="AM37" s="43">
        <v>7.3999999999999996E-5</v>
      </c>
      <c r="AO37" s="30">
        <v>5.4113954051360887E-2</v>
      </c>
      <c r="AP37" s="43">
        <v>-3.8000000000000002E-4</v>
      </c>
      <c r="AQ37" s="43">
        <v>-3.8099999999999999E-4</v>
      </c>
      <c r="AR37" s="43">
        <v>-6.7000000000000002E-5</v>
      </c>
      <c r="AS37" s="30">
        <v>2.5190392468027546E-2</v>
      </c>
      <c r="AT37" s="43">
        <v>-3.2000000000000003E-4</v>
      </c>
      <c r="AU37" s="43">
        <v>-3.21E-4</v>
      </c>
      <c r="AV37" s="43">
        <v>-1.2400000000000001E-4</v>
      </c>
      <c r="AX37" s="30">
        <v>5.4113954051360887E-2</v>
      </c>
      <c r="AY37" s="43">
        <v>-1.189E-3</v>
      </c>
      <c r="AZ37" s="43">
        <v>-1.204E-3</v>
      </c>
      <c r="BA37" s="43">
        <v>1.289E-3</v>
      </c>
      <c r="BB37" s="30">
        <v>2.5190392468027546E-2</v>
      </c>
      <c r="BC37" s="43">
        <v>-5.22E-4</v>
      </c>
      <c r="BD37" s="43">
        <v>-5.2599999999999999E-4</v>
      </c>
      <c r="BE37" s="43">
        <v>7.3999999999999996E-5</v>
      </c>
      <c r="BG37" s="30">
        <v>5.4113954051360887E-2</v>
      </c>
      <c r="BH37" s="43">
        <v>-3.8099999999999999E-4</v>
      </c>
      <c r="BI37" s="43">
        <v>-3.8299999999999999E-4</v>
      </c>
      <c r="BJ37" s="43">
        <v>-6.0999999999999999E-5</v>
      </c>
      <c r="BK37" s="30">
        <v>2.5190392468027546E-2</v>
      </c>
      <c r="BL37" s="43">
        <v>-3.2200000000000002E-4</v>
      </c>
      <c r="BM37" s="43">
        <v>-3.2299999999999999E-4</v>
      </c>
      <c r="BN37" s="43">
        <v>-1.2E-4</v>
      </c>
      <c r="BP37" s="30">
        <v>5.4113954051360887E-2</v>
      </c>
      <c r="BQ37" s="43">
        <v>-9.810000000000001E-4</v>
      </c>
      <c r="BR37" s="43">
        <v>-9.8200000000000002E-4</v>
      </c>
      <c r="BS37" s="43">
        <v>2.1719999999999999E-3</v>
      </c>
      <c r="BT37" s="30">
        <v>2.5190392468027546E-2</v>
      </c>
      <c r="BU37" s="43">
        <v>-4.8500000000000003E-4</v>
      </c>
      <c r="BV37" s="43">
        <v>-4.7899999999999999E-4</v>
      </c>
      <c r="BW37" s="43">
        <v>2.1000000000000001E-4</v>
      </c>
      <c r="BY37" s="30">
        <v>5.4113954051360887E-2</v>
      </c>
      <c r="BZ37" s="43">
        <v>-3.8900000000000002E-4</v>
      </c>
      <c r="CA37" s="43">
        <v>-3.7599999999999998E-4</v>
      </c>
      <c r="CB37" s="43">
        <v>1.07E-4</v>
      </c>
      <c r="CC37" s="30">
        <v>2.5190392468027546E-2</v>
      </c>
      <c r="CD37" s="43">
        <v>-3.2299999999999999E-4</v>
      </c>
      <c r="CE37" s="43">
        <v>-3.1E-4</v>
      </c>
      <c r="CF37" s="43">
        <v>4.3000000000000002E-5</v>
      </c>
      <c r="CH37" s="30">
        <v>5.4113954051360887E-2</v>
      </c>
      <c r="CI37" s="43">
        <v>-6.5099999999999999E-4</v>
      </c>
      <c r="CJ37" s="43">
        <v>-5.7899999999999998E-4</v>
      </c>
      <c r="CK37" s="43">
        <v>1.3100000000000001E-4</v>
      </c>
      <c r="CL37" s="30">
        <v>2.5190392468027546E-2</v>
      </c>
      <c r="CM37" s="43">
        <v>-3.8299999999999999E-4</v>
      </c>
      <c r="CN37" s="43">
        <v>-3.57E-4</v>
      </c>
      <c r="CO37" s="43">
        <v>-9.8999999999999994E-5</v>
      </c>
      <c r="CQ37" s="30">
        <v>5.4113954051360887E-2</v>
      </c>
      <c r="CR37" s="43">
        <v>-2.61E-4</v>
      </c>
      <c r="CS37" s="43">
        <v>-2.5500000000000002E-4</v>
      </c>
      <c r="CT37" s="43">
        <v>-1.94E-4</v>
      </c>
      <c r="CU37" s="30">
        <v>2.5190392468027546E-2</v>
      </c>
      <c r="CV37" s="43">
        <v>-2.2499999999999999E-4</v>
      </c>
      <c r="CW37" s="43">
        <v>-2.2499999999999999E-4</v>
      </c>
      <c r="CX37" s="43">
        <v>-2.2100000000000001E-4</v>
      </c>
    </row>
    <row r="38" spans="2:102" x14ac:dyDescent="0.25">
      <c r="H38" s="1"/>
      <c r="I38" s="1"/>
      <c r="N38" s="30">
        <v>5.5979990268027552E-2</v>
      </c>
      <c r="O38" s="43">
        <v>-8.6700000000000004E-4</v>
      </c>
      <c r="P38" s="43">
        <v>-7.6499999999999995E-4</v>
      </c>
      <c r="Q38" s="43">
        <v>3.8000000000000002E-4</v>
      </c>
      <c r="R38" s="30">
        <v>2.6123410568027545E-2</v>
      </c>
      <c r="S38" s="43">
        <v>-4.86E-4</v>
      </c>
      <c r="T38" s="43">
        <v>-4.44E-4</v>
      </c>
      <c r="U38" s="43">
        <v>2.8E-5</v>
      </c>
      <c r="W38" s="30">
        <v>5.5979990268027552E-2</v>
      </c>
      <c r="X38" s="43">
        <v>-4.6200000000000001E-4</v>
      </c>
      <c r="Y38" s="43">
        <v>-4.26E-4</v>
      </c>
      <c r="Z38" s="43">
        <v>-3.0000000000000001E-5</v>
      </c>
      <c r="AA38" s="30">
        <v>2.6123410568027545E-2</v>
      </c>
      <c r="AB38" s="43">
        <v>-3.97E-4</v>
      </c>
      <c r="AC38" s="43">
        <v>-3.68E-4</v>
      </c>
      <c r="AD38" s="43">
        <v>-4.1999999999999998E-5</v>
      </c>
      <c r="AF38" s="30">
        <v>5.5979990268027552E-2</v>
      </c>
      <c r="AG38" s="43">
        <v>-1.2509999999999999E-3</v>
      </c>
      <c r="AH38" s="43">
        <v>-1.2669999999999999E-3</v>
      </c>
      <c r="AI38" s="43">
        <v>1.395E-3</v>
      </c>
      <c r="AJ38" s="30">
        <v>2.6123410568027545E-2</v>
      </c>
      <c r="AK38" s="43">
        <v>-5.3600000000000002E-4</v>
      </c>
      <c r="AL38" s="43">
        <v>-5.4000000000000001E-4</v>
      </c>
      <c r="AM38" s="43">
        <v>8.5000000000000006E-5</v>
      </c>
      <c r="AO38" s="30">
        <v>5.5979990268027552E-2</v>
      </c>
      <c r="AP38" s="43">
        <v>-3.8099999999999999E-4</v>
      </c>
      <c r="AQ38" s="43">
        <v>-3.8299999999999999E-4</v>
      </c>
      <c r="AR38" s="43">
        <v>-6.6000000000000005E-5</v>
      </c>
      <c r="AS38" s="30">
        <v>2.6123410568027545E-2</v>
      </c>
      <c r="AT38" s="43">
        <v>-3.2299999999999999E-4</v>
      </c>
      <c r="AU38" s="43">
        <v>-3.2400000000000001E-4</v>
      </c>
      <c r="AV38" s="43">
        <v>-1.21E-4</v>
      </c>
      <c r="AX38" s="30">
        <v>5.5979990268027552E-2</v>
      </c>
      <c r="AY38" s="43">
        <v>-1.248E-3</v>
      </c>
      <c r="AZ38" s="43">
        <v>-1.2639999999999999E-3</v>
      </c>
      <c r="BA38" s="43">
        <v>1.4009999999999999E-3</v>
      </c>
      <c r="BB38" s="30">
        <v>2.6123410568027545E-2</v>
      </c>
      <c r="BC38" s="43">
        <v>-5.3300000000000005E-4</v>
      </c>
      <c r="BD38" s="43">
        <v>-5.3700000000000004E-4</v>
      </c>
      <c r="BE38" s="43">
        <v>8.5000000000000006E-5</v>
      </c>
      <c r="BG38" s="30">
        <v>5.5979990268027552E-2</v>
      </c>
      <c r="BH38" s="43">
        <v>-3.8299999999999999E-4</v>
      </c>
      <c r="BI38" s="43">
        <v>-3.8400000000000001E-4</v>
      </c>
      <c r="BJ38" s="43">
        <v>-5.8999999999999998E-5</v>
      </c>
      <c r="BK38" s="30">
        <v>2.6123410568027545E-2</v>
      </c>
      <c r="BL38" s="43">
        <v>-3.2499999999999999E-4</v>
      </c>
      <c r="BM38" s="43">
        <v>-3.2600000000000001E-4</v>
      </c>
      <c r="BN38" s="43">
        <v>-1.16E-4</v>
      </c>
      <c r="BP38" s="30">
        <v>5.5979990268027552E-2</v>
      </c>
      <c r="BQ38" s="43">
        <v>-1.0089999999999999E-3</v>
      </c>
      <c r="BR38" s="43">
        <v>-1.011E-3</v>
      </c>
      <c r="BS38" s="43">
        <v>2.3159999999999999E-3</v>
      </c>
      <c r="BT38" s="30">
        <v>2.6123410568027545E-2</v>
      </c>
      <c r="BU38" s="43">
        <v>-4.9899999999999999E-4</v>
      </c>
      <c r="BV38" s="43">
        <v>-4.9299999999999995E-4</v>
      </c>
      <c r="BW38" s="43">
        <v>2.2800000000000001E-4</v>
      </c>
      <c r="BY38" s="30">
        <v>5.5979990268027552E-2</v>
      </c>
      <c r="BZ38" s="43">
        <v>-3.9199999999999999E-4</v>
      </c>
      <c r="CA38" s="43">
        <v>-3.7800000000000003E-4</v>
      </c>
      <c r="CB38" s="43">
        <v>1.1E-4</v>
      </c>
      <c r="CC38" s="30">
        <v>2.6123410568027545E-2</v>
      </c>
      <c r="CD38" s="43">
        <v>-3.2699999999999998E-4</v>
      </c>
      <c r="CE38" s="43">
        <v>-3.1399999999999999E-4</v>
      </c>
      <c r="CF38" s="43">
        <v>4.6E-5</v>
      </c>
      <c r="CH38" s="30">
        <v>5.5979990268027552E-2</v>
      </c>
      <c r="CI38" s="43">
        <v>-6.7299999999999999E-4</v>
      </c>
      <c r="CJ38" s="43">
        <v>-5.9699999999999998E-4</v>
      </c>
      <c r="CK38" s="43">
        <v>1.54E-4</v>
      </c>
      <c r="CL38" s="30">
        <v>2.6123410568027545E-2</v>
      </c>
      <c r="CM38" s="43">
        <v>-3.8900000000000002E-4</v>
      </c>
      <c r="CN38" s="43">
        <v>-3.6200000000000002E-4</v>
      </c>
      <c r="CO38" s="43">
        <v>-9.3999999999999994E-5</v>
      </c>
      <c r="CQ38" s="30">
        <v>5.5979990268027552E-2</v>
      </c>
      <c r="CR38" s="43">
        <v>-2.6499999999999999E-4</v>
      </c>
      <c r="CS38" s="43">
        <v>-2.5799999999999998E-4</v>
      </c>
      <c r="CT38" s="43">
        <v>-1.9100000000000001E-4</v>
      </c>
      <c r="CU38" s="30">
        <v>2.6123410568027545E-2</v>
      </c>
      <c r="CV38" s="43">
        <v>-2.2499999999999999E-4</v>
      </c>
      <c r="CW38" s="43">
        <v>-2.2499999999999999E-4</v>
      </c>
      <c r="CX38" s="43">
        <v>-2.22E-4</v>
      </c>
    </row>
    <row r="39" spans="2:102" x14ac:dyDescent="0.25">
      <c r="H39" s="73"/>
      <c r="I39" s="73"/>
      <c r="N39" s="30">
        <v>5.7846026484694217E-2</v>
      </c>
      <c r="O39" s="43">
        <v>-9.1100000000000003E-4</v>
      </c>
      <c r="P39" s="43">
        <v>-8.0099999999999995E-4</v>
      </c>
      <c r="Q39" s="43">
        <v>4.3600000000000003E-4</v>
      </c>
      <c r="R39" s="30">
        <v>2.7056428668027543E-2</v>
      </c>
      <c r="S39" s="43">
        <v>-4.9299999999999995E-4</v>
      </c>
      <c r="T39" s="43">
        <v>-4.4999999999999999E-4</v>
      </c>
      <c r="U39" s="43">
        <v>3.1999999999999999E-5</v>
      </c>
      <c r="W39" s="30">
        <v>5.7846026484694217E-2</v>
      </c>
      <c r="X39" s="43">
        <v>-4.6799999999999999E-4</v>
      </c>
      <c r="Y39" s="43">
        <v>-4.3199999999999998E-4</v>
      </c>
      <c r="Z39" s="43">
        <v>-2.8E-5</v>
      </c>
      <c r="AA39" s="30">
        <v>2.7056428668027543E-2</v>
      </c>
      <c r="AB39" s="43">
        <v>-3.9800000000000002E-4</v>
      </c>
      <c r="AC39" s="43">
        <v>-3.68E-4</v>
      </c>
      <c r="AD39" s="43">
        <v>-4.1999999999999998E-5</v>
      </c>
      <c r="AF39" s="30">
        <v>5.7846026484694217E-2</v>
      </c>
      <c r="AG39" s="43">
        <v>-1.312E-3</v>
      </c>
      <c r="AH39" s="43">
        <v>-1.33E-3</v>
      </c>
      <c r="AI39" s="43">
        <v>1.503E-3</v>
      </c>
      <c r="AJ39" s="30">
        <v>2.7056428668027543E-2</v>
      </c>
      <c r="AK39" s="43">
        <v>-5.4799999999999998E-4</v>
      </c>
      <c r="AL39" s="43">
        <v>-5.5099999999999995E-4</v>
      </c>
      <c r="AM39" s="43">
        <v>9.6000000000000002E-5</v>
      </c>
      <c r="AO39" s="30">
        <v>5.7846026484694217E-2</v>
      </c>
      <c r="AP39" s="43">
        <v>-3.8200000000000002E-4</v>
      </c>
      <c r="AQ39" s="43">
        <v>-3.8400000000000001E-4</v>
      </c>
      <c r="AR39" s="43">
        <v>-6.4999999999999994E-5</v>
      </c>
      <c r="AS39" s="30">
        <v>2.7056428668027543E-2</v>
      </c>
      <c r="AT39" s="43">
        <v>-3.2699999999999998E-4</v>
      </c>
      <c r="AU39" s="43">
        <v>-3.28E-4</v>
      </c>
      <c r="AV39" s="43">
        <v>-1.17E-4</v>
      </c>
      <c r="AX39" s="30">
        <v>5.7846026484694217E-2</v>
      </c>
      <c r="AY39" s="43">
        <v>-1.3090000000000001E-3</v>
      </c>
      <c r="AZ39" s="43">
        <v>-1.3270000000000001E-3</v>
      </c>
      <c r="BA39" s="43">
        <v>1.5089999999999999E-3</v>
      </c>
      <c r="BB39" s="30">
        <v>2.7056428668027543E-2</v>
      </c>
      <c r="BC39" s="43">
        <v>-5.4500000000000002E-4</v>
      </c>
      <c r="BD39" s="43">
        <v>-5.4900000000000001E-4</v>
      </c>
      <c r="BE39" s="43">
        <v>9.6000000000000002E-5</v>
      </c>
      <c r="BG39" s="30">
        <v>5.7846026484694217E-2</v>
      </c>
      <c r="BH39" s="43">
        <v>-3.8299999999999999E-4</v>
      </c>
      <c r="BI39" s="43">
        <v>-3.8499999999999998E-4</v>
      </c>
      <c r="BJ39" s="43">
        <v>-5.8999999999999998E-5</v>
      </c>
      <c r="BK39" s="30">
        <v>2.7056428668027543E-2</v>
      </c>
      <c r="BL39" s="43">
        <v>-3.2899999999999997E-4</v>
      </c>
      <c r="BM39" s="43">
        <v>-3.3E-4</v>
      </c>
      <c r="BN39" s="43">
        <v>-1.13E-4</v>
      </c>
      <c r="BP39" s="30">
        <v>5.7846026484694217E-2</v>
      </c>
      <c r="BQ39" s="43">
        <v>-1.016E-3</v>
      </c>
      <c r="BR39" s="43">
        <v>-1.0189999999999999E-3</v>
      </c>
      <c r="BS39" s="43">
        <v>2.555E-3</v>
      </c>
      <c r="BT39" s="30">
        <v>2.7056428668027543E-2</v>
      </c>
      <c r="BU39" s="43">
        <v>-5.1199999999999998E-4</v>
      </c>
      <c r="BV39" s="43">
        <v>-5.0699999999999996E-4</v>
      </c>
      <c r="BW39" s="43">
        <v>2.4600000000000002E-4</v>
      </c>
      <c r="BY39" s="30">
        <v>5.7846026484694217E-2</v>
      </c>
      <c r="BZ39" s="43">
        <v>-3.9300000000000001E-4</v>
      </c>
      <c r="CA39" s="43">
        <v>-3.79E-4</v>
      </c>
      <c r="CB39" s="43">
        <v>1.11E-4</v>
      </c>
      <c r="CC39" s="30">
        <v>2.7056428668027543E-2</v>
      </c>
      <c r="CD39" s="43">
        <v>-3.3100000000000002E-4</v>
      </c>
      <c r="CE39" s="43">
        <v>-3.1700000000000001E-4</v>
      </c>
      <c r="CF39" s="43">
        <v>5.0000000000000002E-5</v>
      </c>
      <c r="CH39" s="30">
        <v>5.7846026484694217E-2</v>
      </c>
      <c r="CI39" s="43">
        <v>-6.96E-4</v>
      </c>
      <c r="CJ39" s="43">
        <v>-6.1600000000000001E-4</v>
      </c>
      <c r="CK39" s="43">
        <v>1.7899999999999999E-4</v>
      </c>
      <c r="CL39" s="30">
        <v>2.7056428668027543E-2</v>
      </c>
      <c r="CM39" s="43">
        <v>-3.9500000000000001E-4</v>
      </c>
      <c r="CN39" s="43">
        <v>-3.6699999999999998E-4</v>
      </c>
      <c r="CO39" s="43">
        <v>-8.8999999999999995E-5</v>
      </c>
      <c r="CQ39" s="30">
        <v>5.7846026484694217E-2</v>
      </c>
      <c r="CR39" s="43">
        <v>-2.7E-4</v>
      </c>
      <c r="CS39" s="43">
        <v>-2.6200000000000003E-4</v>
      </c>
      <c r="CT39" s="43">
        <v>-1.8799999999999999E-4</v>
      </c>
      <c r="CU39" s="30">
        <v>2.7056428668027543E-2</v>
      </c>
      <c r="CV39" s="43">
        <v>-2.2499999999999999E-4</v>
      </c>
      <c r="CW39" s="43">
        <v>-2.2499999999999999E-4</v>
      </c>
      <c r="CX39" s="43">
        <v>-2.22E-4</v>
      </c>
    </row>
    <row r="40" spans="2:102" x14ac:dyDescent="0.25">
      <c r="H40" s="1"/>
      <c r="I40" s="1"/>
      <c r="N40" s="30">
        <v>5.9712062701360882E-2</v>
      </c>
      <c r="O40" s="43">
        <v>-9.5699999999999995E-4</v>
      </c>
      <c r="P40" s="43">
        <v>-8.3500000000000002E-4</v>
      </c>
      <c r="Q40" s="43">
        <v>5.2800000000000004E-4</v>
      </c>
      <c r="R40" s="30">
        <v>2.7989446768027542E-2</v>
      </c>
      <c r="S40" s="43">
        <v>-5.0000000000000001E-4</v>
      </c>
      <c r="T40" s="43">
        <v>-4.5600000000000003E-4</v>
      </c>
      <c r="U40" s="43">
        <v>3.6999999999999998E-5</v>
      </c>
      <c r="W40" s="30">
        <v>5.9712062701360882E-2</v>
      </c>
      <c r="X40" s="43">
        <v>-4.73E-4</v>
      </c>
      <c r="Y40" s="43">
        <v>-4.37E-4</v>
      </c>
      <c r="Z40" s="43">
        <v>-2.5999999999999998E-5</v>
      </c>
      <c r="AA40" s="30">
        <v>2.7989446768027542E-2</v>
      </c>
      <c r="AB40" s="43">
        <v>-3.9899999999999999E-4</v>
      </c>
      <c r="AC40" s="43">
        <v>-3.6900000000000002E-4</v>
      </c>
      <c r="AD40" s="43">
        <v>-4.3000000000000002E-5</v>
      </c>
      <c r="AF40" s="30">
        <v>5.9712062701360882E-2</v>
      </c>
      <c r="AG40" s="43">
        <v>-1.3760000000000001E-3</v>
      </c>
      <c r="AH40" s="43">
        <v>-1.3940000000000001E-3</v>
      </c>
      <c r="AI40" s="43">
        <v>1.619E-3</v>
      </c>
      <c r="AJ40" s="30">
        <v>2.7989446768027542E-2</v>
      </c>
      <c r="AK40" s="43">
        <v>-5.5999999999999995E-4</v>
      </c>
      <c r="AL40" s="43">
        <v>-5.6400000000000005E-4</v>
      </c>
      <c r="AM40" s="43">
        <v>1.07E-4</v>
      </c>
      <c r="AO40" s="30">
        <v>5.9712062701360882E-2</v>
      </c>
      <c r="AP40" s="43">
        <v>-3.8200000000000002E-4</v>
      </c>
      <c r="AQ40" s="43">
        <v>-3.8400000000000001E-4</v>
      </c>
      <c r="AR40" s="43">
        <v>-6.4999999999999994E-5</v>
      </c>
      <c r="AS40" s="30">
        <v>2.7989446768027542E-2</v>
      </c>
      <c r="AT40" s="43">
        <v>-3.3E-4</v>
      </c>
      <c r="AU40" s="43">
        <v>-3.3100000000000002E-4</v>
      </c>
      <c r="AV40" s="43">
        <v>-1.1400000000000001E-4</v>
      </c>
      <c r="AX40" s="30">
        <v>5.9712062701360882E-2</v>
      </c>
      <c r="AY40" s="43">
        <v>-1.3730000000000001E-3</v>
      </c>
      <c r="AZ40" s="43">
        <v>-1.3910000000000001E-3</v>
      </c>
      <c r="BA40" s="43">
        <v>1.6249999999999999E-3</v>
      </c>
      <c r="BB40" s="30">
        <v>2.7989446768027542E-2</v>
      </c>
      <c r="BC40" s="43">
        <v>-5.5699999999999999E-4</v>
      </c>
      <c r="BD40" s="43">
        <v>-5.6099999999999998E-4</v>
      </c>
      <c r="BE40" s="43">
        <v>1.07E-4</v>
      </c>
      <c r="BG40" s="30">
        <v>5.9712062701360882E-2</v>
      </c>
      <c r="BH40" s="43">
        <v>-3.8299999999999999E-4</v>
      </c>
      <c r="BI40" s="43">
        <v>-3.8499999999999998E-4</v>
      </c>
      <c r="BJ40" s="43">
        <v>-5.8999999999999998E-5</v>
      </c>
      <c r="BK40" s="30">
        <v>2.7989446768027542E-2</v>
      </c>
      <c r="BL40" s="43">
        <v>-3.3199999999999999E-4</v>
      </c>
      <c r="BM40" s="43">
        <v>-3.3300000000000002E-4</v>
      </c>
      <c r="BN40" s="43">
        <v>-1.1E-4</v>
      </c>
      <c r="BP40" s="30">
        <v>5.9712062701360882E-2</v>
      </c>
      <c r="BQ40" s="43">
        <v>-1.029E-3</v>
      </c>
      <c r="BR40" s="43">
        <v>-1.0330000000000001E-3</v>
      </c>
      <c r="BS40" s="43">
        <v>2.797E-3</v>
      </c>
      <c r="BT40" s="30">
        <v>2.7989446768027542E-2</v>
      </c>
      <c r="BU40" s="43">
        <v>-5.2800000000000004E-4</v>
      </c>
      <c r="BV40" s="43">
        <v>-5.22E-4</v>
      </c>
      <c r="BW40" s="43">
        <v>2.7300000000000002E-4</v>
      </c>
      <c r="BY40" s="30">
        <v>5.9712062701360882E-2</v>
      </c>
      <c r="BZ40" s="43">
        <v>-3.9399999999999998E-4</v>
      </c>
      <c r="CA40" s="43">
        <v>-3.8000000000000002E-4</v>
      </c>
      <c r="CB40" s="43">
        <v>1.11E-4</v>
      </c>
      <c r="CC40" s="30">
        <v>2.7989446768027542E-2</v>
      </c>
      <c r="CD40" s="43">
        <v>-3.3399999999999999E-4</v>
      </c>
      <c r="CE40" s="43">
        <v>-3.21E-4</v>
      </c>
      <c r="CF40" s="43">
        <v>5.3000000000000001E-5</v>
      </c>
      <c r="CH40" s="30">
        <v>5.9712062701360882E-2</v>
      </c>
      <c r="CI40" s="43">
        <v>-7.2000000000000005E-4</v>
      </c>
      <c r="CJ40" s="43">
        <v>-6.3599999999999996E-4</v>
      </c>
      <c r="CK40" s="43">
        <v>2.04E-4</v>
      </c>
      <c r="CL40" s="30">
        <v>2.7989446768027542E-2</v>
      </c>
      <c r="CM40" s="43">
        <v>-4.0099999999999999E-4</v>
      </c>
      <c r="CN40" s="43">
        <v>-3.7199999999999999E-4</v>
      </c>
      <c r="CO40" s="43">
        <v>-8.3999999999999995E-5</v>
      </c>
      <c r="CQ40" s="30">
        <v>5.9712062701360882E-2</v>
      </c>
      <c r="CR40" s="43">
        <v>-2.7399999999999999E-4</v>
      </c>
      <c r="CS40" s="43">
        <v>-2.6600000000000001E-4</v>
      </c>
      <c r="CT40" s="43">
        <v>-1.84E-4</v>
      </c>
      <c r="CU40" s="30">
        <v>2.7989446768027542E-2</v>
      </c>
      <c r="CV40" s="43">
        <v>-2.24E-4</v>
      </c>
      <c r="CW40" s="43">
        <v>-2.24E-4</v>
      </c>
      <c r="CX40" s="43">
        <v>-2.22E-4</v>
      </c>
    </row>
    <row r="41" spans="2:102" x14ac:dyDescent="0.25">
      <c r="H41" s="1"/>
      <c r="I41" s="1"/>
      <c r="N41" s="30">
        <v>6.1578098918027561E-2</v>
      </c>
      <c r="O41" s="43">
        <v>-1.0280000000000001E-3</v>
      </c>
      <c r="P41" s="43">
        <v>-8.9099999999999997E-4</v>
      </c>
      <c r="Q41" s="43">
        <v>6.4899999999999995E-4</v>
      </c>
      <c r="R41" s="30">
        <v>2.7989446768027542E-2</v>
      </c>
      <c r="S41" s="43">
        <v>-5.0000000000000001E-4</v>
      </c>
      <c r="T41" s="43">
        <v>-4.5600000000000003E-4</v>
      </c>
      <c r="U41" s="43">
        <v>3.6999999999999998E-5</v>
      </c>
      <c r="W41" s="30">
        <v>6.1578098918027561E-2</v>
      </c>
      <c r="X41" s="43">
        <v>-4.8299999999999998E-4</v>
      </c>
      <c r="Y41" s="43">
        <v>-4.4499999999999997E-4</v>
      </c>
      <c r="Z41" s="43">
        <v>-2.0999999999999999E-5</v>
      </c>
      <c r="AA41" s="30">
        <v>2.7989446768027542E-2</v>
      </c>
      <c r="AB41" s="43">
        <v>-3.9899999999999999E-4</v>
      </c>
      <c r="AC41" s="43">
        <v>-3.6900000000000002E-4</v>
      </c>
      <c r="AD41" s="43">
        <v>-4.3000000000000002E-5</v>
      </c>
      <c r="AF41" s="30">
        <v>6.1578098918027561E-2</v>
      </c>
      <c r="AG41" s="43">
        <v>-1.415E-3</v>
      </c>
      <c r="AH41" s="43">
        <v>-1.4350000000000001E-3</v>
      </c>
      <c r="AI41" s="43">
        <v>1.9070000000000001E-3</v>
      </c>
      <c r="AJ41" s="30">
        <v>2.7989446768027542E-2</v>
      </c>
      <c r="AK41" s="43">
        <v>-5.5999999999999995E-4</v>
      </c>
      <c r="AL41" s="43">
        <v>-5.6400000000000005E-4</v>
      </c>
      <c r="AM41" s="43">
        <v>1.07E-4</v>
      </c>
      <c r="AO41" s="30">
        <v>6.1578098918027561E-2</v>
      </c>
      <c r="AP41" s="43">
        <v>-3.7599999999999998E-4</v>
      </c>
      <c r="AQ41" s="43">
        <v>-3.7800000000000003E-4</v>
      </c>
      <c r="AR41" s="43">
        <v>-7.2000000000000002E-5</v>
      </c>
      <c r="AS41" s="30">
        <v>2.7989446768027542E-2</v>
      </c>
      <c r="AT41" s="43">
        <v>-3.3E-4</v>
      </c>
      <c r="AU41" s="43">
        <v>-3.3100000000000002E-4</v>
      </c>
      <c r="AV41" s="43">
        <v>-1.1400000000000001E-4</v>
      </c>
      <c r="AX41" s="30">
        <v>6.1578098918027561E-2</v>
      </c>
      <c r="AY41" s="43">
        <v>-1.4040000000000001E-3</v>
      </c>
      <c r="AZ41" s="43">
        <v>-1.4250000000000001E-3</v>
      </c>
      <c r="BA41" s="43">
        <v>1.9369999999999999E-3</v>
      </c>
      <c r="BB41" s="30">
        <v>2.7989446768027542E-2</v>
      </c>
      <c r="BC41" s="43">
        <v>-5.5699999999999999E-4</v>
      </c>
      <c r="BD41" s="43">
        <v>-5.6099999999999998E-4</v>
      </c>
      <c r="BE41" s="43">
        <v>1.07E-4</v>
      </c>
      <c r="BG41" s="30">
        <v>6.1578098918027561E-2</v>
      </c>
      <c r="BH41" s="43">
        <v>-3.77E-4</v>
      </c>
      <c r="BI41" s="43">
        <v>-3.79E-4</v>
      </c>
      <c r="BJ41" s="43">
        <v>-6.4999999999999994E-5</v>
      </c>
      <c r="BK41" s="30">
        <v>2.7989446768027542E-2</v>
      </c>
      <c r="BL41" s="43">
        <v>-3.3199999999999999E-4</v>
      </c>
      <c r="BM41" s="43">
        <v>-3.3300000000000002E-4</v>
      </c>
      <c r="BN41" s="43">
        <v>-1.1E-4</v>
      </c>
      <c r="BP41" s="30">
        <v>6.1578098918027561E-2</v>
      </c>
      <c r="BQ41" s="43">
        <v>-1.039E-3</v>
      </c>
      <c r="BR41" s="43">
        <v>-1.0460000000000001E-3</v>
      </c>
      <c r="BS41" s="43">
        <v>3.1700000000000001E-3</v>
      </c>
      <c r="BT41" s="30">
        <v>2.7989446768027542E-2</v>
      </c>
      <c r="BU41" s="43">
        <v>-5.2800000000000004E-4</v>
      </c>
      <c r="BV41" s="43">
        <v>-5.22E-4</v>
      </c>
      <c r="BW41" s="43">
        <v>2.7300000000000002E-4</v>
      </c>
      <c r="BY41" s="30">
        <v>6.1578098918027561E-2</v>
      </c>
      <c r="BZ41" s="43">
        <v>-3.88E-4</v>
      </c>
      <c r="CA41" s="43">
        <v>-3.7500000000000001E-4</v>
      </c>
      <c r="CB41" s="43">
        <v>1.06E-4</v>
      </c>
      <c r="CC41" s="30">
        <v>2.7989446768027542E-2</v>
      </c>
      <c r="CD41" s="43">
        <v>-3.3399999999999999E-4</v>
      </c>
      <c r="CE41" s="43">
        <v>-3.21E-4</v>
      </c>
      <c r="CF41" s="43">
        <v>5.3000000000000001E-5</v>
      </c>
      <c r="CH41" s="30">
        <v>6.1578098918027561E-2</v>
      </c>
      <c r="CI41" s="43">
        <v>-7.5699999999999997E-4</v>
      </c>
      <c r="CJ41" s="43">
        <v>-6.6100000000000002E-4</v>
      </c>
      <c r="CK41" s="43">
        <v>2.9300000000000002E-4</v>
      </c>
      <c r="CL41" s="30">
        <v>2.7989446768027542E-2</v>
      </c>
      <c r="CM41" s="43">
        <v>-4.0099999999999999E-4</v>
      </c>
      <c r="CN41" s="43">
        <v>-3.7199999999999999E-4</v>
      </c>
      <c r="CO41" s="43">
        <v>-8.3999999999999995E-5</v>
      </c>
      <c r="CQ41" s="30">
        <v>6.1578098918027561E-2</v>
      </c>
      <c r="CR41" s="43">
        <v>-2.8200000000000002E-4</v>
      </c>
      <c r="CS41" s="43">
        <v>-2.7300000000000002E-4</v>
      </c>
      <c r="CT41" s="43">
        <v>-1.7799999999999999E-4</v>
      </c>
      <c r="CU41" s="30">
        <v>2.7989446768027542E-2</v>
      </c>
      <c r="CV41" s="43">
        <v>-2.24E-4</v>
      </c>
      <c r="CW41" s="43">
        <v>-2.24E-4</v>
      </c>
      <c r="CX41" s="43">
        <v>-2.22E-4</v>
      </c>
    </row>
    <row r="42" spans="2:102" x14ac:dyDescent="0.25">
      <c r="N42" s="30">
        <v>6.3444135134694227E-2</v>
      </c>
      <c r="O42" s="43">
        <v>-1.0950000000000001E-3</v>
      </c>
      <c r="P42" s="43">
        <v>-9.4300000000000004E-4</v>
      </c>
      <c r="Q42" s="43">
        <v>7.6400000000000003E-4</v>
      </c>
      <c r="R42" s="30">
        <v>2.8922464868027541E-2</v>
      </c>
      <c r="S42" s="43">
        <v>-5.0799999999999999E-4</v>
      </c>
      <c r="T42" s="43">
        <v>-4.6299999999999998E-4</v>
      </c>
      <c r="U42" s="43">
        <v>4.1E-5</v>
      </c>
      <c r="W42" s="30">
        <v>6.3444135134694227E-2</v>
      </c>
      <c r="X42" s="43">
        <v>-4.9100000000000001E-4</v>
      </c>
      <c r="Y42" s="43">
        <v>-4.5199999999999998E-4</v>
      </c>
      <c r="Z42" s="43">
        <v>-1.5999999999999999E-5</v>
      </c>
      <c r="AA42" s="30">
        <v>2.8922464868027541E-2</v>
      </c>
      <c r="AB42" s="43">
        <v>-4.0000000000000002E-4</v>
      </c>
      <c r="AC42" s="43">
        <v>-3.6999999999999999E-4</v>
      </c>
      <c r="AD42" s="43">
        <v>-4.3000000000000002E-5</v>
      </c>
      <c r="AF42" s="30">
        <v>6.3444135134694227E-2</v>
      </c>
      <c r="AG42" s="43">
        <v>-1.4319999999999999E-3</v>
      </c>
      <c r="AH42" s="43">
        <v>-1.4549999999999999E-3</v>
      </c>
      <c r="AI42" s="43">
        <v>2.212E-3</v>
      </c>
      <c r="AJ42" s="30">
        <v>2.8922464868027541E-2</v>
      </c>
      <c r="AK42" s="43">
        <v>-5.7200000000000003E-4</v>
      </c>
      <c r="AL42" s="43">
        <v>-5.7600000000000001E-4</v>
      </c>
      <c r="AM42" s="43">
        <v>1.18E-4</v>
      </c>
      <c r="AO42" s="30">
        <v>6.3444135134694227E-2</v>
      </c>
      <c r="AP42" s="43">
        <v>-3.7100000000000002E-4</v>
      </c>
      <c r="AQ42" s="43">
        <v>-3.7300000000000001E-4</v>
      </c>
      <c r="AR42" s="43">
        <v>-7.7000000000000001E-5</v>
      </c>
      <c r="AS42" s="30">
        <v>2.8922464868027541E-2</v>
      </c>
      <c r="AT42" s="43">
        <v>-3.3300000000000002E-4</v>
      </c>
      <c r="AU42" s="43">
        <v>-3.3500000000000001E-4</v>
      </c>
      <c r="AV42" s="43">
        <v>-1.11E-4</v>
      </c>
      <c r="AX42" s="30">
        <v>6.3444135134694227E-2</v>
      </c>
      <c r="AY42" s="43">
        <v>-1.421E-3</v>
      </c>
      <c r="AZ42" s="43">
        <v>-1.444E-3</v>
      </c>
      <c r="BA42" s="43">
        <v>2.2430000000000002E-3</v>
      </c>
      <c r="BB42" s="30">
        <v>2.8922464868027541E-2</v>
      </c>
      <c r="BC42" s="43">
        <v>-5.6899999999999995E-4</v>
      </c>
      <c r="BD42" s="43">
        <v>-5.7300000000000005E-4</v>
      </c>
      <c r="BE42" s="43">
        <v>1.1900000000000001E-4</v>
      </c>
      <c r="BG42" s="30">
        <v>6.3444135134694227E-2</v>
      </c>
      <c r="BH42" s="43">
        <v>-3.7199999999999999E-4</v>
      </c>
      <c r="BI42" s="43">
        <v>-3.7300000000000001E-4</v>
      </c>
      <c r="BJ42" s="43">
        <v>-7.1000000000000005E-5</v>
      </c>
      <c r="BK42" s="30">
        <v>2.8922464868027541E-2</v>
      </c>
      <c r="BL42" s="43">
        <v>-3.3500000000000001E-4</v>
      </c>
      <c r="BM42" s="43">
        <v>-3.3599999999999998E-4</v>
      </c>
      <c r="BN42" s="43">
        <v>-1.06E-4</v>
      </c>
      <c r="BP42" s="30">
        <v>6.3444135134694227E-2</v>
      </c>
      <c r="BQ42" s="43">
        <v>-1.0499999999999999E-3</v>
      </c>
      <c r="BR42" s="43">
        <v>-1.059E-3</v>
      </c>
      <c r="BS42" s="43">
        <v>3.522E-3</v>
      </c>
      <c r="BT42" s="30">
        <v>2.8922464868027541E-2</v>
      </c>
      <c r="BU42" s="43">
        <v>-5.4299999999999997E-4</v>
      </c>
      <c r="BV42" s="43">
        <v>-5.3700000000000004E-4</v>
      </c>
      <c r="BW42" s="43">
        <v>2.99E-4</v>
      </c>
      <c r="BY42" s="30">
        <v>6.3444135134694227E-2</v>
      </c>
      <c r="BZ42" s="43">
        <v>-3.8400000000000001E-4</v>
      </c>
      <c r="CA42" s="43">
        <v>-3.6999999999999999E-4</v>
      </c>
      <c r="CB42" s="43">
        <v>1.01E-4</v>
      </c>
      <c r="CC42" s="30">
        <v>2.8922464868027541E-2</v>
      </c>
      <c r="CD42" s="43">
        <v>-3.3799999999999998E-4</v>
      </c>
      <c r="CE42" s="43">
        <v>-3.2499999999999999E-4</v>
      </c>
      <c r="CF42" s="43">
        <v>5.7000000000000003E-5</v>
      </c>
      <c r="CH42" s="30">
        <v>6.3444135134694227E-2</v>
      </c>
      <c r="CI42" s="43">
        <v>-7.9199999999999995E-4</v>
      </c>
      <c r="CJ42" s="43">
        <v>-6.8499999999999995E-4</v>
      </c>
      <c r="CK42" s="43">
        <v>3.7100000000000002E-4</v>
      </c>
      <c r="CL42" s="30">
        <v>2.8922464868027541E-2</v>
      </c>
      <c r="CM42" s="43">
        <v>-4.08E-4</v>
      </c>
      <c r="CN42" s="43">
        <v>-3.7800000000000003E-4</v>
      </c>
      <c r="CO42" s="43">
        <v>-7.8999999999999996E-5</v>
      </c>
      <c r="CQ42" s="30">
        <v>6.3444135134694227E-2</v>
      </c>
      <c r="CR42" s="43">
        <v>-2.8899999999999998E-4</v>
      </c>
      <c r="CS42" s="43">
        <v>-2.7900000000000001E-4</v>
      </c>
      <c r="CT42" s="43">
        <v>-1.7200000000000001E-4</v>
      </c>
      <c r="CU42" s="30">
        <v>2.8922464868027541E-2</v>
      </c>
      <c r="CV42" s="43">
        <v>-2.24E-4</v>
      </c>
      <c r="CW42" s="43">
        <v>-2.24E-4</v>
      </c>
      <c r="CX42" s="43">
        <v>-2.22E-4</v>
      </c>
    </row>
    <row r="43" spans="2:102" x14ac:dyDescent="0.25">
      <c r="N43" s="30">
        <v>6.5310171351360899E-2</v>
      </c>
      <c r="O43" s="43">
        <v>-1.163E-3</v>
      </c>
      <c r="P43" s="43">
        <v>-9.9599999999999992E-4</v>
      </c>
      <c r="Q43" s="43">
        <v>8.7399999999999999E-4</v>
      </c>
      <c r="R43" s="30">
        <v>2.9855482968027539E-2</v>
      </c>
      <c r="S43" s="43">
        <v>-5.1500000000000005E-4</v>
      </c>
      <c r="T43" s="43">
        <v>-4.6900000000000002E-4</v>
      </c>
      <c r="U43" s="43">
        <v>4.6E-5</v>
      </c>
      <c r="W43" s="30">
        <v>6.5310171351360899E-2</v>
      </c>
      <c r="X43" s="43">
        <v>-5.0000000000000001E-4</v>
      </c>
      <c r="Y43" s="43">
        <v>-4.6000000000000001E-4</v>
      </c>
      <c r="Z43" s="43">
        <v>-1.1E-5</v>
      </c>
      <c r="AA43" s="30">
        <v>2.9855482968027539E-2</v>
      </c>
      <c r="AB43" s="43">
        <v>-4.0099999999999999E-4</v>
      </c>
      <c r="AC43" s="43">
        <v>-3.7199999999999999E-4</v>
      </c>
      <c r="AD43" s="43">
        <v>-4.3999999999999999E-5</v>
      </c>
      <c r="AF43" s="30">
        <v>6.5310171351360899E-2</v>
      </c>
      <c r="AG43" s="43">
        <v>-1.4580000000000001E-3</v>
      </c>
      <c r="AH43" s="43">
        <v>-1.4829999999999999E-3</v>
      </c>
      <c r="AI43" s="43">
        <v>2.5019999999999999E-3</v>
      </c>
      <c r="AJ43" s="30">
        <v>2.9855482968027539E-2</v>
      </c>
      <c r="AK43" s="43">
        <v>-5.8399999999999999E-4</v>
      </c>
      <c r="AL43" s="43">
        <v>-5.8900000000000001E-4</v>
      </c>
      <c r="AM43" s="43">
        <v>1.2999999999999999E-4</v>
      </c>
      <c r="AO43" s="30">
        <v>6.5310171351360899E-2</v>
      </c>
      <c r="AP43" s="43">
        <v>-3.6600000000000001E-4</v>
      </c>
      <c r="AQ43" s="43">
        <v>-3.68E-4</v>
      </c>
      <c r="AR43" s="43">
        <v>-8.2000000000000001E-5</v>
      </c>
      <c r="AS43" s="30">
        <v>2.9855482968027539E-2</v>
      </c>
      <c r="AT43" s="43">
        <v>-3.3599999999999998E-4</v>
      </c>
      <c r="AU43" s="43">
        <v>-3.3799999999999998E-4</v>
      </c>
      <c r="AV43" s="43">
        <v>-1.08E-4</v>
      </c>
      <c r="AX43" s="30">
        <v>6.5310171351360899E-2</v>
      </c>
      <c r="AY43" s="43">
        <v>-1.444E-3</v>
      </c>
      <c r="AZ43" s="43">
        <v>-1.469E-3</v>
      </c>
      <c r="BA43" s="43">
        <v>2.5349999999999999E-3</v>
      </c>
      <c r="BB43" s="30">
        <v>2.9855482968027539E-2</v>
      </c>
      <c r="BC43" s="43">
        <v>-5.8200000000000005E-4</v>
      </c>
      <c r="BD43" s="43">
        <v>-5.8600000000000004E-4</v>
      </c>
      <c r="BE43" s="43">
        <v>1.3100000000000001E-4</v>
      </c>
      <c r="BG43" s="30">
        <v>6.5310171351360899E-2</v>
      </c>
      <c r="BH43" s="43">
        <v>-3.6699999999999998E-4</v>
      </c>
      <c r="BI43" s="43">
        <v>-3.6900000000000002E-4</v>
      </c>
      <c r="BJ43" s="43">
        <v>-7.6000000000000004E-5</v>
      </c>
      <c r="BK43" s="30">
        <v>2.9855482968027539E-2</v>
      </c>
      <c r="BL43" s="43">
        <v>-3.3799999999999998E-4</v>
      </c>
      <c r="BM43" s="43">
        <v>-3.4000000000000002E-4</v>
      </c>
      <c r="BN43" s="43">
        <v>-1.03E-4</v>
      </c>
      <c r="BP43" s="30">
        <v>6.5310171351360899E-2</v>
      </c>
      <c r="BQ43" s="43">
        <v>-1.0640000000000001E-3</v>
      </c>
      <c r="BR43" s="43">
        <v>-1.0759999999999999E-3</v>
      </c>
      <c r="BS43" s="43">
        <v>3.8340000000000002E-3</v>
      </c>
      <c r="BT43" s="30">
        <v>2.9855482968027539E-2</v>
      </c>
      <c r="BU43" s="43">
        <v>-5.5800000000000001E-4</v>
      </c>
      <c r="BV43" s="43">
        <v>-5.53E-4</v>
      </c>
      <c r="BW43" s="43">
        <v>3.3500000000000001E-4</v>
      </c>
      <c r="BY43" s="30">
        <v>6.5310171351360899E-2</v>
      </c>
      <c r="BZ43" s="43">
        <v>-3.8000000000000002E-4</v>
      </c>
      <c r="CA43" s="43">
        <v>-3.6600000000000001E-4</v>
      </c>
      <c r="CB43" s="43">
        <v>9.7E-5</v>
      </c>
      <c r="CC43" s="30">
        <v>2.9855482968027539E-2</v>
      </c>
      <c r="CD43" s="43">
        <v>-3.4099999999999999E-4</v>
      </c>
      <c r="CE43" s="43">
        <v>-3.28E-4</v>
      </c>
      <c r="CF43" s="43">
        <v>6.0000000000000002E-5</v>
      </c>
      <c r="CH43" s="30">
        <v>6.5310171351360899E-2</v>
      </c>
      <c r="CI43" s="43">
        <v>-8.3000000000000001E-4</v>
      </c>
      <c r="CJ43" s="43">
        <v>-7.1299999999999998E-4</v>
      </c>
      <c r="CK43" s="43">
        <v>4.4499999999999997E-4</v>
      </c>
      <c r="CL43" s="30">
        <v>2.9855482968027539E-2</v>
      </c>
      <c r="CM43" s="43">
        <v>-4.1399999999999998E-4</v>
      </c>
      <c r="CN43" s="43">
        <v>-3.8299999999999999E-4</v>
      </c>
      <c r="CO43" s="43">
        <v>-7.3999999999999996E-5</v>
      </c>
      <c r="CQ43" s="30">
        <v>6.5310171351360899E-2</v>
      </c>
      <c r="CR43" s="43">
        <v>-2.9599999999999998E-4</v>
      </c>
      <c r="CS43" s="43">
        <v>-2.8400000000000002E-4</v>
      </c>
      <c r="CT43" s="43">
        <v>-1.66E-4</v>
      </c>
      <c r="CU43" s="30">
        <v>2.9855482968027539E-2</v>
      </c>
      <c r="CV43" s="43">
        <v>-2.24E-4</v>
      </c>
      <c r="CW43" s="43">
        <v>-2.24E-4</v>
      </c>
      <c r="CX43" s="43">
        <v>-2.22E-4</v>
      </c>
    </row>
    <row r="44" spans="2:102" x14ac:dyDescent="0.25">
      <c r="N44" s="30">
        <v>6.7176207568027571E-2</v>
      </c>
      <c r="O44" s="43">
        <v>-1.23E-3</v>
      </c>
      <c r="P44" s="43">
        <v>-1.0480000000000001E-3</v>
      </c>
      <c r="Q44" s="43">
        <v>9.8299999999999993E-4</v>
      </c>
      <c r="R44" s="30">
        <v>3.0788501068027538E-2</v>
      </c>
      <c r="S44" s="43">
        <v>-5.2300000000000003E-4</v>
      </c>
      <c r="T44" s="43">
        <v>-4.7600000000000002E-4</v>
      </c>
      <c r="U44" s="43">
        <v>5.1E-5</v>
      </c>
      <c r="W44" s="30">
        <v>6.7176207568027571E-2</v>
      </c>
      <c r="X44" s="43">
        <v>-5.0799999999999999E-4</v>
      </c>
      <c r="Y44" s="43">
        <v>-4.6700000000000002E-4</v>
      </c>
      <c r="Z44" s="43">
        <v>-6.9999999999999999E-6</v>
      </c>
      <c r="AA44" s="30">
        <v>3.0788501068027538E-2</v>
      </c>
      <c r="AB44" s="43">
        <v>-4.0200000000000001E-4</v>
      </c>
      <c r="AC44" s="43">
        <v>-3.7300000000000001E-4</v>
      </c>
      <c r="AD44" s="43">
        <v>-4.3999999999999999E-5</v>
      </c>
      <c r="AF44" s="30">
        <v>6.7176207568027571E-2</v>
      </c>
      <c r="AG44" s="43">
        <v>-1.48E-3</v>
      </c>
      <c r="AH44" s="43">
        <v>-1.5070000000000001E-3</v>
      </c>
      <c r="AI44" s="43">
        <v>2.7910000000000001E-3</v>
      </c>
      <c r="AJ44" s="30">
        <v>3.0788501068027538E-2</v>
      </c>
      <c r="AK44" s="43">
        <v>-5.9900000000000003E-4</v>
      </c>
      <c r="AL44" s="43">
        <v>-6.0400000000000004E-4</v>
      </c>
      <c r="AM44" s="43">
        <v>1.4899999999999999E-4</v>
      </c>
      <c r="AO44" s="30">
        <v>6.7176207568027571E-2</v>
      </c>
      <c r="AP44" s="43">
        <v>-3.6200000000000002E-4</v>
      </c>
      <c r="AQ44" s="43">
        <v>-3.6400000000000001E-4</v>
      </c>
      <c r="AR44" s="43">
        <v>-8.7000000000000001E-5</v>
      </c>
      <c r="AS44" s="30">
        <v>3.0788501068027538E-2</v>
      </c>
      <c r="AT44" s="43">
        <v>-3.39E-4</v>
      </c>
      <c r="AU44" s="43">
        <v>-3.4099999999999999E-4</v>
      </c>
      <c r="AV44" s="43">
        <v>-1.05E-4</v>
      </c>
      <c r="AX44" s="30">
        <v>6.7176207568027571E-2</v>
      </c>
      <c r="AY44" s="43">
        <v>-1.4549999999999999E-3</v>
      </c>
      <c r="AZ44" s="43">
        <v>-1.482E-3</v>
      </c>
      <c r="BA44" s="43">
        <v>2.8770000000000002E-3</v>
      </c>
      <c r="BB44" s="30">
        <v>3.0788501068027538E-2</v>
      </c>
      <c r="BC44" s="43">
        <v>-5.9699999999999998E-4</v>
      </c>
      <c r="BD44" s="43">
        <v>-6.0099999999999997E-4</v>
      </c>
      <c r="BE44" s="43">
        <v>1.4999999999999999E-4</v>
      </c>
      <c r="BG44" s="30">
        <v>6.7176207568027571E-2</v>
      </c>
      <c r="BH44" s="43">
        <v>-3.6299999999999999E-4</v>
      </c>
      <c r="BI44" s="43">
        <v>-3.6499999999999998E-4</v>
      </c>
      <c r="BJ44" s="43">
        <v>-8.0000000000000007E-5</v>
      </c>
      <c r="BK44" s="30">
        <v>3.0788501068027538E-2</v>
      </c>
      <c r="BL44" s="43">
        <v>-3.4099999999999999E-4</v>
      </c>
      <c r="BM44" s="43">
        <v>-3.4200000000000002E-4</v>
      </c>
      <c r="BN44" s="43">
        <v>-1E-4</v>
      </c>
      <c r="BP44" s="30">
        <v>6.7176207568027571E-2</v>
      </c>
      <c r="BQ44" s="43">
        <v>-1.096E-3</v>
      </c>
      <c r="BR44" s="43">
        <v>-1.1100000000000001E-3</v>
      </c>
      <c r="BS44" s="43">
        <v>4.1019999999999997E-3</v>
      </c>
      <c r="BT44" s="30">
        <v>3.0788501068027538E-2</v>
      </c>
      <c r="BU44" s="43">
        <v>-5.7499999999999999E-4</v>
      </c>
      <c r="BV44" s="43">
        <v>-5.6999999999999998E-4</v>
      </c>
      <c r="BW44" s="43">
        <v>3.7399999999999998E-4</v>
      </c>
      <c r="BY44" s="30">
        <v>6.7176207568027571E-2</v>
      </c>
      <c r="BZ44" s="43">
        <v>-3.7599999999999998E-4</v>
      </c>
      <c r="CA44" s="43">
        <v>-3.6200000000000002E-4</v>
      </c>
      <c r="CB44" s="43">
        <v>9.2999999999999997E-5</v>
      </c>
      <c r="CC44" s="30">
        <v>3.0788501068027538E-2</v>
      </c>
      <c r="CD44" s="43">
        <v>-3.4400000000000001E-4</v>
      </c>
      <c r="CE44" s="43">
        <v>-3.3100000000000002E-4</v>
      </c>
      <c r="CF44" s="43">
        <v>6.3E-5</v>
      </c>
      <c r="CH44" s="30">
        <v>6.7176207568027571E-2</v>
      </c>
      <c r="CI44" s="43">
        <v>-8.7299999999999997E-4</v>
      </c>
      <c r="CJ44" s="43">
        <v>-7.4600000000000003E-4</v>
      </c>
      <c r="CK44" s="43">
        <v>5.1900000000000004E-4</v>
      </c>
      <c r="CL44" s="30">
        <v>3.0788501068027538E-2</v>
      </c>
      <c r="CM44" s="43">
        <v>-4.2099999999999999E-4</v>
      </c>
      <c r="CN44" s="43">
        <v>-3.8900000000000002E-4</v>
      </c>
      <c r="CO44" s="43">
        <v>-6.7999999999999999E-5</v>
      </c>
      <c r="CQ44" s="30">
        <v>6.7176207568027571E-2</v>
      </c>
      <c r="CR44" s="43">
        <v>-3.0299999999999999E-4</v>
      </c>
      <c r="CS44" s="43">
        <v>-2.9E-4</v>
      </c>
      <c r="CT44" s="43">
        <v>-1.6100000000000001E-4</v>
      </c>
      <c r="CU44" s="30">
        <v>3.0788501068027538E-2</v>
      </c>
      <c r="CV44" s="43">
        <v>-2.2499999999999999E-4</v>
      </c>
      <c r="CW44" s="43">
        <v>-2.2499999999999999E-4</v>
      </c>
      <c r="CX44" s="43">
        <v>-2.22E-4</v>
      </c>
    </row>
    <row r="45" spans="2:102" x14ac:dyDescent="0.25">
      <c r="N45" s="30">
        <v>6.9042243784694243E-2</v>
      </c>
      <c r="O45" s="43">
        <v>-1.3029999999999999E-3</v>
      </c>
      <c r="P45" s="43">
        <v>-1.106E-3</v>
      </c>
      <c r="Q45" s="43">
        <v>1.1039999999999999E-3</v>
      </c>
      <c r="R45" s="30">
        <v>3.1721519168027533E-2</v>
      </c>
      <c r="S45" s="43">
        <v>-5.31E-4</v>
      </c>
      <c r="T45" s="43">
        <v>-4.8299999999999998E-4</v>
      </c>
      <c r="U45" s="43">
        <v>5.5999999999999999E-5</v>
      </c>
      <c r="W45" s="30">
        <v>6.9042243784694243E-2</v>
      </c>
      <c r="X45" s="43">
        <v>-5.1800000000000001E-4</v>
      </c>
      <c r="Y45" s="43">
        <v>-4.7600000000000002E-4</v>
      </c>
      <c r="Z45" s="43">
        <v>-9.9999999999999995E-7</v>
      </c>
      <c r="AA45" s="30">
        <v>3.1721519168027533E-2</v>
      </c>
      <c r="AB45" s="43">
        <v>-4.0400000000000001E-4</v>
      </c>
      <c r="AC45" s="43">
        <v>-3.7399999999999998E-4</v>
      </c>
      <c r="AD45" s="43">
        <v>-4.3999999999999999E-5</v>
      </c>
      <c r="AF45" s="30">
        <v>6.9042243784694243E-2</v>
      </c>
      <c r="AG45" s="43">
        <v>-1.4829999999999999E-3</v>
      </c>
      <c r="AH45" s="43">
        <v>-1.5120000000000001E-3</v>
      </c>
      <c r="AI45" s="43">
        <v>3.2100000000000002E-3</v>
      </c>
      <c r="AJ45" s="30">
        <v>3.1721519168027533E-2</v>
      </c>
      <c r="AK45" s="43">
        <v>-6.1300000000000005E-4</v>
      </c>
      <c r="AL45" s="43">
        <v>-6.1799999999999995E-4</v>
      </c>
      <c r="AM45" s="43">
        <v>1.65E-4</v>
      </c>
      <c r="AO45" s="30">
        <v>6.9042243784694243E-2</v>
      </c>
      <c r="AP45" s="43">
        <v>-3.5599999999999998E-4</v>
      </c>
      <c r="AQ45" s="43">
        <v>-3.5799999999999997E-4</v>
      </c>
      <c r="AR45" s="43">
        <v>-9.3999999999999994E-5</v>
      </c>
      <c r="AS45" s="30">
        <v>3.1721519168027533E-2</v>
      </c>
      <c r="AT45" s="43">
        <v>-3.4200000000000002E-4</v>
      </c>
      <c r="AU45" s="43">
        <v>-3.4299999999999999E-4</v>
      </c>
      <c r="AV45" s="43">
        <v>-1.02E-4</v>
      </c>
      <c r="AX45" s="30">
        <v>6.9042243784694243E-2</v>
      </c>
      <c r="AY45" s="43">
        <v>-1.4679999999999999E-3</v>
      </c>
      <c r="AZ45" s="43">
        <v>-1.4970000000000001E-3</v>
      </c>
      <c r="BA45" s="43">
        <v>3.2529999999999998E-3</v>
      </c>
      <c r="BB45" s="30">
        <v>3.1721519168027533E-2</v>
      </c>
      <c r="BC45" s="43">
        <v>-6.0999999999999997E-4</v>
      </c>
      <c r="BD45" s="43">
        <v>-6.1499999999999999E-4</v>
      </c>
      <c r="BE45" s="43">
        <v>1.66E-4</v>
      </c>
      <c r="BG45" s="30">
        <v>6.9042243784694243E-2</v>
      </c>
      <c r="BH45" s="43">
        <v>-3.57E-4</v>
      </c>
      <c r="BI45" s="43">
        <v>-3.5799999999999997E-4</v>
      </c>
      <c r="BJ45" s="43">
        <v>-8.7000000000000001E-5</v>
      </c>
      <c r="BK45" s="30">
        <v>3.1721519168027533E-2</v>
      </c>
      <c r="BL45" s="43">
        <v>-3.4400000000000001E-4</v>
      </c>
      <c r="BM45" s="43">
        <v>-3.4499999999999998E-4</v>
      </c>
      <c r="BN45" s="43">
        <v>-9.7E-5</v>
      </c>
      <c r="BP45" s="30">
        <v>6.9042243784694243E-2</v>
      </c>
      <c r="BQ45" s="43">
        <v>-1.134E-3</v>
      </c>
      <c r="BR45" s="43">
        <v>-1.1490000000000001E-3</v>
      </c>
      <c r="BS45" s="43">
        <v>4.4019999999999997E-3</v>
      </c>
      <c r="BT45" s="30">
        <v>3.1721519168027533E-2</v>
      </c>
      <c r="BU45" s="43">
        <v>-5.9100000000000005E-4</v>
      </c>
      <c r="BV45" s="43">
        <v>-5.8600000000000004E-4</v>
      </c>
      <c r="BW45" s="43">
        <v>4.1199999999999999E-4</v>
      </c>
      <c r="BY45" s="30">
        <v>6.9042243784694243E-2</v>
      </c>
      <c r="BZ45" s="43">
        <v>-3.7100000000000002E-4</v>
      </c>
      <c r="CA45" s="43">
        <v>-3.57E-4</v>
      </c>
      <c r="CB45" s="43">
        <v>8.7000000000000001E-5</v>
      </c>
      <c r="CC45" s="30">
        <v>3.1721519168027533E-2</v>
      </c>
      <c r="CD45" s="43">
        <v>-3.4699999999999998E-4</v>
      </c>
      <c r="CE45" s="43">
        <v>-3.3399999999999999E-4</v>
      </c>
      <c r="CF45" s="43">
        <v>6.7000000000000002E-5</v>
      </c>
      <c r="CH45" s="30">
        <v>6.9042243784694243E-2</v>
      </c>
      <c r="CI45" s="43">
        <v>-9.1799999999999998E-4</v>
      </c>
      <c r="CJ45" s="43">
        <v>-7.7899999999999996E-4</v>
      </c>
      <c r="CK45" s="43">
        <v>6.02E-4</v>
      </c>
      <c r="CL45" s="30">
        <v>3.1721519168027533E-2</v>
      </c>
      <c r="CM45" s="43">
        <v>-4.28E-4</v>
      </c>
      <c r="CN45" s="43">
        <v>-3.9500000000000001E-4</v>
      </c>
      <c r="CO45" s="43">
        <v>-6.3E-5</v>
      </c>
      <c r="CQ45" s="30">
        <v>6.9042243784694243E-2</v>
      </c>
      <c r="CR45" s="43">
        <v>-3.1100000000000002E-4</v>
      </c>
      <c r="CS45" s="43">
        <v>-2.9599999999999998E-4</v>
      </c>
      <c r="CT45" s="43">
        <v>-1.55E-4</v>
      </c>
      <c r="CU45" s="30">
        <v>3.1721519168027533E-2</v>
      </c>
      <c r="CV45" s="43">
        <v>-2.2499999999999999E-4</v>
      </c>
      <c r="CW45" s="43">
        <v>-2.2499999999999999E-4</v>
      </c>
      <c r="CX45" s="43">
        <v>-2.22E-4</v>
      </c>
    </row>
    <row r="46" spans="2:102" x14ac:dyDescent="0.25">
      <c r="N46" s="30">
        <v>7.0908280001360915E-2</v>
      </c>
      <c r="O46" s="43">
        <v>-1.3799999999999999E-3</v>
      </c>
      <c r="P46" s="43">
        <v>-1.165E-3</v>
      </c>
      <c r="Q46" s="43">
        <v>1.237E-3</v>
      </c>
      <c r="R46" s="30">
        <v>3.2654537268027535E-2</v>
      </c>
      <c r="S46" s="43">
        <v>-5.3799999999999996E-4</v>
      </c>
      <c r="T46" s="43">
        <v>-4.8899999999999996E-4</v>
      </c>
      <c r="U46" s="43">
        <v>6.0999999999999999E-5</v>
      </c>
      <c r="W46" s="30">
        <v>7.0908280001360915E-2</v>
      </c>
      <c r="X46" s="43">
        <v>-5.2700000000000002E-4</v>
      </c>
      <c r="Y46" s="43">
        <v>-4.84E-4</v>
      </c>
      <c r="Z46" s="43">
        <v>3.9999999999999998E-6</v>
      </c>
      <c r="AA46" s="30">
        <v>3.2654537268027535E-2</v>
      </c>
      <c r="AB46" s="43">
        <v>-4.0499999999999998E-4</v>
      </c>
      <c r="AC46" s="43">
        <v>-3.7500000000000001E-4</v>
      </c>
      <c r="AD46" s="43">
        <v>-4.3999999999999999E-5</v>
      </c>
      <c r="AF46" s="30">
        <v>7.0908280001360915E-2</v>
      </c>
      <c r="AG46" s="43">
        <v>-1.4959999999999999E-3</v>
      </c>
      <c r="AH46" s="43">
        <v>-1.5280000000000001E-3</v>
      </c>
      <c r="AI46" s="43">
        <v>3.5729999999999998E-3</v>
      </c>
      <c r="AJ46" s="30">
        <v>3.2654537268027535E-2</v>
      </c>
      <c r="AK46" s="43">
        <v>-6.2699999999999995E-4</v>
      </c>
      <c r="AL46" s="43">
        <v>-6.3199999999999997E-4</v>
      </c>
      <c r="AM46" s="43">
        <v>1.8100000000000001E-4</v>
      </c>
      <c r="AO46" s="30">
        <v>7.0908280001360915E-2</v>
      </c>
      <c r="AP46" s="43">
        <v>-3.5100000000000002E-4</v>
      </c>
      <c r="AQ46" s="43">
        <v>-3.5199999999999999E-4</v>
      </c>
      <c r="AR46" s="43">
        <v>-1E-4</v>
      </c>
      <c r="AS46" s="30">
        <v>3.2654537268027535E-2</v>
      </c>
      <c r="AT46" s="43">
        <v>-3.4499999999999998E-4</v>
      </c>
      <c r="AU46" s="43">
        <v>-3.4600000000000001E-4</v>
      </c>
      <c r="AV46" s="43">
        <v>-9.8999999999999994E-5</v>
      </c>
      <c r="AX46" s="30">
        <v>7.0908280001360915E-2</v>
      </c>
      <c r="AY46" s="43">
        <v>-1.48E-3</v>
      </c>
      <c r="AZ46" s="43">
        <v>-1.511E-3</v>
      </c>
      <c r="BA46" s="43">
        <v>3.617E-3</v>
      </c>
      <c r="BB46" s="30">
        <v>3.2654537268027535E-2</v>
      </c>
      <c r="BC46" s="43">
        <v>-6.2399999999999999E-4</v>
      </c>
      <c r="BD46" s="43">
        <v>-6.29E-4</v>
      </c>
      <c r="BE46" s="43">
        <v>1.8200000000000001E-4</v>
      </c>
      <c r="BG46" s="30">
        <v>7.0908280001360915E-2</v>
      </c>
      <c r="BH46" s="43">
        <v>-3.5100000000000002E-4</v>
      </c>
      <c r="BI46" s="43">
        <v>-3.5300000000000002E-4</v>
      </c>
      <c r="BJ46" s="43">
        <v>-9.2999999999999997E-5</v>
      </c>
      <c r="BK46" s="30">
        <v>3.2654537268027535E-2</v>
      </c>
      <c r="BL46" s="43">
        <v>-3.4699999999999998E-4</v>
      </c>
      <c r="BM46" s="43">
        <v>-3.48E-4</v>
      </c>
      <c r="BN46" s="43">
        <v>-9.5000000000000005E-5</v>
      </c>
      <c r="BP46" s="30">
        <v>7.0908280001360915E-2</v>
      </c>
      <c r="BQ46" s="43">
        <v>-1.1670000000000001E-3</v>
      </c>
      <c r="BR46" s="43">
        <v>-1.1850000000000001E-3</v>
      </c>
      <c r="BS46" s="43">
        <v>4.6969999999999998E-3</v>
      </c>
      <c r="BT46" s="30">
        <v>3.2654537268027535E-2</v>
      </c>
      <c r="BU46" s="43">
        <v>-6.0700000000000001E-4</v>
      </c>
      <c r="BV46" s="43">
        <v>-6.02E-4</v>
      </c>
      <c r="BW46" s="43">
        <v>4.4900000000000002E-4</v>
      </c>
      <c r="BY46" s="30">
        <v>7.0908280001360915E-2</v>
      </c>
      <c r="BZ46" s="43">
        <v>-3.6499999999999998E-4</v>
      </c>
      <c r="CA46" s="43">
        <v>-3.5100000000000002E-4</v>
      </c>
      <c r="CB46" s="43">
        <v>8.2000000000000001E-5</v>
      </c>
      <c r="CC46" s="30">
        <v>3.2654537268027535E-2</v>
      </c>
      <c r="CD46" s="43">
        <v>-3.5100000000000002E-4</v>
      </c>
      <c r="CE46" s="43">
        <v>-3.3799999999999998E-4</v>
      </c>
      <c r="CF46" s="43">
        <v>6.9999999999999994E-5</v>
      </c>
      <c r="CH46" s="30">
        <v>7.0908280001360915E-2</v>
      </c>
      <c r="CI46" s="43">
        <v>-9.6199999999999996E-4</v>
      </c>
      <c r="CJ46" s="43">
        <v>-8.12E-4</v>
      </c>
      <c r="CK46" s="43">
        <v>6.8199999999999999E-4</v>
      </c>
      <c r="CL46" s="30">
        <v>3.2654537268027535E-2</v>
      </c>
      <c r="CM46" s="43">
        <v>-4.35E-4</v>
      </c>
      <c r="CN46" s="43">
        <v>-4.0099999999999999E-4</v>
      </c>
      <c r="CO46" s="43">
        <v>-5.7000000000000003E-5</v>
      </c>
      <c r="CQ46" s="30">
        <v>7.0908280001360915E-2</v>
      </c>
      <c r="CR46" s="43">
        <v>-3.1799999999999998E-4</v>
      </c>
      <c r="CS46" s="43">
        <v>-3.0299999999999999E-4</v>
      </c>
      <c r="CT46" s="43">
        <v>-1.4899999999999999E-4</v>
      </c>
      <c r="CU46" s="30">
        <v>3.2654537268027535E-2</v>
      </c>
      <c r="CV46" s="43">
        <v>-2.2599999999999999E-4</v>
      </c>
      <c r="CW46" s="43">
        <v>-2.2599999999999999E-4</v>
      </c>
      <c r="CX46" s="43">
        <v>-2.2100000000000001E-4</v>
      </c>
    </row>
    <row r="47" spans="2:102" x14ac:dyDescent="0.25">
      <c r="N47" s="30">
        <v>7.2774316218027574E-2</v>
      </c>
      <c r="O47" s="43">
        <v>-1.4760000000000001E-3</v>
      </c>
      <c r="P47" s="43">
        <v>-1.2390000000000001E-3</v>
      </c>
      <c r="Q47" s="43">
        <v>1.4170000000000001E-3</v>
      </c>
      <c r="R47" s="30">
        <v>3.358755536802753E-2</v>
      </c>
      <c r="S47" s="43">
        <v>-5.4600000000000004E-4</v>
      </c>
      <c r="T47" s="43">
        <v>-4.9600000000000002E-4</v>
      </c>
      <c r="U47" s="43">
        <v>6.4999999999999994E-5</v>
      </c>
      <c r="W47" s="30">
        <v>7.2774316218027574E-2</v>
      </c>
      <c r="X47" s="43">
        <v>-5.3899999999999998E-4</v>
      </c>
      <c r="Y47" s="43">
        <v>-4.9299999999999995E-4</v>
      </c>
      <c r="Z47" s="43">
        <v>1.1E-5</v>
      </c>
      <c r="AA47" s="30">
        <v>3.358755536802753E-2</v>
      </c>
      <c r="AB47" s="43">
        <v>-4.06E-4</v>
      </c>
      <c r="AC47" s="43">
        <v>-3.77E-4</v>
      </c>
      <c r="AD47" s="43">
        <v>-4.5000000000000003E-5</v>
      </c>
      <c r="AF47" s="30">
        <v>7.2774316218027574E-2</v>
      </c>
      <c r="AG47" s="43">
        <v>-1.511E-3</v>
      </c>
      <c r="AH47" s="43">
        <v>-1.5449999999999999E-3</v>
      </c>
      <c r="AI47" s="43">
        <v>4.0070000000000001E-3</v>
      </c>
      <c r="AJ47" s="30">
        <v>3.358755536802753E-2</v>
      </c>
      <c r="AK47" s="43">
        <v>-6.4099999999999997E-4</v>
      </c>
      <c r="AL47" s="43">
        <v>-6.4599999999999998E-4</v>
      </c>
      <c r="AM47" s="43">
        <v>1.9799999999999999E-4</v>
      </c>
      <c r="AO47" s="30">
        <v>7.2774316218027574E-2</v>
      </c>
      <c r="AP47" s="43">
        <v>-3.4200000000000002E-4</v>
      </c>
      <c r="AQ47" s="43">
        <v>-3.4299999999999999E-4</v>
      </c>
      <c r="AR47" s="43">
        <v>-1.1E-4</v>
      </c>
      <c r="AS47" s="30">
        <v>3.358755536802753E-2</v>
      </c>
      <c r="AT47" s="43">
        <v>-3.48E-4</v>
      </c>
      <c r="AU47" s="43">
        <v>-3.4900000000000003E-4</v>
      </c>
      <c r="AV47" s="43">
        <v>-9.7E-5</v>
      </c>
      <c r="AX47" s="30">
        <v>7.2774316218027574E-2</v>
      </c>
      <c r="AY47" s="43">
        <v>-1.495E-3</v>
      </c>
      <c r="AZ47" s="43">
        <v>-1.529E-3</v>
      </c>
      <c r="BA47" s="43">
        <v>4.0540000000000003E-3</v>
      </c>
      <c r="BB47" s="30">
        <v>3.358755536802753E-2</v>
      </c>
      <c r="BC47" s="43">
        <v>-6.38E-4</v>
      </c>
      <c r="BD47" s="43">
        <v>-6.4300000000000002E-4</v>
      </c>
      <c r="BE47" s="43">
        <v>1.9799999999999999E-4</v>
      </c>
      <c r="BG47" s="30">
        <v>7.2774316218027574E-2</v>
      </c>
      <c r="BH47" s="43">
        <v>-3.4200000000000002E-4</v>
      </c>
      <c r="BI47" s="43">
        <v>-3.4299999999999999E-4</v>
      </c>
      <c r="BJ47" s="43">
        <v>-1.0399999999999999E-4</v>
      </c>
      <c r="BK47" s="30">
        <v>3.358755536802753E-2</v>
      </c>
      <c r="BL47" s="43">
        <v>-3.5E-4</v>
      </c>
      <c r="BM47" s="43">
        <v>-3.5100000000000002E-4</v>
      </c>
      <c r="BN47" s="43">
        <v>-9.2E-5</v>
      </c>
      <c r="BP47" s="30">
        <v>7.2774316218027574E-2</v>
      </c>
      <c r="BQ47" s="43">
        <v>-1.206E-3</v>
      </c>
      <c r="BR47" s="43">
        <v>-1.2260000000000001E-3</v>
      </c>
      <c r="BS47" s="43">
        <v>5.0439999999999999E-3</v>
      </c>
      <c r="BT47" s="30">
        <v>3.358755536802753E-2</v>
      </c>
      <c r="BU47" s="43">
        <v>-6.2200000000000005E-4</v>
      </c>
      <c r="BV47" s="43">
        <v>-6.1799999999999995E-4</v>
      </c>
      <c r="BW47" s="43">
        <v>4.86E-4</v>
      </c>
      <c r="BY47" s="30">
        <v>7.2774316218027574E-2</v>
      </c>
      <c r="BZ47" s="43">
        <v>-3.5599999999999998E-4</v>
      </c>
      <c r="CA47" s="43">
        <v>-3.4200000000000002E-4</v>
      </c>
      <c r="CB47" s="43">
        <v>7.2999999999999999E-5</v>
      </c>
      <c r="CC47" s="30">
        <v>3.358755536802753E-2</v>
      </c>
      <c r="CD47" s="43">
        <v>-3.5399999999999999E-4</v>
      </c>
      <c r="CE47" s="43">
        <v>-3.4099999999999999E-4</v>
      </c>
      <c r="CF47" s="43">
        <v>7.2999999999999999E-5</v>
      </c>
      <c r="CH47" s="30">
        <v>7.2774316218027574E-2</v>
      </c>
      <c r="CI47" s="43">
        <v>-1.0150000000000001E-3</v>
      </c>
      <c r="CJ47" s="43">
        <v>-8.5099999999999998E-4</v>
      </c>
      <c r="CK47" s="43">
        <v>7.7800000000000005E-4</v>
      </c>
      <c r="CL47" s="30">
        <v>3.358755536802753E-2</v>
      </c>
      <c r="CM47" s="43">
        <v>-4.4200000000000001E-4</v>
      </c>
      <c r="CN47" s="43">
        <v>-4.0700000000000003E-4</v>
      </c>
      <c r="CO47" s="43">
        <v>-5.1999999999999997E-5</v>
      </c>
      <c r="CQ47" s="30">
        <v>7.2774316218027574E-2</v>
      </c>
      <c r="CR47" s="43">
        <v>-3.28E-4</v>
      </c>
      <c r="CS47" s="43">
        <v>-3.1100000000000002E-4</v>
      </c>
      <c r="CT47" s="43">
        <v>-1.3999999999999999E-4</v>
      </c>
      <c r="CU47" s="30">
        <v>3.358755536802753E-2</v>
      </c>
      <c r="CV47" s="43">
        <v>-2.2699999999999999E-4</v>
      </c>
      <c r="CW47" s="43">
        <v>-2.2599999999999999E-4</v>
      </c>
      <c r="CX47" s="43">
        <v>-2.2100000000000001E-4</v>
      </c>
    </row>
    <row r="48" spans="2:102" x14ac:dyDescent="0.25">
      <c r="N48" s="30">
        <v>7.4640352434694246E-2</v>
      </c>
      <c r="O48" s="43">
        <v>-1.591E-3</v>
      </c>
      <c r="P48" s="43">
        <v>-1.3290000000000001E-3</v>
      </c>
      <c r="Q48" s="43">
        <v>1.601E-3</v>
      </c>
      <c r="R48" s="30">
        <v>3.4520573468027532E-2</v>
      </c>
      <c r="S48" s="43">
        <v>-5.5400000000000002E-4</v>
      </c>
      <c r="T48" s="43">
        <v>-5.0299999999999997E-4</v>
      </c>
      <c r="U48" s="43">
        <v>6.9999999999999994E-5</v>
      </c>
      <c r="W48" s="30">
        <v>7.4640352434694246E-2</v>
      </c>
      <c r="X48" s="43">
        <v>-5.4900000000000001E-4</v>
      </c>
      <c r="Y48" s="43">
        <v>-5.0299999999999997E-4</v>
      </c>
      <c r="Z48" s="43">
        <v>1.8E-5</v>
      </c>
      <c r="AA48" s="30">
        <v>3.4520573468027532E-2</v>
      </c>
      <c r="AB48" s="43">
        <v>-4.08E-4</v>
      </c>
      <c r="AC48" s="43">
        <v>-3.7800000000000003E-4</v>
      </c>
      <c r="AD48" s="43">
        <v>-4.5000000000000003E-5</v>
      </c>
      <c r="AF48" s="30">
        <v>7.4640352434694246E-2</v>
      </c>
      <c r="AG48" s="43">
        <v>-1.523E-3</v>
      </c>
      <c r="AH48" s="43">
        <v>-1.5610000000000001E-3</v>
      </c>
      <c r="AI48" s="43">
        <v>4.457E-3</v>
      </c>
      <c r="AJ48" s="30">
        <v>3.4520573468027532E-2</v>
      </c>
      <c r="AK48" s="43">
        <v>-6.5499999999999998E-4</v>
      </c>
      <c r="AL48" s="43">
        <v>-6.6E-4</v>
      </c>
      <c r="AM48" s="43">
        <v>2.14E-4</v>
      </c>
      <c r="AO48" s="30">
        <v>7.4640352434694246E-2</v>
      </c>
      <c r="AP48" s="43">
        <v>-3.3100000000000002E-4</v>
      </c>
      <c r="AQ48" s="43">
        <v>-3.3199999999999999E-4</v>
      </c>
      <c r="AR48" s="43">
        <v>-1.22E-4</v>
      </c>
      <c r="AS48" s="30">
        <v>3.4520573468027532E-2</v>
      </c>
      <c r="AT48" s="43">
        <v>-3.5100000000000002E-4</v>
      </c>
      <c r="AU48" s="43">
        <v>-3.5199999999999999E-4</v>
      </c>
      <c r="AV48" s="43">
        <v>-9.3999999999999994E-5</v>
      </c>
      <c r="AX48" s="30">
        <v>7.4640352434694246E-2</v>
      </c>
      <c r="AY48" s="43">
        <v>-1.5100000000000001E-3</v>
      </c>
      <c r="AZ48" s="43">
        <v>-1.5460000000000001E-3</v>
      </c>
      <c r="BA48" s="43">
        <v>4.5009999999999998E-3</v>
      </c>
      <c r="BB48" s="30">
        <v>3.4520573468027532E-2</v>
      </c>
      <c r="BC48" s="43">
        <v>-6.5200000000000002E-4</v>
      </c>
      <c r="BD48" s="43">
        <v>-6.5700000000000003E-4</v>
      </c>
      <c r="BE48" s="43">
        <v>2.14E-4</v>
      </c>
      <c r="BG48" s="30">
        <v>7.4640352434694246E-2</v>
      </c>
      <c r="BH48" s="43">
        <v>-3.3100000000000002E-4</v>
      </c>
      <c r="BI48" s="43">
        <v>-3.3199999999999999E-4</v>
      </c>
      <c r="BJ48" s="43">
        <v>-1.15E-4</v>
      </c>
      <c r="BK48" s="30">
        <v>3.4520573468027532E-2</v>
      </c>
      <c r="BL48" s="43">
        <v>-3.5300000000000002E-4</v>
      </c>
      <c r="BM48" s="43">
        <v>-3.5399999999999999E-4</v>
      </c>
      <c r="BN48" s="43">
        <v>-8.8999999999999995E-5</v>
      </c>
      <c r="BP48" s="30">
        <v>7.4640352434694246E-2</v>
      </c>
      <c r="BQ48" s="43">
        <v>-1.2489999999999999E-3</v>
      </c>
      <c r="BR48" s="43">
        <v>-1.2719999999999999E-3</v>
      </c>
      <c r="BS48" s="43">
        <v>5.4159999999999998E-3</v>
      </c>
      <c r="BT48" s="30">
        <v>3.4520573468027532E-2</v>
      </c>
      <c r="BU48" s="43">
        <v>-6.38E-4</v>
      </c>
      <c r="BV48" s="43">
        <v>-6.3400000000000001E-4</v>
      </c>
      <c r="BW48" s="43">
        <v>5.2400000000000005E-4</v>
      </c>
      <c r="BY48" s="30">
        <v>7.4640352434694246E-2</v>
      </c>
      <c r="BZ48" s="43">
        <v>-3.4600000000000001E-4</v>
      </c>
      <c r="CA48" s="43">
        <v>-3.3199999999999999E-4</v>
      </c>
      <c r="CB48" s="43">
        <v>6.3E-5</v>
      </c>
      <c r="CC48" s="30">
        <v>3.4520573468027532E-2</v>
      </c>
      <c r="CD48" s="43">
        <v>-3.57E-4</v>
      </c>
      <c r="CE48" s="43">
        <v>-3.4400000000000001E-4</v>
      </c>
      <c r="CF48" s="43">
        <v>7.6000000000000004E-5</v>
      </c>
      <c r="CH48" s="30">
        <v>7.4640352434694246E-2</v>
      </c>
      <c r="CI48" s="43">
        <v>-1.067E-3</v>
      </c>
      <c r="CJ48" s="43">
        <v>-8.8999999999999995E-4</v>
      </c>
      <c r="CK48" s="43">
        <v>8.7500000000000002E-4</v>
      </c>
      <c r="CL48" s="30">
        <v>3.4520573468027532E-2</v>
      </c>
      <c r="CM48" s="43">
        <v>-4.4900000000000002E-4</v>
      </c>
      <c r="CN48" s="43">
        <v>-4.1300000000000001E-4</v>
      </c>
      <c r="CO48" s="43">
        <v>-4.6E-5</v>
      </c>
      <c r="CQ48" s="30">
        <v>7.4640352434694246E-2</v>
      </c>
      <c r="CR48" s="43">
        <v>-3.3799999999999998E-4</v>
      </c>
      <c r="CS48" s="43">
        <v>-3.19E-4</v>
      </c>
      <c r="CT48" s="43">
        <v>-1.3200000000000001E-4</v>
      </c>
      <c r="CU48" s="30">
        <v>3.4520573468027532E-2</v>
      </c>
      <c r="CV48" s="43">
        <v>-2.2699999999999999E-4</v>
      </c>
      <c r="CW48" s="43">
        <v>-2.2699999999999999E-4</v>
      </c>
      <c r="CX48" s="43">
        <v>-2.2000000000000001E-4</v>
      </c>
    </row>
    <row r="49" spans="14:102" x14ac:dyDescent="0.25">
      <c r="N49" s="30">
        <v>7.6506388651360946E-2</v>
      </c>
      <c r="O49" s="43">
        <v>-1.67E-3</v>
      </c>
      <c r="P49" s="43">
        <v>-1.3860000000000001E-3</v>
      </c>
      <c r="Q49" s="43">
        <v>1.799E-3</v>
      </c>
      <c r="R49" s="30">
        <v>3.5453591568027527E-2</v>
      </c>
      <c r="S49" s="43">
        <v>-5.6300000000000002E-4</v>
      </c>
      <c r="T49" s="43">
        <v>-5.1000000000000004E-4</v>
      </c>
      <c r="U49" s="43">
        <v>7.7000000000000001E-5</v>
      </c>
      <c r="W49" s="30">
        <v>7.6506388651360946E-2</v>
      </c>
      <c r="X49" s="43">
        <v>-5.5599999999999996E-4</v>
      </c>
      <c r="Y49" s="43">
        <v>-5.0900000000000001E-4</v>
      </c>
      <c r="Z49" s="43">
        <v>2.0999999999999999E-5</v>
      </c>
      <c r="AA49" s="30">
        <v>3.5453591568027527E-2</v>
      </c>
      <c r="AB49" s="43">
        <v>-4.0900000000000002E-4</v>
      </c>
      <c r="AC49" s="43">
        <v>-3.79E-4</v>
      </c>
      <c r="AD49" s="43">
        <v>-4.5000000000000003E-5</v>
      </c>
      <c r="AF49" s="30">
        <v>7.6506388651360946E-2</v>
      </c>
      <c r="AG49" s="43">
        <v>-1.5820000000000001E-3</v>
      </c>
      <c r="AH49" s="43">
        <v>-1.6199999999999999E-3</v>
      </c>
      <c r="AI49" s="43">
        <v>4.6600000000000001E-3</v>
      </c>
      <c r="AJ49" s="30">
        <v>3.5453591568027527E-2</v>
      </c>
      <c r="AK49" s="43">
        <v>-6.69E-4</v>
      </c>
      <c r="AL49" s="43">
        <v>-6.7400000000000001E-4</v>
      </c>
      <c r="AM49" s="43">
        <v>2.3000000000000001E-4</v>
      </c>
      <c r="AO49" s="30">
        <v>7.6506388651360946E-2</v>
      </c>
      <c r="AP49" s="43">
        <v>-3.2699999999999998E-4</v>
      </c>
      <c r="AQ49" s="43">
        <v>-3.28E-4</v>
      </c>
      <c r="AR49" s="43">
        <v>-1.25E-4</v>
      </c>
      <c r="AS49" s="30">
        <v>3.5453591568027527E-2</v>
      </c>
      <c r="AT49" s="43">
        <v>-3.5399999999999999E-4</v>
      </c>
      <c r="AU49" s="43">
        <v>-3.5500000000000001E-4</v>
      </c>
      <c r="AV49" s="43">
        <v>-9.1000000000000003E-5</v>
      </c>
      <c r="AX49" s="30">
        <v>7.6506388651360946E-2</v>
      </c>
      <c r="AY49" s="43">
        <v>-1.5709999999999999E-3</v>
      </c>
      <c r="AZ49" s="43">
        <v>-1.609E-3</v>
      </c>
      <c r="BA49" s="43">
        <v>4.6930000000000001E-3</v>
      </c>
      <c r="BB49" s="30">
        <v>3.5453591568027527E-2</v>
      </c>
      <c r="BC49" s="43">
        <v>-6.6600000000000003E-4</v>
      </c>
      <c r="BD49" s="43">
        <v>-6.7100000000000005E-4</v>
      </c>
      <c r="BE49" s="43">
        <v>2.31E-4</v>
      </c>
      <c r="BG49" s="30">
        <v>7.6506388651360946E-2</v>
      </c>
      <c r="BH49" s="43">
        <v>-3.2699999999999998E-4</v>
      </c>
      <c r="BI49" s="43">
        <v>-3.28E-4</v>
      </c>
      <c r="BJ49" s="43">
        <v>-1.1900000000000001E-4</v>
      </c>
      <c r="BK49" s="30">
        <v>3.5453591568027527E-2</v>
      </c>
      <c r="BL49" s="43">
        <v>-3.5599999999999998E-4</v>
      </c>
      <c r="BM49" s="43">
        <v>-3.57E-4</v>
      </c>
      <c r="BN49" s="43">
        <v>-8.6000000000000003E-5</v>
      </c>
      <c r="BP49" s="30">
        <v>7.6506388651360946E-2</v>
      </c>
      <c r="BQ49" s="43">
        <v>-1.2780000000000001E-3</v>
      </c>
      <c r="BR49" s="43">
        <v>-1.302E-3</v>
      </c>
      <c r="BS49" s="43">
        <v>5.6779999999999999E-3</v>
      </c>
      <c r="BT49" s="30">
        <v>3.5453591568027527E-2</v>
      </c>
      <c r="BU49" s="43">
        <v>-6.5399999999999996E-4</v>
      </c>
      <c r="BV49" s="43">
        <v>-6.5099999999999999E-4</v>
      </c>
      <c r="BW49" s="43">
        <v>5.6099999999999998E-4</v>
      </c>
      <c r="BY49" s="30">
        <v>7.6506388651360946E-2</v>
      </c>
      <c r="BZ49" s="43">
        <v>-3.4299999999999999E-4</v>
      </c>
      <c r="CA49" s="43">
        <v>-3.2899999999999997E-4</v>
      </c>
      <c r="CB49" s="43">
        <v>6.0000000000000002E-5</v>
      </c>
      <c r="CC49" s="30">
        <v>3.5453591568027527E-2</v>
      </c>
      <c r="CD49" s="43">
        <v>-3.6000000000000002E-4</v>
      </c>
      <c r="CE49" s="43">
        <v>-3.4699999999999998E-4</v>
      </c>
      <c r="CF49" s="43">
        <v>7.8999999999999996E-5</v>
      </c>
      <c r="CH49" s="30">
        <v>7.6506388651360946E-2</v>
      </c>
      <c r="CI49" s="43">
        <v>-1.1069999999999999E-3</v>
      </c>
      <c r="CJ49" s="43">
        <v>-9.19E-4</v>
      </c>
      <c r="CK49" s="43">
        <v>9.4499999999999998E-4</v>
      </c>
      <c r="CL49" s="30">
        <v>3.5453591568027527E-2</v>
      </c>
      <c r="CM49" s="43">
        <v>-4.5600000000000003E-4</v>
      </c>
      <c r="CN49" s="43">
        <v>-4.1800000000000002E-4</v>
      </c>
      <c r="CO49" s="43">
        <v>-4.1E-5</v>
      </c>
      <c r="CQ49" s="30">
        <v>7.6506388651360946E-2</v>
      </c>
      <c r="CR49" s="43">
        <v>-3.4499999999999998E-4</v>
      </c>
      <c r="CS49" s="43">
        <v>-3.2499999999999999E-4</v>
      </c>
      <c r="CT49" s="43">
        <v>-1.27E-4</v>
      </c>
      <c r="CU49" s="30">
        <v>3.5453591568027527E-2</v>
      </c>
      <c r="CV49" s="43">
        <v>-2.2800000000000001E-4</v>
      </c>
      <c r="CW49" s="43">
        <v>-2.2699999999999999E-4</v>
      </c>
      <c r="CX49" s="43">
        <v>-2.2000000000000001E-4</v>
      </c>
    </row>
    <row r="50" spans="14:102" x14ac:dyDescent="0.25">
      <c r="N50" s="30">
        <v>7.8372424868027618E-2</v>
      </c>
      <c r="O50" s="43">
        <v>-1.7520000000000001E-3</v>
      </c>
      <c r="P50" s="43">
        <v>-1.4480000000000001E-3</v>
      </c>
      <c r="Q50" s="43">
        <v>1.9620000000000002E-3</v>
      </c>
      <c r="R50" s="30">
        <v>3.6386609668027523E-2</v>
      </c>
      <c r="S50" s="43">
        <v>-5.7300000000000005E-4</v>
      </c>
      <c r="T50" s="43">
        <v>-5.1900000000000004E-4</v>
      </c>
      <c r="U50" s="43">
        <v>8.5000000000000006E-5</v>
      </c>
      <c r="W50" s="30">
        <v>7.8372424868027618E-2</v>
      </c>
      <c r="X50" s="43">
        <v>-5.6400000000000005E-4</v>
      </c>
      <c r="Y50" s="43">
        <v>-5.1500000000000005E-4</v>
      </c>
      <c r="Z50" s="43">
        <v>2.5000000000000001E-5</v>
      </c>
      <c r="AA50" s="30">
        <v>3.6386609668027523E-2</v>
      </c>
      <c r="AB50" s="43">
        <v>-4.1100000000000002E-4</v>
      </c>
      <c r="AC50" s="43">
        <v>-3.8099999999999999E-4</v>
      </c>
      <c r="AD50" s="43">
        <v>-4.5000000000000003E-5</v>
      </c>
      <c r="AF50" s="30">
        <v>7.8372424868027618E-2</v>
      </c>
      <c r="AG50" s="43">
        <v>-1.619E-3</v>
      </c>
      <c r="AH50" s="43">
        <v>-1.66E-3</v>
      </c>
      <c r="AI50" s="43">
        <v>4.9430000000000003E-3</v>
      </c>
      <c r="AJ50" s="30">
        <v>3.6386609668027523E-2</v>
      </c>
      <c r="AK50" s="43">
        <v>-6.8999999999999997E-4</v>
      </c>
      <c r="AL50" s="43">
        <v>-6.96E-4</v>
      </c>
      <c r="AM50" s="43">
        <v>2.8699999999999998E-4</v>
      </c>
      <c r="AO50" s="30">
        <v>7.8372424868027618E-2</v>
      </c>
      <c r="AP50" s="43">
        <v>-3.2200000000000002E-4</v>
      </c>
      <c r="AQ50" s="43">
        <v>-3.2299999999999999E-4</v>
      </c>
      <c r="AR50" s="43">
        <v>-1.3100000000000001E-4</v>
      </c>
      <c r="AS50" s="30">
        <v>3.6386609668027523E-2</v>
      </c>
      <c r="AT50" s="43">
        <v>-3.5599999999999998E-4</v>
      </c>
      <c r="AU50" s="43">
        <v>-3.57E-4</v>
      </c>
      <c r="AV50" s="43">
        <v>-8.8999999999999995E-5</v>
      </c>
      <c r="AX50" s="30">
        <v>7.8372424868027618E-2</v>
      </c>
      <c r="AY50" s="43">
        <v>-1.6080000000000001E-3</v>
      </c>
      <c r="AZ50" s="43">
        <v>-1.6490000000000001E-3</v>
      </c>
      <c r="BA50" s="43">
        <v>4.9760000000000004E-3</v>
      </c>
      <c r="BB50" s="30">
        <v>3.6386609668027523E-2</v>
      </c>
      <c r="BC50" s="43">
        <v>-6.87E-4</v>
      </c>
      <c r="BD50" s="43">
        <v>-6.9300000000000004E-4</v>
      </c>
      <c r="BE50" s="43">
        <v>2.9E-4</v>
      </c>
      <c r="BG50" s="30">
        <v>7.8372424868027618E-2</v>
      </c>
      <c r="BH50" s="43">
        <v>-3.2200000000000002E-4</v>
      </c>
      <c r="BI50" s="43">
        <v>-3.2299999999999999E-4</v>
      </c>
      <c r="BJ50" s="43">
        <v>-1.25E-4</v>
      </c>
      <c r="BK50" s="30">
        <v>3.6386609668027523E-2</v>
      </c>
      <c r="BL50" s="43">
        <v>-3.5799999999999997E-4</v>
      </c>
      <c r="BM50" s="43">
        <v>-3.59E-4</v>
      </c>
      <c r="BN50" s="43">
        <v>-8.3999999999999995E-5</v>
      </c>
      <c r="BP50" s="30">
        <v>7.8372424868027618E-2</v>
      </c>
      <c r="BQ50" s="43">
        <v>-1.31E-3</v>
      </c>
      <c r="BR50" s="43">
        <v>-1.3370000000000001E-3</v>
      </c>
      <c r="BS50" s="43">
        <v>5.9639999999999997E-3</v>
      </c>
      <c r="BT50" s="30">
        <v>3.6386609668027523E-2</v>
      </c>
      <c r="BU50" s="43">
        <v>-6.7400000000000001E-4</v>
      </c>
      <c r="BV50" s="43">
        <v>-6.7100000000000005E-4</v>
      </c>
      <c r="BW50" s="43">
        <v>6.0800000000000003E-4</v>
      </c>
      <c r="BY50" s="30">
        <v>7.8372424868027618E-2</v>
      </c>
      <c r="BZ50" s="43">
        <v>-3.39E-4</v>
      </c>
      <c r="CA50" s="43">
        <v>-3.2400000000000001E-4</v>
      </c>
      <c r="CB50" s="43">
        <v>5.5000000000000002E-5</v>
      </c>
      <c r="CC50" s="30">
        <v>3.6386609668027523E-2</v>
      </c>
      <c r="CD50" s="43">
        <v>-3.6200000000000002E-4</v>
      </c>
      <c r="CE50" s="43">
        <v>-3.4900000000000003E-4</v>
      </c>
      <c r="CF50" s="43">
        <v>8.1000000000000004E-5</v>
      </c>
      <c r="CH50" s="30">
        <v>7.8372424868027618E-2</v>
      </c>
      <c r="CI50" s="43">
        <v>-1.15E-3</v>
      </c>
      <c r="CJ50" s="43">
        <v>-9.5200000000000005E-4</v>
      </c>
      <c r="CK50" s="43">
        <v>1.0200000000000001E-3</v>
      </c>
      <c r="CL50" s="30">
        <v>3.6386609668027523E-2</v>
      </c>
      <c r="CM50" s="43">
        <v>-4.6500000000000003E-4</v>
      </c>
      <c r="CN50" s="43">
        <v>-4.26E-4</v>
      </c>
      <c r="CO50" s="43">
        <v>-3.4E-5</v>
      </c>
      <c r="CQ50" s="30">
        <v>7.8372424868027618E-2</v>
      </c>
      <c r="CR50" s="43">
        <v>-3.5199999999999999E-4</v>
      </c>
      <c r="CS50" s="43">
        <v>-3.3100000000000002E-4</v>
      </c>
      <c r="CT50" s="43">
        <v>-1.21E-4</v>
      </c>
      <c r="CU50" s="30">
        <v>3.6386609668027523E-2</v>
      </c>
      <c r="CV50" s="43">
        <v>-2.2900000000000001E-4</v>
      </c>
      <c r="CW50" s="43">
        <v>-2.2800000000000001E-4</v>
      </c>
      <c r="CX50" s="43">
        <v>-2.1900000000000001E-4</v>
      </c>
    </row>
    <row r="51" spans="14:102" x14ac:dyDescent="0.25">
      <c r="N51" s="30">
        <v>8.023846108469429E-2</v>
      </c>
      <c r="O51" s="43">
        <v>-1.8289999999999999E-3</v>
      </c>
      <c r="P51" s="43">
        <v>-1.505E-3</v>
      </c>
      <c r="Q51" s="43">
        <v>2.1210000000000001E-3</v>
      </c>
      <c r="R51" s="30">
        <v>3.7319627768027525E-2</v>
      </c>
      <c r="S51" s="43">
        <v>-5.8399999999999999E-4</v>
      </c>
      <c r="T51" s="43">
        <v>-5.2800000000000004E-4</v>
      </c>
      <c r="U51" s="43">
        <v>9.2999999999999997E-5</v>
      </c>
      <c r="W51" s="30">
        <v>8.023846108469429E-2</v>
      </c>
      <c r="X51" s="43">
        <v>-5.71E-4</v>
      </c>
      <c r="Y51" s="43">
        <v>-5.22E-4</v>
      </c>
      <c r="Z51" s="43">
        <v>2.9E-5</v>
      </c>
      <c r="AA51" s="30">
        <v>3.7319627768027525E-2</v>
      </c>
      <c r="AB51" s="43">
        <v>-4.1300000000000001E-4</v>
      </c>
      <c r="AC51" s="43">
        <v>-3.8200000000000002E-4</v>
      </c>
      <c r="AD51" s="43">
        <v>-4.5000000000000003E-5</v>
      </c>
      <c r="AF51" s="30">
        <v>8.023846108469429E-2</v>
      </c>
      <c r="AG51" s="43">
        <v>-1.655E-3</v>
      </c>
      <c r="AH51" s="43">
        <v>-1.6980000000000001E-3</v>
      </c>
      <c r="AI51" s="43">
        <v>5.2110000000000004E-3</v>
      </c>
      <c r="AJ51" s="30">
        <v>3.7319627768027525E-2</v>
      </c>
      <c r="AK51" s="43">
        <v>-7.1199999999999996E-4</v>
      </c>
      <c r="AL51" s="43">
        <v>-7.1900000000000002E-4</v>
      </c>
      <c r="AM51" s="43">
        <v>3.3199999999999999E-4</v>
      </c>
      <c r="AO51" s="30">
        <v>8.023846108469429E-2</v>
      </c>
      <c r="AP51" s="43">
        <v>-3.1799999999999998E-4</v>
      </c>
      <c r="AQ51" s="43">
        <v>-3.1799999999999998E-4</v>
      </c>
      <c r="AR51" s="43">
        <v>-1.36E-4</v>
      </c>
      <c r="AS51" s="30">
        <v>3.7319627768027525E-2</v>
      </c>
      <c r="AT51" s="43">
        <v>-3.5799999999999997E-4</v>
      </c>
      <c r="AU51" s="43">
        <v>-3.6000000000000002E-4</v>
      </c>
      <c r="AV51" s="43">
        <v>-8.7000000000000001E-5</v>
      </c>
      <c r="AX51" s="30">
        <v>8.023846108469429E-2</v>
      </c>
      <c r="AY51" s="43">
        <v>-1.6440000000000001E-3</v>
      </c>
      <c r="AZ51" s="43">
        <v>-1.686E-3</v>
      </c>
      <c r="BA51" s="43">
        <v>5.2449999999999997E-3</v>
      </c>
      <c r="BB51" s="30">
        <v>3.7319627768027525E-2</v>
      </c>
      <c r="BC51" s="43">
        <v>-7.0899999999999999E-4</v>
      </c>
      <c r="BD51" s="43">
        <v>-7.1599999999999995E-4</v>
      </c>
      <c r="BE51" s="43">
        <v>3.3500000000000001E-4</v>
      </c>
      <c r="BG51" s="30">
        <v>8.023846108469429E-2</v>
      </c>
      <c r="BH51" s="43">
        <v>-3.1799999999999998E-4</v>
      </c>
      <c r="BI51" s="43">
        <v>-3.1799999999999998E-4</v>
      </c>
      <c r="BJ51" s="43">
        <v>-1.2899999999999999E-4</v>
      </c>
      <c r="BK51" s="30">
        <v>3.7319627768027525E-2</v>
      </c>
      <c r="BL51" s="43">
        <v>-3.6000000000000002E-4</v>
      </c>
      <c r="BM51" s="43">
        <v>-3.6099999999999999E-4</v>
      </c>
      <c r="BN51" s="43">
        <v>-8.2000000000000001E-5</v>
      </c>
      <c r="BP51" s="30">
        <v>8.023846108469429E-2</v>
      </c>
      <c r="BQ51" s="43">
        <v>-1.341E-3</v>
      </c>
      <c r="BR51" s="43">
        <v>-1.369E-3</v>
      </c>
      <c r="BS51" s="43">
        <v>6.2350000000000001E-3</v>
      </c>
      <c r="BT51" s="30">
        <v>3.7319627768027525E-2</v>
      </c>
      <c r="BU51" s="43">
        <v>-6.9300000000000004E-4</v>
      </c>
      <c r="BV51" s="43">
        <v>-6.8999999999999997E-4</v>
      </c>
      <c r="BW51" s="43">
        <v>6.5200000000000002E-4</v>
      </c>
      <c r="BY51" s="30">
        <v>8.023846108469429E-2</v>
      </c>
      <c r="BZ51" s="43">
        <v>-3.3500000000000001E-4</v>
      </c>
      <c r="CA51" s="43">
        <v>-3.2000000000000003E-4</v>
      </c>
      <c r="CB51" s="43">
        <v>5.1E-5</v>
      </c>
      <c r="CC51" s="30">
        <v>3.7319627768027525E-2</v>
      </c>
      <c r="CD51" s="43">
        <v>-3.6499999999999998E-4</v>
      </c>
      <c r="CE51" s="43">
        <v>-3.5199999999999999E-4</v>
      </c>
      <c r="CF51" s="43">
        <v>8.3999999999999995E-5</v>
      </c>
      <c r="CH51" s="30">
        <v>8.023846108469429E-2</v>
      </c>
      <c r="CI51" s="43">
        <v>-1.191E-3</v>
      </c>
      <c r="CJ51" s="43">
        <v>-9.8200000000000002E-4</v>
      </c>
      <c r="CK51" s="43">
        <v>1.091E-3</v>
      </c>
      <c r="CL51" s="30">
        <v>3.7319627768027525E-2</v>
      </c>
      <c r="CM51" s="43">
        <v>-4.73E-4</v>
      </c>
      <c r="CN51" s="43">
        <v>-4.3199999999999998E-4</v>
      </c>
      <c r="CO51" s="43">
        <v>-2.6999999999999999E-5</v>
      </c>
      <c r="CQ51" s="30">
        <v>8.023846108469429E-2</v>
      </c>
      <c r="CR51" s="43">
        <v>-3.59E-4</v>
      </c>
      <c r="CS51" s="43">
        <v>-3.3700000000000001E-4</v>
      </c>
      <c r="CT51" s="43">
        <v>-1.16E-4</v>
      </c>
      <c r="CU51" s="30">
        <v>3.7319627768027525E-2</v>
      </c>
      <c r="CV51" s="43">
        <v>-2.3000000000000001E-4</v>
      </c>
      <c r="CW51" s="43">
        <v>-2.2900000000000001E-4</v>
      </c>
      <c r="CX51" s="43">
        <v>-2.1800000000000001E-4</v>
      </c>
    </row>
    <row r="52" spans="14:102" x14ac:dyDescent="0.25">
      <c r="N52" s="30">
        <v>8.2104497301360962E-2</v>
      </c>
      <c r="O52" s="43">
        <v>-1.9059999999999999E-3</v>
      </c>
      <c r="P52" s="43">
        <v>-1.5629999999999999E-3</v>
      </c>
      <c r="Q52" s="43">
        <v>2.2759999999999998E-3</v>
      </c>
      <c r="R52" s="30">
        <v>3.7319627768027525E-2</v>
      </c>
      <c r="S52" s="43">
        <v>-5.8399999999999999E-4</v>
      </c>
      <c r="T52" s="43">
        <v>-5.2800000000000004E-4</v>
      </c>
      <c r="U52" s="43">
        <v>9.2999999999999997E-5</v>
      </c>
      <c r="W52" s="30">
        <v>8.2104497301360962E-2</v>
      </c>
      <c r="X52" s="43">
        <v>-5.7899999999999998E-4</v>
      </c>
      <c r="Y52" s="43">
        <v>-5.2899999999999996E-4</v>
      </c>
      <c r="Z52" s="43">
        <v>3.3000000000000003E-5</v>
      </c>
      <c r="AA52" s="30">
        <v>3.7319627768027525E-2</v>
      </c>
      <c r="AB52" s="43">
        <v>-4.1300000000000001E-4</v>
      </c>
      <c r="AC52" s="43">
        <v>-3.8200000000000002E-4</v>
      </c>
      <c r="AD52" s="43">
        <v>-4.5000000000000003E-5</v>
      </c>
      <c r="AF52" s="30">
        <v>8.2104497301360962E-2</v>
      </c>
      <c r="AG52" s="43">
        <v>-1.691E-3</v>
      </c>
      <c r="AH52" s="43">
        <v>-1.735E-3</v>
      </c>
      <c r="AI52" s="43">
        <v>5.4770000000000001E-3</v>
      </c>
      <c r="AJ52" s="30">
        <v>3.7319627768027525E-2</v>
      </c>
      <c r="AK52" s="43">
        <v>-7.1199999999999996E-4</v>
      </c>
      <c r="AL52" s="43">
        <v>-7.1900000000000002E-4</v>
      </c>
      <c r="AM52" s="43">
        <v>3.3199999999999999E-4</v>
      </c>
      <c r="AO52" s="30">
        <v>8.2104497301360962E-2</v>
      </c>
      <c r="AP52" s="43">
        <v>-3.1399999999999999E-4</v>
      </c>
      <c r="AQ52" s="43">
        <v>-3.1399999999999999E-4</v>
      </c>
      <c r="AR52" s="43">
        <v>-1.3999999999999999E-4</v>
      </c>
      <c r="AS52" s="30">
        <v>3.7319627768027525E-2</v>
      </c>
      <c r="AT52" s="43">
        <v>-3.5799999999999997E-4</v>
      </c>
      <c r="AU52" s="43">
        <v>-3.6000000000000002E-4</v>
      </c>
      <c r="AV52" s="43">
        <v>-8.7000000000000001E-5</v>
      </c>
      <c r="AX52" s="30">
        <v>8.2104497301360962E-2</v>
      </c>
      <c r="AY52" s="43">
        <v>-1.6800000000000001E-3</v>
      </c>
      <c r="AZ52" s="43">
        <v>-1.7240000000000001E-3</v>
      </c>
      <c r="BA52" s="43">
        <v>5.5129999999999997E-3</v>
      </c>
      <c r="BB52" s="30">
        <v>3.7319627768027525E-2</v>
      </c>
      <c r="BC52" s="43">
        <v>-7.0899999999999999E-4</v>
      </c>
      <c r="BD52" s="43">
        <v>-7.1599999999999995E-4</v>
      </c>
      <c r="BE52" s="43">
        <v>3.3500000000000001E-4</v>
      </c>
      <c r="BG52" s="30">
        <v>8.2104497301360962E-2</v>
      </c>
      <c r="BH52" s="43">
        <v>-3.1399999999999999E-4</v>
      </c>
      <c r="BI52" s="43">
        <v>-3.1399999999999999E-4</v>
      </c>
      <c r="BJ52" s="43">
        <v>-1.3300000000000001E-4</v>
      </c>
      <c r="BK52" s="30">
        <v>3.7319627768027525E-2</v>
      </c>
      <c r="BL52" s="43">
        <v>-3.6000000000000002E-4</v>
      </c>
      <c r="BM52" s="43">
        <v>-3.6099999999999999E-4</v>
      </c>
      <c r="BN52" s="43">
        <v>-8.2000000000000001E-5</v>
      </c>
      <c r="BP52" s="30">
        <v>8.2104497301360962E-2</v>
      </c>
      <c r="BQ52" s="43">
        <v>-1.371E-3</v>
      </c>
      <c r="BR52" s="43">
        <v>-1.4009999999999999E-3</v>
      </c>
      <c r="BS52" s="43">
        <v>6.5069999999999998E-3</v>
      </c>
      <c r="BT52" s="30">
        <v>3.7319627768027525E-2</v>
      </c>
      <c r="BU52" s="43">
        <v>-6.9300000000000004E-4</v>
      </c>
      <c r="BV52" s="43">
        <v>-6.8999999999999997E-4</v>
      </c>
      <c r="BW52" s="43">
        <v>6.5200000000000002E-4</v>
      </c>
      <c r="BY52" s="30">
        <v>8.2104497301360962E-2</v>
      </c>
      <c r="BZ52" s="43">
        <v>-3.3199999999999999E-4</v>
      </c>
      <c r="CA52" s="43">
        <v>-3.1700000000000001E-4</v>
      </c>
      <c r="CB52" s="43">
        <v>4.8000000000000001E-5</v>
      </c>
      <c r="CC52" s="30">
        <v>3.7319627768027525E-2</v>
      </c>
      <c r="CD52" s="43">
        <v>-3.6499999999999998E-4</v>
      </c>
      <c r="CE52" s="43">
        <v>-3.5199999999999999E-4</v>
      </c>
      <c r="CF52" s="43">
        <v>8.3999999999999995E-5</v>
      </c>
      <c r="CH52" s="30">
        <v>8.2104497301360962E-2</v>
      </c>
      <c r="CI52" s="43">
        <v>-1.232E-3</v>
      </c>
      <c r="CJ52" s="43">
        <v>-1.013E-3</v>
      </c>
      <c r="CK52" s="43">
        <v>1.1620000000000001E-3</v>
      </c>
      <c r="CL52" s="30">
        <v>3.7319627768027525E-2</v>
      </c>
      <c r="CM52" s="43">
        <v>-4.73E-4</v>
      </c>
      <c r="CN52" s="43">
        <v>-4.3199999999999998E-4</v>
      </c>
      <c r="CO52" s="43">
        <v>-2.6999999999999999E-5</v>
      </c>
      <c r="CQ52" s="30">
        <v>8.2104497301360962E-2</v>
      </c>
      <c r="CR52" s="43">
        <v>-3.6499999999999998E-4</v>
      </c>
      <c r="CS52" s="43">
        <v>-3.4200000000000002E-4</v>
      </c>
      <c r="CT52" s="43">
        <v>-1.1E-4</v>
      </c>
      <c r="CU52" s="30">
        <v>3.7319627768027525E-2</v>
      </c>
      <c r="CV52" s="43">
        <v>-2.3000000000000001E-4</v>
      </c>
      <c r="CW52" s="43">
        <v>-2.2900000000000001E-4</v>
      </c>
      <c r="CX52" s="43">
        <v>-2.1800000000000001E-4</v>
      </c>
    </row>
    <row r="53" spans="14:102" x14ac:dyDescent="0.25">
      <c r="N53" s="30">
        <v>8.3970533518027621E-2</v>
      </c>
      <c r="O53" s="43">
        <v>-1.9859999999999999E-3</v>
      </c>
      <c r="P53" s="43">
        <v>-1.621E-3</v>
      </c>
      <c r="Q53" s="43">
        <v>2.4550000000000002E-3</v>
      </c>
      <c r="R53" s="30">
        <v>3.825264586802752E-2</v>
      </c>
      <c r="S53" s="43">
        <v>-5.9400000000000002E-4</v>
      </c>
      <c r="T53" s="43">
        <v>-5.3700000000000004E-4</v>
      </c>
      <c r="U53" s="43">
        <v>1E-4</v>
      </c>
      <c r="W53" s="30">
        <v>8.3970533518027621E-2</v>
      </c>
      <c r="X53" s="43">
        <v>-5.8699999999999996E-4</v>
      </c>
      <c r="Y53" s="43">
        <v>-5.3600000000000002E-4</v>
      </c>
      <c r="Z53" s="43">
        <v>3.6999999999999998E-5</v>
      </c>
      <c r="AA53" s="30">
        <v>3.825264586802752E-2</v>
      </c>
      <c r="AB53" s="43">
        <v>-4.15E-4</v>
      </c>
      <c r="AC53" s="43">
        <v>-3.8400000000000001E-4</v>
      </c>
      <c r="AD53" s="43">
        <v>-4.5000000000000003E-5</v>
      </c>
      <c r="AF53" s="30">
        <v>8.3970533518027621E-2</v>
      </c>
      <c r="AG53" s="43">
        <v>-1.7290000000000001E-3</v>
      </c>
      <c r="AH53" s="43">
        <v>-1.7750000000000001E-3</v>
      </c>
      <c r="AI53" s="43">
        <v>5.7629999999999999E-3</v>
      </c>
      <c r="AJ53" s="30">
        <v>3.825264586802752E-2</v>
      </c>
      <c r="AK53" s="43">
        <v>-7.3300000000000004E-4</v>
      </c>
      <c r="AL53" s="43">
        <v>-7.3999999999999999E-4</v>
      </c>
      <c r="AM53" s="43">
        <v>3.77E-4</v>
      </c>
      <c r="AO53" s="30">
        <v>8.3970533518027621E-2</v>
      </c>
      <c r="AP53" s="43">
        <v>-3.0800000000000001E-4</v>
      </c>
      <c r="AQ53" s="43">
        <v>-3.0899999999999998E-4</v>
      </c>
      <c r="AR53" s="43">
        <v>-1.46E-4</v>
      </c>
      <c r="AS53" s="30">
        <v>3.825264586802752E-2</v>
      </c>
      <c r="AT53" s="43">
        <v>-3.6000000000000002E-4</v>
      </c>
      <c r="AU53" s="43">
        <v>-3.6200000000000002E-4</v>
      </c>
      <c r="AV53" s="43">
        <v>-8.5000000000000006E-5</v>
      </c>
      <c r="AX53" s="30">
        <v>8.3970533518027621E-2</v>
      </c>
      <c r="AY53" s="43">
        <v>-1.717E-3</v>
      </c>
      <c r="AZ53" s="43">
        <v>-1.7639999999999999E-3</v>
      </c>
      <c r="BA53" s="43">
        <v>5.7999999999999996E-3</v>
      </c>
      <c r="BB53" s="30">
        <v>3.825264586802752E-2</v>
      </c>
      <c r="BC53" s="43">
        <v>-7.2999999999999996E-4</v>
      </c>
      <c r="BD53" s="43">
        <v>-7.3700000000000002E-4</v>
      </c>
      <c r="BE53" s="43">
        <v>3.8000000000000002E-4</v>
      </c>
      <c r="BG53" s="30">
        <v>8.3970533518027621E-2</v>
      </c>
      <c r="BH53" s="43">
        <v>-3.0800000000000001E-4</v>
      </c>
      <c r="BI53" s="43">
        <v>-3.0899999999999998E-4</v>
      </c>
      <c r="BJ53" s="43">
        <v>-1.3899999999999999E-4</v>
      </c>
      <c r="BK53" s="30">
        <v>3.825264586802752E-2</v>
      </c>
      <c r="BL53" s="43">
        <v>-3.6200000000000002E-4</v>
      </c>
      <c r="BM53" s="43">
        <v>-3.6299999999999999E-4</v>
      </c>
      <c r="BN53" s="43">
        <v>-8.0000000000000007E-5</v>
      </c>
      <c r="BP53" s="30">
        <v>8.3970533518027621E-2</v>
      </c>
      <c r="BQ53" s="43">
        <v>-1.403E-3</v>
      </c>
      <c r="BR53" s="43">
        <v>-1.4350000000000001E-3</v>
      </c>
      <c r="BS53" s="43">
        <v>6.8009999999999998E-3</v>
      </c>
      <c r="BT53" s="30">
        <v>3.825264586802752E-2</v>
      </c>
      <c r="BU53" s="43">
        <v>-7.1199999999999996E-4</v>
      </c>
      <c r="BV53" s="43">
        <v>-7.1000000000000002E-4</v>
      </c>
      <c r="BW53" s="43">
        <v>6.96E-4</v>
      </c>
      <c r="BY53" s="30">
        <v>8.3970533518027621E-2</v>
      </c>
      <c r="BZ53" s="43">
        <v>-3.2699999999999998E-4</v>
      </c>
      <c r="CA53" s="43">
        <v>-3.1199999999999999E-4</v>
      </c>
      <c r="CB53" s="43">
        <v>4.3000000000000002E-5</v>
      </c>
      <c r="CC53" s="30">
        <v>3.825264586802752E-2</v>
      </c>
      <c r="CD53" s="43">
        <v>-3.6699999999999998E-4</v>
      </c>
      <c r="CE53" s="43">
        <v>-3.5399999999999999E-4</v>
      </c>
      <c r="CF53" s="43">
        <v>8.6000000000000003E-5</v>
      </c>
      <c r="CH53" s="30">
        <v>8.3970533518027621E-2</v>
      </c>
      <c r="CI53" s="43">
        <v>-1.274E-3</v>
      </c>
      <c r="CJ53" s="43">
        <v>-1.0449999999999999E-3</v>
      </c>
      <c r="CK53" s="43">
        <v>1.2260000000000001E-3</v>
      </c>
      <c r="CL53" s="30">
        <v>3.825264586802752E-2</v>
      </c>
      <c r="CM53" s="43">
        <v>-4.8200000000000001E-4</v>
      </c>
      <c r="CN53" s="43">
        <v>-4.3899999999999999E-4</v>
      </c>
      <c r="CO53" s="43">
        <v>-2.0999999999999999E-5</v>
      </c>
      <c r="CQ53" s="30">
        <v>8.3970533518027621E-2</v>
      </c>
      <c r="CR53" s="43">
        <v>-3.7300000000000001E-4</v>
      </c>
      <c r="CS53" s="43">
        <v>-3.48E-4</v>
      </c>
      <c r="CT53" s="43">
        <v>-1.0399999999999999E-4</v>
      </c>
      <c r="CU53" s="30">
        <v>3.825264586802752E-2</v>
      </c>
      <c r="CV53" s="43">
        <v>-2.31E-4</v>
      </c>
      <c r="CW53" s="43">
        <v>-2.3000000000000001E-4</v>
      </c>
      <c r="CX53" s="43">
        <v>-2.1699999999999999E-4</v>
      </c>
    </row>
    <row r="54" spans="14:102" x14ac:dyDescent="0.25">
      <c r="N54" s="30">
        <v>8.5836569734694293E-2</v>
      </c>
      <c r="O54" s="43">
        <v>-2.0639999999999999E-3</v>
      </c>
      <c r="P54" s="43">
        <v>-1.6789999999999999E-3</v>
      </c>
      <c r="Q54" s="43">
        <v>2.63E-3</v>
      </c>
      <c r="R54" s="30">
        <v>3.9185663968027522E-2</v>
      </c>
      <c r="S54" s="43">
        <v>-6.0400000000000004E-4</v>
      </c>
      <c r="T54" s="43">
        <v>-5.4500000000000002E-4</v>
      </c>
      <c r="U54" s="43">
        <v>1.08E-4</v>
      </c>
      <c r="W54" s="30">
        <v>8.5836569734694293E-2</v>
      </c>
      <c r="X54" s="43">
        <v>-5.9599999999999996E-4</v>
      </c>
      <c r="Y54" s="43">
        <v>-5.4299999999999997E-4</v>
      </c>
      <c r="Z54" s="43">
        <v>4.1999999999999998E-5</v>
      </c>
      <c r="AA54" s="30">
        <v>3.9185663968027522E-2</v>
      </c>
      <c r="AB54" s="43">
        <v>-4.1599999999999997E-4</v>
      </c>
      <c r="AC54" s="43">
        <v>-3.86E-4</v>
      </c>
      <c r="AD54" s="43">
        <v>-4.3999999999999999E-5</v>
      </c>
      <c r="AF54" s="30">
        <v>8.5836569734694293E-2</v>
      </c>
      <c r="AG54" s="43">
        <v>-1.766E-3</v>
      </c>
      <c r="AH54" s="43">
        <v>-1.815E-3</v>
      </c>
      <c r="AI54" s="43">
        <v>6.045E-3</v>
      </c>
      <c r="AJ54" s="30">
        <v>3.9185663968027522E-2</v>
      </c>
      <c r="AK54" s="43">
        <v>-7.54E-4</v>
      </c>
      <c r="AL54" s="43">
        <v>-7.6199999999999998E-4</v>
      </c>
      <c r="AM54" s="43">
        <v>4.2200000000000001E-4</v>
      </c>
      <c r="AO54" s="30">
        <v>8.5836569734694293E-2</v>
      </c>
      <c r="AP54" s="43">
        <v>-3.0299999999999999E-4</v>
      </c>
      <c r="AQ54" s="43">
        <v>-3.0400000000000002E-4</v>
      </c>
      <c r="AR54" s="43">
        <v>-1.5100000000000001E-4</v>
      </c>
      <c r="AS54" s="30">
        <v>3.9185663968027522E-2</v>
      </c>
      <c r="AT54" s="43">
        <v>-3.6200000000000002E-4</v>
      </c>
      <c r="AU54" s="43">
        <v>-3.6400000000000001E-4</v>
      </c>
      <c r="AV54" s="43">
        <v>-8.2999999999999998E-5</v>
      </c>
      <c r="AX54" s="30">
        <v>8.5836569734694293E-2</v>
      </c>
      <c r="AY54" s="43">
        <v>-1.755E-3</v>
      </c>
      <c r="AZ54" s="43">
        <v>-1.8029999999999999E-3</v>
      </c>
      <c r="BA54" s="43">
        <v>6.0829999999999999E-3</v>
      </c>
      <c r="BB54" s="30">
        <v>3.9185663968027522E-2</v>
      </c>
      <c r="BC54" s="43">
        <v>-7.5100000000000004E-4</v>
      </c>
      <c r="BD54" s="43">
        <v>-7.5900000000000002E-4</v>
      </c>
      <c r="BE54" s="43">
        <v>4.2499999999999998E-4</v>
      </c>
      <c r="BG54" s="30">
        <v>8.5836569734694293E-2</v>
      </c>
      <c r="BH54" s="43">
        <v>-3.0299999999999999E-4</v>
      </c>
      <c r="BI54" s="43">
        <v>-3.0400000000000002E-4</v>
      </c>
      <c r="BJ54" s="43">
        <v>-1.44E-4</v>
      </c>
      <c r="BK54" s="30">
        <v>3.9185663968027522E-2</v>
      </c>
      <c r="BL54" s="43">
        <v>-3.6400000000000001E-4</v>
      </c>
      <c r="BM54" s="43">
        <v>-3.6600000000000001E-4</v>
      </c>
      <c r="BN54" s="43">
        <v>-7.7999999999999999E-5</v>
      </c>
      <c r="BP54" s="30">
        <v>8.5836569734694293E-2</v>
      </c>
      <c r="BQ54" s="43">
        <v>-1.431E-3</v>
      </c>
      <c r="BR54" s="43">
        <v>-1.4649999999999999E-3</v>
      </c>
      <c r="BS54" s="43">
        <v>7.097E-3</v>
      </c>
      <c r="BT54" s="30">
        <v>3.9185663968027522E-2</v>
      </c>
      <c r="BU54" s="43">
        <v>-7.3099999999999999E-4</v>
      </c>
      <c r="BV54" s="43">
        <v>-7.2900000000000005E-4</v>
      </c>
      <c r="BW54" s="43">
        <v>7.4100000000000001E-4</v>
      </c>
      <c r="BY54" s="30">
        <v>8.5836569734694293E-2</v>
      </c>
      <c r="BZ54" s="43">
        <v>-3.2299999999999999E-4</v>
      </c>
      <c r="CA54" s="43">
        <v>-3.0800000000000001E-4</v>
      </c>
      <c r="CB54" s="43">
        <v>3.8999999999999999E-5</v>
      </c>
      <c r="CC54" s="30">
        <v>3.9185663968027522E-2</v>
      </c>
      <c r="CD54" s="43">
        <v>-3.6999999999999999E-4</v>
      </c>
      <c r="CE54" s="43">
        <v>-3.5599999999999998E-4</v>
      </c>
      <c r="CF54" s="43">
        <v>8.7999999999999998E-5</v>
      </c>
      <c r="CH54" s="30">
        <v>8.5836569734694293E-2</v>
      </c>
      <c r="CI54" s="43">
        <v>-1.3159999999999999E-3</v>
      </c>
      <c r="CJ54" s="43">
        <v>-1.077E-3</v>
      </c>
      <c r="CK54" s="43">
        <v>1.2949999999999999E-3</v>
      </c>
      <c r="CL54" s="30">
        <v>3.9185663968027522E-2</v>
      </c>
      <c r="CM54" s="43">
        <v>-4.8999999999999998E-4</v>
      </c>
      <c r="CN54" s="43">
        <v>-4.46E-4</v>
      </c>
      <c r="CO54" s="43">
        <v>-1.4E-5</v>
      </c>
      <c r="CQ54" s="30">
        <v>8.5836569734694293E-2</v>
      </c>
      <c r="CR54" s="43">
        <v>-3.8000000000000002E-4</v>
      </c>
      <c r="CS54" s="43">
        <v>-3.5500000000000001E-4</v>
      </c>
      <c r="CT54" s="43">
        <v>-9.7999999999999997E-5</v>
      </c>
      <c r="CU54" s="30">
        <v>3.9185663968027522E-2</v>
      </c>
      <c r="CV54" s="43">
        <v>-2.32E-4</v>
      </c>
      <c r="CW54" s="43">
        <v>-2.31E-4</v>
      </c>
      <c r="CX54" s="43">
        <v>-2.1699999999999999E-4</v>
      </c>
    </row>
    <row r="55" spans="14:102" x14ac:dyDescent="0.25">
      <c r="N55" s="30">
        <v>8.7702605951360979E-2</v>
      </c>
      <c r="O55" s="43">
        <v>-2.1299999999999999E-3</v>
      </c>
      <c r="P55" s="43">
        <v>-1.7099999999999999E-3</v>
      </c>
      <c r="Q55" s="43">
        <v>2.983E-3</v>
      </c>
      <c r="R55" s="30">
        <v>4.0118682068027517E-2</v>
      </c>
      <c r="S55" s="43">
        <v>-6.1399999999999996E-4</v>
      </c>
      <c r="T55" s="43">
        <v>-5.5400000000000002E-4</v>
      </c>
      <c r="U55" s="43">
        <v>1.15E-4</v>
      </c>
      <c r="W55" s="30">
        <v>8.7702605951360979E-2</v>
      </c>
      <c r="X55" s="43">
        <v>-6.0400000000000004E-4</v>
      </c>
      <c r="Y55" s="43">
        <v>-5.5000000000000003E-4</v>
      </c>
      <c r="Z55" s="43">
        <v>4.6E-5</v>
      </c>
      <c r="AA55" s="30">
        <v>4.0118682068027517E-2</v>
      </c>
      <c r="AB55" s="43">
        <v>-4.1800000000000002E-4</v>
      </c>
      <c r="AC55" s="43">
        <v>-3.8699999999999997E-4</v>
      </c>
      <c r="AD55" s="43">
        <v>-4.3999999999999999E-5</v>
      </c>
      <c r="AF55" s="30">
        <v>8.7702605951360979E-2</v>
      </c>
      <c r="AG55" s="43">
        <v>-1.807E-3</v>
      </c>
      <c r="AH55" s="43">
        <v>-1.8569999999999999E-3</v>
      </c>
      <c r="AI55" s="43">
        <v>6.3480000000000003E-3</v>
      </c>
      <c r="AJ55" s="30">
        <v>4.0118682068027517E-2</v>
      </c>
      <c r="AK55" s="43">
        <v>-7.7499999999999997E-4</v>
      </c>
      <c r="AL55" s="43">
        <v>-7.8299999999999995E-4</v>
      </c>
      <c r="AM55" s="43">
        <v>4.66E-4</v>
      </c>
      <c r="AO55" s="30">
        <v>8.7702605951360979E-2</v>
      </c>
      <c r="AP55" s="43">
        <v>-2.9700000000000001E-4</v>
      </c>
      <c r="AQ55" s="43">
        <v>-2.9700000000000001E-4</v>
      </c>
      <c r="AR55" s="43">
        <v>-1.5799999999999999E-4</v>
      </c>
      <c r="AS55" s="30">
        <v>4.0118682068027517E-2</v>
      </c>
      <c r="AT55" s="43">
        <v>-3.6499999999999998E-4</v>
      </c>
      <c r="AU55" s="43">
        <v>-3.6600000000000001E-4</v>
      </c>
      <c r="AV55" s="43">
        <v>-8.1000000000000004E-5</v>
      </c>
      <c r="AX55" s="30">
        <v>8.7702605951360979E-2</v>
      </c>
      <c r="AY55" s="43">
        <v>-1.794E-3</v>
      </c>
      <c r="AZ55" s="43">
        <v>-1.8450000000000001E-3</v>
      </c>
      <c r="BA55" s="43">
        <v>6.3889999999999997E-3</v>
      </c>
      <c r="BB55" s="30">
        <v>4.0118682068027517E-2</v>
      </c>
      <c r="BC55" s="43">
        <v>-7.7200000000000001E-4</v>
      </c>
      <c r="BD55" s="43">
        <v>-7.7999999999999999E-4</v>
      </c>
      <c r="BE55" s="43">
        <v>4.6900000000000002E-4</v>
      </c>
      <c r="BG55" s="30">
        <v>8.7702605951360979E-2</v>
      </c>
      <c r="BH55" s="43">
        <v>-2.9700000000000001E-4</v>
      </c>
      <c r="BI55" s="43">
        <v>-2.9700000000000001E-4</v>
      </c>
      <c r="BJ55" s="43">
        <v>-1.5100000000000001E-4</v>
      </c>
      <c r="BK55" s="30">
        <v>4.0118682068027517E-2</v>
      </c>
      <c r="BL55" s="43">
        <v>-3.6600000000000001E-4</v>
      </c>
      <c r="BM55" s="43">
        <v>-3.68E-4</v>
      </c>
      <c r="BN55" s="43">
        <v>-7.4999999999999993E-5</v>
      </c>
      <c r="BP55" s="30">
        <v>8.7702605951360979E-2</v>
      </c>
      <c r="BQ55" s="43">
        <v>-1.4679999999999999E-3</v>
      </c>
      <c r="BR55" s="43">
        <v>-1.503E-3</v>
      </c>
      <c r="BS55" s="43">
        <v>7.4130000000000003E-3</v>
      </c>
      <c r="BT55" s="30">
        <v>4.0118682068027517E-2</v>
      </c>
      <c r="BU55" s="43">
        <v>-7.5000000000000002E-4</v>
      </c>
      <c r="BV55" s="43">
        <v>-7.4799999999999997E-4</v>
      </c>
      <c r="BW55" s="43">
        <v>7.8399999999999997E-4</v>
      </c>
      <c r="BY55" s="30">
        <v>8.7702605951360979E-2</v>
      </c>
      <c r="BZ55" s="43">
        <v>-3.1700000000000001E-4</v>
      </c>
      <c r="CA55" s="43">
        <v>-3.0200000000000002E-4</v>
      </c>
      <c r="CB55" s="43">
        <v>3.3000000000000003E-5</v>
      </c>
      <c r="CC55" s="30">
        <v>4.0118682068027517E-2</v>
      </c>
      <c r="CD55" s="43">
        <v>-3.7199999999999999E-4</v>
      </c>
      <c r="CE55" s="43">
        <v>-3.59E-4</v>
      </c>
      <c r="CF55" s="43">
        <v>9.1000000000000003E-5</v>
      </c>
      <c r="CH55" s="30">
        <v>8.7702605951360979E-2</v>
      </c>
      <c r="CI55" s="43">
        <v>-1.361E-3</v>
      </c>
      <c r="CJ55" s="43">
        <v>-1.111E-3</v>
      </c>
      <c r="CK55" s="43">
        <v>1.369E-3</v>
      </c>
      <c r="CL55" s="30">
        <v>4.0118682068027517E-2</v>
      </c>
      <c r="CM55" s="43">
        <v>-4.9799999999999996E-4</v>
      </c>
      <c r="CN55" s="43">
        <v>-4.5300000000000001E-4</v>
      </c>
      <c r="CO55" s="43">
        <v>-7.9999999999999996E-6</v>
      </c>
      <c r="CQ55" s="30">
        <v>8.7702605951360979E-2</v>
      </c>
      <c r="CR55" s="43">
        <v>-3.8900000000000002E-4</v>
      </c>
      <c r="CS55" s="43">
        <v>-3.6099999999999999E-4</v>
      </c>
      <c r="CT55" s="43">
        <v>-9.2E-5</v>
      </c>
      <c r="CU55" s="30">
        <v>4.0118682068027517E-2</v>
      </c>
      <c r="CV55" s="43">
        <v>-2.34E-4</v>
      </c>
      <c r="CW55" s="43">
        <v>-2.32E-4</v>
      </c>
      <c r="CX55" s="43">
        <v>-2.1599999999999999E-4</v>
      </c>
    </row>
    <row r="56" spans="14:102" x14ac:dyDescent="0.25">
      <c r="N56" s="30">
        <v>8.9568642168027651E-2</v>
      </c>
      <c r="O56" s="43">
        <v>-2.1940000000000002E-3</v>
      </c>
      <c r="P56" s="43">
        <v>-1.745E-3</v>
      </c>
      <c r="Q56" s="43">
        <v>3.2780000000000001E-3</v>
      </c>
      <c r="R56" s="30">
        <v>4.1051700168027519E-2</v>
      </c>
      <c r="S56" s="43">
        <v>-6.2399999999999999E-4</v>
      </c>
      <c r="T56" s="43">
        <v>-5.6300000000000002E-4</v>
      </c>
      <c r="U56" s="43">
        <v>1.2300000000000001E-4</v>
      </c>
      <c r="W56" s="30">
        <v>8.9568642168027651E-2</v>
      </c>
      <c r="X56" s="43">
        <v>-6.1200000000000002E-4</v>
      </c>
      <c r="Y56" s="43">
        <v>-5.5800000000000001E-4</v>
      </c>
      <c r="Z56" s="43">
        <v>5.1E-5</v>
      </c>
      <c r="AA56" s="30">
        <v>4.1051700168027519E-2</v>
      </c>
      <c r="AB56" s="43">
        <v>-4.2000000000000002E-4</v>
      </c>
      <c r="AC56" s="43">
        <v>-3.8900000000000002E-4</v>
      </c>
      <c r="AD56" s="43">
        <v>-4.3999999999999999E-5</v>
      </c>
      <c r="AF56" s="30">
        <v>8.9568642168027651E-2</v>
      </c>
      <c r="AG56" s="43">
        <v>-1.8469999999999999E-3</v>
      </c>
      <c r="AH56" s="43">
        <v>-1.9E-3</v>
      </c>
      <c r="AI56" s="43">
        <v>6.6540000000000002E-3</v>
      </c>
      <c r="AJ56" s="30">
        <v>4.1051700168027519E-2</v>
      </c>
      <c r="AK56" s="43">
        <v>-7.9600000000000005E-4</v>
      </c>
      <c r="AL56" s="43">
        <v>-8.0400000000000003E-4</v>
      </c>
      <c r="AM56" s="43">
        <v>5.1099999999999995E-4</v>
      </c>
      <c r="AO56" s="30">
        <v>8.9568642168027651E-2</v>
      </c>
      <c r="AP56" s="43">
        <v>-2.9E-4</v>
      </c>
      <c r="AQ56" s="43">
        <v>-2.9E-4</v>
      </c>
      <c r="AR56" s="43">
        <v>-1.65E-4</v>
      </c>
      <c r="AS56" s="30">
        <v>4.1051700168027519E-2</v>
      </c>
      <c r="AT56" s="43">
        <v>-3.6699999999999998E-4</v>
      </c>
      <c r="AU56" s="43">
        <v>-3.68E-4</v>
      </c>
      <c r="AV56" s="43">
        <v>-7.8999999999999996E-5</v>
      </c>
      <c r="AX56" s="30">
        <v>8.9568642168027651E-2</v>
      </c>
      <c r="AY56" s="43">
        <v>-1.835E-3</v>
      </c>
      <c r="AZ56" s="43">
        <v>-1.887E-3</v>
      </c>
      <c r="BA56" s="43">
        <v>6.6959999999999997E-3</v>
      </c>
      <c r="BB56" s="30">
        <v>4.1051700168027519E-2</v>
      </c>
      <c r="BC56" s="43">
        <v>-7.9299999999999998E-4</v>
      </c>
      <c r="BD56" s="43">
        <v>-8.0099999999999995E-4</v>
      </c>
      <c r="BE56" s="43">
        <v>5.1400000000000003E-4</v>
      </c>
      <c r="BG56" s="30">
        <v>8.9568642168027651E-2</v>
      </c>
      <c r="BH56" s="43">
        <v>-2.9E-4</v>
      </c>
      <c r="BI56" s="43">
        <v>-2.9E-4</v>
      </c>
      <c r="BJ56" s="43">
        <v>-1.5799999999999999E-4</v>
      </c>
      <c r="BK56" s="30">
        <v>4.1051700168027519E-2</v>
      </c>
      <c r="BL56" s="43">
        <v>-3.68E-4</v>
      </c>
      <c r="BM56" s="43">
        <v>-3.6999999999999999E-4</v>
      </c>
      <c r="BN56" s="43">
        <v>-7.2999999999999999E-5</v>
      </c>
      <c r="BP56" s="30">
        <v>8.9568642168027651E-2</v>
      </c>
      <c r="BQ56" s="43">
        <v>-1.5020000000000001E-3</v>
      </c>
      <c r="BR56" s="43">
        <v>-1.5399999999999999E-3</v>
      </c>
      <c r="BS56" s="43">
        <v>7.7320000000000002E-3</v>
      </c>
      <c r="BT56" s="30">
        <v>4.1051700168027519E-2</v>
      </c>
      <c r="BU56" s="43">
        <v>-7.6999999999999996E-4</v>
      </c>
      <c r="BV56" s="43">
        <v>-7.6900000000000004E-4</v>
      </c>
      <c r="BW56" s="43">
        <v>8.2899999999999998E-4</v>
      </c>
      <c r="BY56" s="30">
        <v>8.9568642168027651E-2</v>
      </c>
      <c r="BZ56" s="43">
        <v>-3.1E-4</v>
      </c>
      <c r="CA56" s="43">
        <v>-2.9500000000000001E-4</v>
      </c>
      <c r="CB56" s="43">
        <v>2.5999999999999998E-5</v>
      </c>
      <c r="CC56" s="30">
        <v>4.1051700168027519E-2</v>
      </c>
      <c r="CD56" s="43">
        <v>-3.7399999999999998E-4</v>
      </c>
      <c r="CE56" s="43">
        <v>-3.6099999999999999E-4</v>
      </c>
      <c r="CF56" s="43">
        <v>9.2999999999999997E-5</v>
      </c>
      <c r="CH56" s="30">
        <v>8.9568642168027651E-2</v>
      </c>
      <c r="CI56" s="43">
        <v>-1.3519999999999999E-3</v>
      </c>
      <c r="CJ56" s="43">
        <v>-1.083E-3</v>
      </c>
      <c r="CK56" s="43">
        <v>1.5889999999999999E-3</v>
      </c>
      <c r="CL56" s="30">
        <v>4.1051700168027519E-2</v>
      </c>
      <c r="CM56" s="43">
        <v>-5.0600000000000005E-4</v>
      </c>
      <c r="CN56" s="43">
        <v>-4.6000000000000001E-4</v>
      </c>
      <c r="CO56" s="43">
        <v>-9.9999999999999995E-7</v>
      </c>
      <c r="CQ56" s="30">
        <v>8.9568642168027651E-2</v>
      </c>
      <c r="CR56" s="43">
        <v>-3.9500000000000001E-4</v>
      </c>
      <c r="CS56" s="43">
        <v>-3.6699999999999998E-4</v>
      </c>
      <c r="CT56" s="43">
        <v>-8.7000000000000001E-5</v>
      </c>
      <c r="CU56" s="30">
        <v>4.1051700168027519E-2</v>
      </c>
      <c r="CV56" s="43">
        <v>-2.3499999999999999E-4</v>
      </c>
      <c r="CW56" s="43">
        <v>-2.33E-4</v>
      </c>
      <c r="CX56" s="43">
        <v>-2.1499999999999999E-4</v>
      </c>
    </row>
    <row r="57" spans="14:102" x14ac:dyDescent="0.25">
      <c r="N57" s="30">
        <v>9.1434678384694323E-2</v>
      </c>
      <c r="O57" s="43">
        <v>-2.2239999999999998E-3</v>
      </c>
      <c r="P57" s="43">
        <v>-1.738E-3</v>
      </c>
      <c r="Q57" s="43">
        <v>3.6970000000000002E-3</v>
      </c>
      <c r="R57" s="30">
        <v>4.1984718268027514E-2</v>
      </c>
      <c r="S57" s="43">
        <v>-6.3400000000000001E-4</v>
      </c>
      <c r="T57" s="43">
        <v>-5.71E-4</v>
      </c>
      <c r="U57" s="43">
        <v>1.3100000000000001E-4</v>
      </c>
      <c r="W57" s="30">
        <v>9.1434678384694323E-2</v>
      </c>
      <c r="X57" s="43">
        <v>-6.1899999999999998E-4</v>
      </c>
      <c r="Y57" s="43">
        <v>-5.6400000000000005E-4</v>
      </c>
      <c r="Z57" s="43">
        <v>5.3999999999999998E-5</v>
      </c>
      <c r="AA57" s="30">
        <v>4.1984718268027514E-2</v>
      </c>
      <c r="AB57" s="43">
        <v>-4.2200000000000001E-4</v>
      </c>
      <c r="AC57" s="43">
        <v>-3.9100000000000002E-4</v>
      </c>
      <c r="AD57" s="43">
        <v>-4.3999999999999999E-5</v>
      </c>
      <c r="AF57" s="30">
        <v>9.1434678384694323E-2</v>
      </c>
      <c r="AG57" s="43">
        <v>-1.8860000000000001E-3</v>
      </c>
      <c r="AH57" s="43">
        <v>-1.941E-3</v>
      </c>
      <c r="AI57" s="43">
        <v>6.9470000000000001E-3</v>
      </c>
      <c r="AJ57" s="30">
        <v>4.1984718268027514E-2</v>
      </c>
      <c r="AK57" s="43">
        <v>-8.1800000000000004E-4</v>
      </c>
      <c r="AL57" s="43">
        <v>-8.2600000000000002E-4</v>
      </c>
      <c r="AM57" s="43">
        <v>5.5599999999999996E-4</v>
      </c>
      <c r="AO57" s="30">
        <v>9.1434678384694323E-2</v>
      </c>
      <c r="AP57" s="43">
        <v>-2.8400000000000002E-4</v>
      </c>
      <c r="AQ57" s="43">
        <v>-2.8499999999999999E-4</v>
      </c>
      <c r="AR57" s="43">
        <v>-1.7100000000000001E-4</v>
      </c>
      <c r="AS57" s="30">
        <v>4.1984718268027514E-2</v>
      </c>
      <c r="AT57" s="43">
        <v>-3.6900000000000002E-4</v>
      </c>
      <c r="AU57" s="43">
        <v>-3.7100000000000002E-4</v>
      </c>
      <c r="AV57" s="43">
        <v>-7.7000000000000001E-5</v>
      </c>
      <c r="AX57" s="30">
        <v>9.1434678384694323E-2</v>
      </c>
      <c r="AY57" s="43">
        <v>-1.8730000000000001E-3</v>
      </c>
      <c r="AZ57" s="43">
        <v>-1.928E-3</v>
      </c>
      <c r="BA57" s="43">
        <v>6.9899999999999997E-3</v>
      </c>
      <c r="BB57" s="30">
        <v>4.1984718268027514E-2</v>
      </c>
      <c r="BC57" s="43">
        <v>-8.1499999999999997E-4</v>
      </c>
      <c r="BD57" s="43">
        <v>-8.2299999999999995E-4</v>
      </c>
      <c r="BE57" s="43">
        <v>5.5999999999999995E-4</v>
      </c>
      <c r="BG57" s="30">
        <v>9.1434678384694323E-2</v>
      </c>
      <c r="BH57" s="43">
        <v>-2.8400000000000002E-4</v>
      </c>
      <c r="BI57" s="43">
        <v>-2.8400000000000002E-4</v>
      </c>
      <c r="BJ57" s="43">
        <v>-1.64E-4</v>
      </c>
      <c r="BK57" s="30">
        <v>4.1984718268027514E-2</v>
      </c>
      <c r="BL57" s="43">
        <v>-3.7100000000000002E-4</v>
      </c>
      <c r="BM57" s="43">
        <v>-3.7199999999999999E-4</v>
      </c>
      <c r="BN57" s="43">
        <v>-7.1000000000000005E-5</v>
      </c>
      <c r="BP57" s="30">
        <v>9.1434678384694323E-2</v>
      </c>
      <c r="BQ57" s="43">
        <v>-1.5349999999999999E-3</v>
      </c>
      <c r="BR57" s="43">
        <v>-1.5740000000000001E-3</v>
      </c>
      <c r="BS57" s="43">
        <v>8.0370000000000007E-3</v>
      </c>
      <c r="BT57" s="30">
        <v>4.1984718268027514E-2</v>
      </c>
      <c r="BU57" s="43">
        <v>-7.9100000000000004E-4</v>
      </c>
      <c r="BV57" s="43">
        <v>-7.9000000000000001E-4</v>
      </c>
      <c r="BW57" s="43">
        <v>8.7299999999999997E-4</v>
      </c>
      <c r="BY57" s="30">
        <v>9.1434678384694323E-2</v>
      </c>
      <c r="BZ57" s="43">
        <v>-3.0499999999999999E-4</v>
      </c>
      <c r="CA57" s="43">
        <v>-2.9E-4</v>
      </c>
      <c r="CB57" s="43">
        <v>2.0999999999999999E-5</v>
      </c>
      <c r="CC57" s="30">
        <v>4.1984718268027514E-2</v>
      </c>
      <c r="CD57" s="43">
        <v>-3.77E-4</v>
      </c>
      <c r="CE57" s="43">
        <v>-3.6299999999999999E-4</v>
      </c>
      <c r="CF57" s="43">
        <v>9.5000000000000005E-5</v>
      </c>
      <c r="CH57" s="30">
        <v>9.1434678384694323E-2</v>
      </c>
      <c r="CI57" s="43">
        <v>-1.369E-3</v>
      </c>
      <c r="CJ57" s="43">
        <v>-1.088E-3</v>
      </c>
      <c r="CK57" s="43">
        <v>1.7099999999999999E-3</v>
      </c>
      <c r="CL57" s="30">
        <v>4.1984718268027514E-2</v>
      </c>
      <c r="CM57" s="43">
        <v>-5.1500000000000005E-4</v>
      </c>
      <c r="CN57" s="43">
        <v>-4.6700000000000002E-4</v>
      </c>
      <c r="CO57" s="43">
        <v>6.0000000000000002E-6</v>
      </c>
      <c r="CQ57" s="30">
        <v>9.1434678384694323E-2</v>
      </c>
      <c r="CR57" s="43">
        <v>-4.0499999999999998E-4</v>
      </c>
      <c r="CS57" s="43">
        <v>-3.7500000000000001E-4</v>
      </c>
      <c r="CT57" s="43">
        <v>-7.8999999999999996E-5</v>
      </c>
      <c r="CU57" s="30">
        <v>4.1984718268027514E-2</v>
      </c>
      <c r="CV57" s="43">
        <v>-2.3599999999999999E-4</v>
      </c>
      <c r="CW57" s="43">
        <v>-2.34E-4</v>
      </c>
      <c r="CX57" s="43">
        <v>-2.14E-4</v>
      </c>
    </row>
    <row r="58" spans="14:102" x14ac:dyDescent="0.25">
      <c r="N58" s="30">
        <v>9.3300714601360996E-2</v>
      </c>
      <c r="O58" s="43">
        <v>-2.2620000000000001E-3</v>
      </c>
      <c r="P58" s="43">
        <v>-1.7440000000000001E-3</v>
      </c>
      <c r="Q58" s="43">
        <v>4.0460000000000001E-3</v>
      </c>
      <c r="R58" s="30">
        <v>4.2917736368027516E-2</v>
      </c>
      <c r="S58" s="43">
        <v>-6.4499999999999996E-4</v>
      </c>
      <c r="T58" s="43">
        <v>-5.8E-4</v>
      </c>
      <c r="U58" s="43">
        <v>1.3899999999999999E-4</v>
      </c>
      <c r="W58" s="30">
        <v>9.3300714601360996E-2</v>
      </c>
      <c r="X58" s="43">
        <v>-6.2699999999999995E-4</v>
      </c>
      <c r="Y58" s="43">
        <v>-5.71E-4</v>
      </c>
      <c r="Z58" s="43">
        <v>5.8999999999999998E-5</v>
      </c>
      <c r="AA58" s="30">
        <v>4.2917736368027516E-2</v>
      </c>
      <c r="AB58" s="43">
        <v>-4.2400000000000001E-4</v>
      </c>
      <c r="AC58" s="43">
        <v>-3.9300000000000001E-4</v>
      </c>
      <c r="AD58" s="43">
        <v>-4.3000000000000002E-5</v>
      </c>
      <c r="AF58" s="30">
        <v>9.3300714601360996E-2</v>
      </c>
      <c r="AG58" s="43">
        <v>-1.926E-3</v>
      </c>
      <c r="AH58" s="43">
        <v>-1.983E-3</v>
      </c>
      <c r="AI58" s="43">
        <v>7.247E-3</v>
      </c>
      <c r="AJ58" s="30">
        <v>4.2917736368027516E-2</v>
      </c>
      <c r="AK58" s="43">
        <v>-8.4199999999999998E-4</v>
      </c>
      <c r="AL58" s="43">
        <v>-8.5099999999999998E-4</v>
      </c>
      <c r="AM58" s="43">
        <v>6.0300000000000002E-4</v>
      </c>
      <c r="AO58" s="30">
        <v>9.3300714601360996E-2</v>
      </c>
      <c r="AP58" s="43">
        <v>-2.7799999999999998E-4</v>
      </c>
      <c r="AQ58" s="43">
        <v>-2.7799999999999998E-4</v>
      </c>
      <c r="AR58" s="43">
        <v>-1.7799999999999999E-4</v>
      </c>
      <c r="AS58" s="30">
        <v>4.2917736368027516E-2</v>
      </c>
      <c r="AT58" s="43">
        <v>-3.7100000000000002E-4</v>
      </c>
      <c r="AU58" s="43">
        <v>-3.7300000000000001E-4</v>
      </c>
      <c r="AV58" s="43">
        <v>-7.4999999999999993E-5</v>
      </c>
      <c r="AX58" s="30">
        <v>9.3300714601360996E-2</v>
      </c>
      <c r="AY58" s="43">
        <v>-1.9090000000000001E-3</v>
      </c>
      <c r="AZ58" s="43">
        <v>-1.9659999999999999E-3</v>
      </c>
      <c r="BA58" s="43">
        <v>7.3029999999999996E-3</v>
      </c>
      <c r="BB58" s="30">
        <v>4.2917736368027516E-2</v>
      </c>
      <c r="BC58" s="43">
        <v>-8.3900000000000001E-4</v>
      </c>
      <c r="BD58" s="43">
        <v>-8.4800000000000001E-4</v>
      </c>
      <c r="BE58" s="43">
        <v>6.0700000000000001E-4</v>
      </c>
      <c r="BG58" s="30">
        <v>9.3300714601360996E-2</v>
      </c>
      <c r="BH58" s="43">
        <v>-2.7799999999999998E-4</v>
      </c>
      <c r="BI58" s="43">
        <v>-2.7799999999999998E-4</v>
      </c>
      <c r="BJ58" s="43">
        <v>-1.7000000000000001E-4</v>
      </c>
      <c r="BK58" s="30">
        <v>4.2917736368027516E-2</v>
      </c>
      <c r="BL58" s="43">
        <v>-3.7300000000000001E-4</v>
      </c>
      <c r="BM58" s="43">
        <v>-3.7399999999999998E-4</v>
      </c>
      <c r="BN58" s="43">
        <v>-6.8999999999999997E-5</v>
      </c>
      <c r="BP58" s="30">
        <v>9.3300714601360996E-2</v>
      </c>
      <c r="BQ58" s="43">
        <v>-1.57E-3</v>
      </c>
      <c r="BR58" s="43">
        <v>-1.6119999999999999E-3</v>
      </c>
      <c r="BS58" s="43">
        <v>8.3479999999999995E-3</v>
      </c>
      <c r="BT58" s="30">
        <v>4.2917736368027516E-2</v>
      </c>
      <c r="BU58" s="43">
        <v>-8.1099999999999998E-4</v>
      </c>
      <c r="BV58" s="43">
        <v>-8.1099999999999998E-4</v>
      </c>
      <c r="BW58" s="43">
        <v>9.19E-4</v>
      </c>
      <c r="BY58" s="30">
        <v>9.3300714601360996E-2</v>
      </c>
      <c r="BZ58" s="43">
        <v>-2.99E-4</v>
      </c>
      <c r="CA58" s="43">
        <v>-2.8400000000000002E-4</v>
      </c>
      <c r="CB58" s="43">
        <v>1.5E-5</v>
      </c>
      <c r="CC58" s="30">
        <v>4.2917736368027516E-2</v>
      </c>
      <c r="CD58" s="43">
        <v>-3.79E-4</v>
      </c>
      <c r="CE58" s="43">
        <v>-3.6600000000000001E-4</v>
      </c>
      <c r="CF58" s="43">
        <v>9.7E-5</v>
      </c>
      <c r="CH58" s="30">
        <v>9.3300714601360996E-2</v>
      </c>
      <c r="CI58" s="43">
        <v>-1.3879999999999999E-3</v>
      </c>
      <c r="CJ58" s="43">
        <v>-1.093E-3</v>
      </c>
      <c r="CK58" s="43">
        <v>1.8370000000000001E-3</v>
      </c>
      <c r="CL58" s="30">
        <v>4.2917736368027516E-2</v>
      </c>
      <c r="CM58" s="43">
        <v>-5.2300000000000003E-4</v>
      </c>
      <c r="CN58" s="43">
        <v>-4.7399999999999997E-4</v>
      </c>
      <c r="CO58" s="43">
        <v>1.2E-5</v>
      </c>
      <c r="CQ58" s="30">
        <v>9.3300714601360996E-2</v>
      </c>
      <c r="CR58" s="43">
        <v>-4.1300000000000001E-4</v>
      </c>
      <c r="CS58" s="43">
        <v>-3.8200000000000002E-4</v>
      </c>
      <c r="CT58" s="43">
        <v>-7.2000000000000002E-5</v>
      </c>
      <c r="CU58" s="30">
        <v>4.2917736368027516E-2</v>
      </c>
      <c r="CV58" s="43">
        <v>-2.3699999999999999E-4</v>
      </c>
      <c r="CW58" s="43">
        <v>-2.3499999999999999E-4</v>
      </c>
      <c r="CX58" s="43">
        <v>-2.13E-4</v>
      </c>
    </row>
    <row r="59" spans="14:102" x14ac:dyDescent="0.25">
      <c r="N59" s="30">
        <v>9.5166750818027668E-2</v>
      </c>
      <c r="O59" s="43">
        <v>-2.3010000000000001E-3</v>
      </c>
      <c r="P59" s="43">
        <v>-1.7539999999999999E-3</v>
      </c>
      <c r="Q59" s="43">
        <v>4.3699999999999998E-3</v>
      </c>
      <c r="R59" s="30">
        <v>4.3850754468027511E-2</v>
      </c>
      <c r="S59" s="43">
        <v>-6.5499999999999998E-4</v>
      </c>
      <c r="T59" s="43">
        <v>-5.8900000000000001E-4</v>
      </c>
      <c r="U59" s="43">
        <v>1.46E-4</v>
      </c>
      <c r="W59" s="30">
        <v>9.5166750818027668E-2</v>
      </c>
      <c r="X59" s="43">
        <v>-6.3599999999999996E-4</v>
      </c>
      <c r="Y59" s="43">
        <v>-5.7899999999999998E-4</v>
      </c>
      <c r="Z59" s="43">
        <v>6.3999999999999997E-5</v>
      </c>
      <c r="AA59" s="30">
        <v>4.3850754468027511E-2</v>
      </c>
      <c r="AB59" s="43">
        <v>-4.26E-4</v>
      </c>
      <c r="AC59" s="43">
        <v>-3.9500000000000001E-4</v>
      </c>
      <c r="AD59" s="43">
        <v>-4.3000000000000002E-5</v>
      </c>
      <c r="AF59" s="30">
        <v>9.5166750818027668E-2</v>
      </c>
      <c r="AG59" s="43">
        <v>-1.9610000000000001E-3</v>
      </c>
      <c r="AH59" s="43">
        <v>-2.0200000000000001E-3</v>
      </c>
      <c r="AI59" s="43">
        <v>7.5789999999999998E-3</v>
      </c>
      <c r="AJ59" s="30">
        <v>4.3850754468027511E-2</v>
      </c>
      <c r="AK59" s="43">
        <v>-8.6700000000000004E-4</v>
      </c>
      <c r="AL59" s="43">
        <v>-8.7600000000000004E-4</v>
      </c>
      <c r="AM59" s="43">
        <v>6.5099999999999999E-4</v>
      </c>
      <c r="AO59" s="30">
        <v>9.5166750818027668E-2</v>
      </c>
      <c r="AP59" s="43">
        <v>-2.7099999999999997E-4</v>
      </c>
      <c r="AQ59" s="43">
        <v>-2.7099999999999997E-4</v>
      </c>
      <c r="AR59" s="43">
        <v>-1.8599999999999999E-4</v>
      </c>
      <c r="AS59" s="30">
        <v>4.3850754468027511E-2</v>
      </c>
      <c r="AT59" s="43">
        <v>-3.7300000000000001E-4</v>
      </c>
      <c r="AU59" s="43">
        <v>-3.7500000000000001E-4</v>
      </c>
      <c r="AV59" s="43">
        <v>-7.2999999999999999E-5</v>
      </c>
      <c r="AX59" s="30">
        <v>9.5166750818027668E-2</v>
      </c>
      <c r="AY59" s="43">
        <v>-1.946E-3</v>
      </c>
      <c r="AZ59" s="43">
        <v>-2.0049999999999998E-3</v>
      </c>
      <c r="BA59" s="43">
        <v>7.6280000000000002E-3</v>
      </c>
      <c r="BB59" s="30">
        <v>4.3850754468027511E-2</v>
      </c>
      <c r="BC59" s="43">
        <v>-8.6300000000000005E-4</v>
      </c>
      <c r="BD59" s="43">
        <v>-8.7200000000000005E-4</v>
      </c>
      <c r="BE59" s="43">
        <v>6.5499999999999998E-4</v>
      </c>
      <c r="BG59" s="30">
        <v>9.5166750818027668E-2</v>
      </c>
      <c r="BH59" s="43">
        <v>-2.7099999999999997E-4</v>
      </c>
      <c r="BI59" s="43">
        <v>-2.7099999999999997E-4</v>
      </c>
      <c r="BJ59" s="43">
        <v>-1.7799999999999999E-4</v>
      </c>
      <c r="BK59" s="30">
        <v>4.3850754468027511E-2</v>
      </c>
      <c r="BL59" s="43">
        <v>-3.7399999999999998E-4</v>
      </c>
      <c r="BM59" s="43">
        <v>-3.7599999999999998E-4</v>
      </c>
      <c r="BN59" s="43">
        <v>-6.7000000000000002E-5</v>
      </c>
      <c r="BP59" s="30">
        <v>9.5166750818027668E-2</v>
      </c>
      <c r="BQ59" s="43">
        <v>-1.606E-3</v>
      </c>
      <c r="BR59" s="43">
        <v>-1.65E-3</v>
      </c>
      <c r="BS59" s="43">
        <v>8.6730000000000002E-3</v>
      </c>
      <c r="BT59" s="30">
        <v>4.3850754468027511E-2</v>
      </c>
      <c r="BU59" s="43">
        <v>-8.34E-4</v>
      </c>
      <c r="BV59" s="43">
        <v>-8.34E-4</v>
      </c>
      <c r="BW59" s="43">
        <v>9.6500000000000004E-4</v>
      </c>
      <c r="BY59" s="30">
        <v>9.5166750818027668E-2</v>
      </c>
      <c r="BZ59" s="43">
        <v>-2.9300000000000002E-4</v>
      </c>
      <c r="CA59" s="43">
        <v>-2.7700000000000001E-4</v>
      </c>
      <c r="CB59" s="43">
        <v>7.9999999999999996E-6</v>
      </c>
      <c r="CC59" s="30">
        <v>4.3850754468027511E-2</v>
      </c>
      <c r="CD59" s="43">
        <v>-3.8099999999999999E-4</v>
      </c>
      <c r="CE59" s="43">
        <v>-3.68E-4</v>
      </c>
      <c r="CF59" s="43">
        <v>9.8999999999999994E-5</v>
      </c>
      <c r="CH59" s="30">
        <v>9.5166750818027668E-2</v>
      </c>
      <c r="CI59" s="43">
        <v>-1.407E-3</v>
      </c>
      <c r="CJ59" s="43">
        <v>-1.098E-3</v>
      </c>
      <c r="CK59" s="43">
        <v>1.9719999999999998E-3</v>
      </c>
      <c r="CL59" s="30">
        <v>4.3850754468027511E-2</v>
      </c>
      <c r="CM59" s="43">
        <v>-5.3200000000000003E-4</v>
      </c>
      <c r="CN59" s="43">
        <v>-4.8099999999999998E-4</v>
      </c>
      <c r="CO59" s="43">
        <v>1.9000000000000001E-5</v>
      </c>
      <c r="CQ59" s="30">
        <v>9.5166750818027668E-2</v>
      </c>
      <c r="CR59" s="43">
        <v>-4.2200000000000001E-4</v>
      </c>
      <c r="CS59" s="43">
        <v>-3.8999999999999999E-4</v>
      </c>
      <c r="CT59" s="43">
        <v>-6.4999999999999994E-5</v>
      </c>
      <c r="CU59" s="30">
        <v>4.3850754468027511E-2</v>
      </c>
      <c r="CV59" s="43">
        <v>-2.3800000000000001E-4</v>
      </c>
      <c r="CW59" s="43">
        <v>-2.3599999999999999E-4</v>
      </c>
      <c r="CX59" s="43">
        <v>-2.12E-4</v>
      </c>
    </row>
    <row r="60" spans="14:102" x14ac:dyDescent="0.25">
      <c r="N60" s="30">
        <v>9.703278703469434E-2</v>
      </c>
      <c r="O60" s="43">
        <v>-2.349E-3</v>
      </c>
      <c r="P60" s="43">
        <v>-1.774E-3</v>
      </c>
      <c r="Q60" s="43">
        <v>4.6629999999999996E-3</v>
      </c>
      <c r="R60" s="30">
        <v>4.4783772568027506E-2</v>
      </c>
      <c r="S60" s="43">
        <v>-6.6699999999999995E-4</v>
      </c>
      <c r="T60" s="43">
        <v>-5.9999999999999995E-4</v>
      </c>
      <c r="U60" s="43">
        <v>1.5699999999999999E-4</v>
      </c>
      <c r="W60" s="30">
        <v>9.703278703469434E-2</v>
      </c>
      <c r="X60" s="43">
        <v>-6.4400000000000004E-4</v>
      </c>
      <c r="Y60" s="43">
        <v>-5.8600000000000004E-4</v>
      </c>
      <c r="Z60" s="43">
        <v>6.8999999999999997E-5</v>
      </c>
      <c r="AA60" s="30">
        <v>4.4783772568027506E-2</v>
      </c>
      <c r="AB60" s="43">
        <v>-4.28E-4</v>
      </c>
      <c r="AC60" s="43">
        <v>-3.97E-4</v>
      </c>
      <c r="AD60" s="43">
        <v>-4.3000000000000002E-5</v>
      </c>
      <c r="AF60" s="30">
        <v>9.703278703469434E-2</v>
      </c>
      <c r="AG60" s="43">
        <v>-1.9980000000000002E-3</v>
      </c>
      <c r="AH60" s="43">
        <v>-2.0600000000000002E-3</v>
      </c>
      <c r="AI60" s="43">
        <v>7.901E-3</v>
      </c>
      <c r="AJ60" s="30">
        <v>4.4783772568027506E-2</v>
      </c>
      <c r="AK60" s="43">
        <v>-8.92E-4</v>
      </c>
      <c r="AL60" s="43">
        <v>-9.01E-4</v>
      </c>
      <c r="AM60" s="43">
        <v>6.9999999999999999E-4</v>
      </c>
      <c r="AO60" s="30">
        <v>9.703278703469434E-2</v>
      </c>
      <c r="AP60" s="43">
        <v>-2.6400000000000002E-4</v>
      </c>
      <c r="AQ60" s="43">
        <v>-2.6400000000000002E-4</v>
      </c>
      <c r="AR60" s="43">
        <v>-1.93E-4</v>
      </c>
      <c r="AS60" s="30">
        <v>4.4783772568027506E-2</v>
      </c>
      <c r="AT60" s="43">
        <v>-3.7500000000000001E-4</v>
      </c>
      <c r="AU60" s="43">
        <v>-3.7599999999999998E-4</v>
      </c>
      <c r="AV60" s="43">
        <v>-7.1000000000000005E-5</v>
      </c>
      <c r="AX60" s="30">
        <v>9.703278703469434E-2</v>
      </c>
      <c r="AY60" s="43">
        <v>-1.983E-3</v>
      </c>
      <c r="AZ60" s="43">
        <v>-2.0439999999999998E-3</v>
      </c>
      <c r="BA60" s="43">
        <v>7.9509999999999997E-3</v>
      </c>
      <c r="BB60" s="30">
        <v>4.4783772568027506E-2</v>
      </c>
      <c r="BC60" s="43">
        <v>-8.8800000000000001E-4</v>
      </c>
      <c r="BD60" s="43">
        <v>-8.9800000000000004E-4</v>
      </c>
      <c r="BE60" s="43">
        <v>7.0399999999999998E-4</v>
      </c>
      <c r="BG60" s="30">
        <v>9.703278703469434E-2</v>
      </c>
      <c r="BH60" s="43">
        <v>-2.6400000000000002E-4</v>
      </c>
      <c r="BI60" s="43">
        <v>-2.63E-4</v>
      </c>
      <c r="BJ60" s="43">
        <v>-1.85E-4</v>
      </c>
      <c r="BK60" s="30">
        <v>4.4783772568027506E-2</v>
      </c>
      <c r="BL60" s="43">
        <v>-3.7599999999999998E-4</v>
      </c>
      <c r="BM60" s="43">
        <v>-3.7800000000000003E-4</v>
      </c>
      <c r="BN60" s="43">
        <v>-6.6000000000000005E-5</v>
      </c>
      <c r="BP60" s="30">
        <v>9.703278703469434E-2</v>
      </c>
      <c r="BQ60" s="43">
        <v>-1.642E-3</v>
      </c>
      <c r="BR60" s="43">
        <v>-1.688E-3</v>
      </c>
      <c r="BS60" s="43">
        <v>8.9969999999999998E-3</v>
      </c>
      <c r="BT60" s="30">
        <v>4.4783772568027506E-2</v>
      </c>
      <c r="BU60" s="43">
        <v>-8.61E-4</v>
      </c>
      <c r="BV60" s="43">
        <v>-8.5999999999999998E-4</v>
      </c>
      <c r="BW60" s="43">
        <v>1.0219999999999999E-3</v>
      </c>
      <c r="BY60" s="30">
        <v>9.703278703469434E-2</v>
      </c>
      <c r="BZ60" s="43">
        <v>-2.8600000000000001E-4</v>
      </c>
      <c r="CA60" s="43">
        <v>-2.7099999999999997E-4</v>
      </c>
      <c r="CB60" s="43">
        <v>1.9999999999999999E-6</v>
      </c>
      <c r="CC60" s="30">
        <v>4.4783772568027506E-2</v>
      </c>
      <c r="CD60" s="43">
        <v>-3.8299999999999999E-4</v>
      </c>
      <c r="CE60" s="43">
        <v>-3.6900000000000002E-4</v>
      </c>
      <c r="CF60" s="43">
        <v>1.01E-4</v>
      </c>
      <c r="CH60" s="30">
        <v>9.703278703469434E-2</v>
      </c>
      <c r="CI60" s="43">
        <v>-1.428E-3</v>
      </c>
      <c r="CJ60" s="43">
        <v>-1.106E-3</v>
      </c>
      <c r="CK60" s="43">
        <v>2.104E-3</v>
      </c>
      <c r="CL60" s="30">
        <v>4.4783772568027506E-2</v>
      </c>
      <c r="CM60" s="43">
        <v>-5.4100000000000003E-4</v>
      </c>
      <c r="CN60" s="43">
        <v>-4.8899999999999996E-4</v>
      </c>
      <c r="CO60" s="43">
        <v>2.5999999999999998E-5</v>
      </c>
      <c r="CQ60" s="30">
        <v>9.703278703469434E-2</v>
      </c>
      <c r="CR60" s="43">
        <v>-4.3199999999999998E-4</v>
      </c>
      <c r="CS60" s="43">
        <v>-3.9800000000000002E-4</v>
      </c>
      <c r="CT60" s="43">
        <v>-5.8E-5</v>
      </c>
      <c r="CU60" s="30">
        <v>4.4783772568027506E-2</v>
      </c>
      <c r="CV60" s="43">
        <v>-2.4000000000000001E-4</v>
      </c>
      <c r="CW60" s="43">
        <v>-2.3699999999999999E-4</v>
      </c>
      <c r="CX60" s="43">
        <v>-2.1100000000000001E-4</v>
      </c>
    </row>
    <row r="61" spans="14:102" x14ac:dyDescent="0.25">
      <c r="N61" s="30">
        <v>9.8898823251361012E-2</v>
      </c>
      <c r="O61" s="43">
        <v>-2.4009999999999999E-3</v>
      </c>
      <c r="P61" s="43">
        <v>-1.797E-3</v>
      </c>
      <c r="Q61" s="43">
        <v>4.9560000000000003E-3</v>
      </c>
      <c r="R61" s="30">
        <v>4.5716790668027509E-2</v>
      </c>
      <c r="S61" s="43">
        <v>-6.7900000000000002E-4</v>
      </c>
      <c r="T61" s="43">
        <v>-6.0999999999999997E-4</v>
      </c>
      <c r="U61" s="43">
        <v>1.6799999999999999E-4</v>
      </c>
      <c r="W61" s="30">
        <v>9.8898823251361012E-2</v>
      </c>
      <c r="X61" s="43">
        <v>-6.5300000000000004E-4</v>
      </c>
      <c r="Y61" s="43">
        <v>-5.9299999999999999E-4</v>
      </c>
      <c r="Z61" s="43">
        <v>7.3999999999999996E-5</v>
      </c>
      <c r="AA61" s="30">
        <v>4.5716790668027509E-2</v>
      </c>
      <c r="AB61" s="43">
        <v>-4.3100000000000001E-4</v>
      </c>
      <c r="AC61" s="43">
        <v>-3.9899999999999999E-4</v>
      </c>
      <c r="AD61" s="43">
        <v>-4.1999999999999998E-5</v>
      </c>
      <c r="AF61" s="30">
        <v>9.8898823251361012E-2</v>
      </c>
      <c r="AG61" s="43">
        <v>-2.039E-3</v>
      </c>
      <c r="AH61" s="43">
        <v>-2.1029999999999998E-3</v>
      </c>
      <c r="AI61" s="43">
        <v>8.2179999999999996E-3</v>
      </c>
      <c r="AJ61" s="30">
        <v>4.5716790668027509E-2</v>
      </c>
      <c r="AK61" s="43">
        <v>-9.1799999999999998E-4</v>
      </c>
      <c r="AL61" s="43">
        <v>-9.2800000000000001E-4</v>
      </c>
      <c r="AM61" s="43">
        <v>7.5100000000000004E-4</v>
      </c>
      <c r="AO61" s="30">
        <v>9.8898823251361012E-2</v>
      </c>
      <c r="AP61" s="43">
        <v>-2.5700000000000001E-4</v>
      </c>
      <c r="AQ61" s="43">
        <v>-2.5700000000000001E-4</v>
      </c>
      <c r="AR61" s="43">
        <v>-2.0100000000000001E-4</v>
      </c>
      <c r="AS61" s="30">
        <v>4.5716790668027509E-2</v>
      </c>
      <c r="AT61" s="43">
        <v>-3.7599999999999998E-4</v>
      </c>
      <c r="AU61" s="43">
        <v>-3.7800000000000003E-4</v>
      </c>
      <c r="AV61" s="43">
        <v>-6.9999999999999994E-5</v>
      </c>
      <c r="AX61" s="30">
        <v>9.8898823251361012E-2</v>
      </c>
      <c r="AY61" s="43">
        <v>-2.0219999999999999E-3</v>
      </c>
      <c r="AZ61" s="43">
        <v>-2.085E-3</v>
      </c>
      <c r="BA61" s="43">
        <v>8.2710000000000006E-3</v>
      </c>
      <c r="BB61" s="30">
        <v>4.5716790668027509E-2</v>
      </c>
      <c r="BC61" s="43">
        <v>-9.1399999999999999E-4</v>
      </c>
      <c r="BD61" s="43">
        <v>-9.2500000000000004E-4</v>
      </c>
      <c r="BE61" s="43">
        <v>7.5500000000000003E-4</v>
      </c>
      <c r="BG61" s="30">
        <v>9.8898823251361012E-2</v>
      </c>
      <c r="BH61" s="43">
        <v>-2.5700000000000001E-4</v>
      </c>
      <c r="BI61" s="43">
        <v>-2.5599999999999999E-4</v>
      </c>
      <c r="BJ61" s="43">
        <v>-1.92E-4</v>
      </c>
      <c r="BK61" s="30">
        <v>4.5716790668027509E-2</v>
      </c>
      <c r="BL61" s="43">
        <v>-3.7800000000000003E-4</v>
      </c>
      <c r="BM61" s="43">
        <v>-3.79E-4</v>
      </c>
      <c r="BN61" s="43">
        <v>-6.3999999999999997E-5</v>
      </c>
      <c r="BP61" s="30">
        <v>9.8898823251361012E-2</v>
      </c>
      <c r="BQ61" s="43">
        <v>-1.6789999999999999E-3</v>
      </c>
      <c r="BR61" s="43">
        <v>-1.727E-3</v>
      </c>
      <c r="BS61" s="43">
        <v>9.3159999999999996E-3</v>
      </c>
      <c r="BT61" s="30">
        <v>4.5716790668027509E-2</v>
      </c>
      <c r="BU61" s="43">
        <v>-8.8900000000000003E-4</v>
      </c>
      <c r="BV61" s="43">
        <v>-8.8699999999999998E-4</v>
      </c>
      <c r="BW61" s="43">
        <v>1.0920000000000001E-3</v>
      </c>
      <c r="BY61" s="30">
        <v>9.8898823251361012E-2</v>
      </c>
      <c r="BZ61" s="43">
        <v>-2.7999999999999998E-4</v>
      </c>
      <c r="CA61" s="43">
        <v>-2.6400000000000002E-4</v>
      </c>
      <c r="CB61" s="43">
        <v>-5.0000000000000004E-6</v>
      </c>
      <c r="CC61" s="30">
        <v>4.5716790668027509E-2</v>
      </c>
      <c r="CD61" s="43">
        <v>-3.8400000000000001E-4</v>
      </c>
      <c r="CE61" s="43">
        <v>-3.7100000000000002E-4</v>
      </c>
      <c r="CF61" s="43">
        <v>1.03E-4</v>
      </c>
      <c r="CH61" s="30">
        <v>9.8898823251361012E-2</v>
      </c>
      <c r="CI61" s="43">
        <v>-1.451E-3</v>
      </c>
      <c r="CJ61" s="43">
        <v>-1.114E-3</v>
      </c>
      <c r="CK61" s="43">
        <v>2.2330000000000002E-3</v>
      </c>
      <c r="CL61" s="30">
        <v>4.5716790668027509E-2</v>
      </c>
      <c r="CM61" s="43">
        <v>-5.5000000000000003E-4</v>
      </c>
      <c r="CN61" s="43">
        <v>-4.9600000000000002E-4</v>
      </c>
      <c r="CO61" s="43">
        <v>3.4E-5</v>
      </c>
      <c r="CQ61" s="30">
        <v>9.8898823251361012E-2</v>
      </c>
      <c r="CR61" s="43">
        <v>-4.4099999999999999E-4</v>
      </c>
      <c r="CS61" s="43">
        <v>-4.0499999999999998E-4</v>
      </c>
      <c r="CT61" s="43">
        <v>-5.0000000000000002E-5</v>
      </c>
      <c r="CU61" s="30">
        <v>4.5716790668027509E-2</v>
      </c>
      <c r="CV61" s="43">
        <v>-2.41E-4</v>
      </c>
      <c r="CW61" s="43">
        <v>-2.3900000000000001E-4</v>
      </c>
      <c r="CX61" s="43">
        <v>-2.1000000000000001E-4</v>
      </c>
    </row>
    <row r="62" spans="14:102" x14ac:dyDescent="0.25">
      <c r="N62" s="30">
        <v>0.10076485946802768</v>
      </c>
      <c r="O62" s="43">
        <v>-2.4629999999999999E-3</v>
      </c>
      <c r="P62" s="43">
        <v>-1.8320000000000001E-3</v>
      </c>
      <c r="Q62" s="43">
        <v>5.2319999999999997E-3</v>
      </c>
      <c r="R62" s="30">
        <v>4.6649808768027504E-2</v>
      </c>
      <c r="S62" s="43">
        <v>-6.9099999999999999E-4</v>
      </c>
      <c r="T62" s="43">
        <v>-6.2E-4</v>
      </c>
      <c r="U62" s="43">
        <v>1.7799999999999999E-4</v>
      </c>
      <c r="W62" s="30">
        <v>0.10076485946802768</v>
      </c>
      <c r="X62" s="43">
        <v>-6.6100000000000002E-4</v>
      </c>
      <c r="Y62" s="43">
        <v>-5.9999999999999995E-4</v>
      </c>
      <c r="Z62" s="43">
        <v>7.8999999999999996E-5</v>
      </c>
      <c r="AA62" s="30">
        <v>4.6649808768027504E-2</v>
      </c>
      <c r="AB62" s="43">
        <v>-4.3300000000000001E-4</v>
      </c>
      <c r="AC62" s="43">
        <v>-4.0099999999999999E-4</v>
      </c>
      <c r="AD62" s="43">
        <v>-4.1E-5</v>
      </c>
      <c r="AF62" s="30">
        <v>0.10076485946802768</v>
      </c>
      <c r="AG62" s="43">
        <v>-2.0799999999999998E-3</v>
      </c>
      <c r="AH62" s="43">
        <v>-2.1459999999999999E-3</v>
      </c>
      <c r="AI62" s="43">
        <v>8.5339999999999999E-3</v>
      </c>
      <c r="AJ62" s="30">
        <v>4.6649808768027504E-2</v>
      </c>
      <c r="AK62" s="43">
        <v>-9.4399999999999996E-4</v>
      </c>
      <c r="AL62" s="43">
        <v>-9.5399999999999999E-4</v>
      </c>
      <c r="AM62" s="43">
        <v>8.0199999999999998E-4</v>
      </c>
      <c r="AO62" s="30">
        <v>0.10076485946802768</v>
      </c>
      <c r="AP62" s="43">
        <v>-2.5000000000000001E-4</v>
      </c>
      <c r="AQ62" s="43">
        <v>-2.5000000000000001E-4</v>
      </c>
      <c r="AR62" s="43">
        <v>-2.0799999999999999E-4</v>
      </c>
      <c r="AS62" s="30">
        <v>4.6649808768027504E-2</v>
      </c>
      <c r="AT62" s="43">
        <v>-3.7800000000000003E-4</v>
      </c>
      <c r="AU62" s="43">
        <v>-3.8000000000000002E-4</v>
      </c>
      <c r="AV62" s="43">
        <v>-6.7999999999999999E-5</v>
      </c>
      <c r="AX62" s="30">
        <v>0.10076485946802768</v>
      </c>
      <c r="AY62" s="43">
        <v>-2.0630000000000002E-3</v>
      </c>
      <c r="AZ62" s="43">
        <v>-2.1289999999999998E-3</v>
      </c>
      <c r="BA62" s="43">
        <v>8.5880000000000001E-3</v>
      </c>
      <c r="BB62" s="30">
        <v>4.6649808768027504E-2</v>
      </c>
      <c r="BC62" s="43">
        <v>-9.3999999999999997E-4</v>
      </c>
      <c r="BD62" s="43">
        <v>-9.5100000000000002E-4</v>
      </c>
      <c r="BE62" s="43">
        <v>8.0599999999999997E-4</v>
      </c>
      <c r="BG62" s="30">
        <v>0.10076485946802768</v>
      </c>
      <c r="BH62" s="43">
        <v>-2.5000000000000001E-4</v>
      </c>
      <c r="BI62" s="43">
        <v>-2.5000000000000001E-4</v>
      </c>
      <c r="BJ62" s="43">
        <v>-1.9900000000000001E-4</v>
      </c>
      <c r="BK62" s="30">
        <v>4.6649808768027504E-2</v>
      </c>
      <c r="BL62" s="43">
        <v>-3.79E-4</v>
      </c>
      <c r="BM62" s="43">
        <v>-3.8099999999999999E-4</v>
      </c>
      <c r="BN62" s="43">
        <v>-6.3E-5</v>
      </c>
      <c r="BP62" s="30">
        <v>0.10076485946802768</v>
      </c>
      <c r="BQ62" s="43">
        <v>-1.7149999999999999E-3</v>
      </c>
      <c r="BR62" s="43">
        <v>-1.7650000000000001E-3</v>
      </c>
      <c r="BS62" s="43">
        <v>9.6349999999999995E-3</v>
      </c>
      <c r="BT62" s="30">
        <v>4.6649808768027504E-2</v>
      </c>
      <c r="BU62" s="43">
        <v>-9.1600000000000004E-4</v>
      </c>
      <c r="BV62" s="43">
        <v>-9.1399999999999999E-4</v>
      </c>
      <c r="BW62" s="43">
        <v>1.1559999999999999E-3</v>
      </c>
      <c r="BY62" s="30">
        <v>0.10076485946802768</v>
      </c>
      <c r="BZ62" s="43">
        <v>-2.7399999999999999E-4</v>
      </c>
      <c r="CA62" s="43">
        <v>-2.5799999999999998E-4</v>
      </c>
      <c r="CB62" s="43">
        <v>-1.1E-5</v>
      </c>
      <c r="CC62" s="30">
        <v>4.6649808768027504E-2</v>
      </c>
      <c r="CD62" s="43">
        <v>-3.86E-4</v>
      </c>
      <c r="CE62" s="43">
        <v>-3.7300000000000001E-4</v>
      </c>
      <c r="CF62" s="43">
        <v>1.0399999999999999E-4</v>
      </c>
      <c r="CH62" s="30">
        <v>0.10076485946802768</v>
      </c>
      <c r="CI62" s="43">
        <v>-1.472E-3</v>
      </c>
      <c r="CJ62" s="43">
        <v>-1.122E-3</v>
      </c>
      <c r="CK62" s="43">
        <v>2.362E-3</v>
      </c>
      <c r="CL62" s="30">
        <v>4.6649808768027504E-2</v>
      </c>
      <c r="CM62" s="43">
        <v>-5.5900000000000004E-4</v>
      </c>
      <c r="CN62" s="43">
        <v>-5.04E-4</v>
      </c>
      <c r="CO62" s="43">
        <v>4.1E-5</v>
      </c>
      <c r="CQ62" s="30">
        <v>0.10076485946802768</v>
      </c>
      <c r="CR62" s="43">
        <v>-4.4999999999999999E-4</v>
      </c>
      <c r="CS62" s="43">
        <v>-4.1300000000000001E-4</v>
      </c>
      <c r="CT62" s="43">
        <v>-4.3000000000000002E-5</v>
      </c>
      <c r="CU62" s="30">
        <v>4.6649808768027504E-2</v>
      </c>
      <c r="CV62" s="43">
        <v>-2.43E-4</v>
      </c>
      <c r="CW62" s="43">
        <v>-2.4000000000000001E-4</v>
      </c>
      <c r="CX62" s="43">
        <v>-2.0900000000000001E-4</v>
      </c>
    </row>
    <row r="63" spans="14:102" x14ac:dyDescent="0.25">
      <c r="N63" s="30">
        <v>0.10263089568469436</v>
      </c>
      <c r="O63" s="43">
        <v>-2.532E-3</v>
      </c>
      <c r="P63" s="43">
        <v>-1.8730000000000001E-3</v>
      </c>
      <c r="Q63" s="43">
        <v>5.4980000000000003E-3</v>
      </c>
      <c r="R63" s="30">
        <v>4.6649808768027504E-2</v>
      </c>
      <c r="S63" s="43">
        <v>-6.9099999999999999E-4</v>
      </c>
      <c r="T63" s="43">
        <v>-6.2E-4</v>
      </c>
      <c r="U63" s="43">
        <v>1.7799999999999999E-4</v>
      </c>
      <c r="W63" s="30">
        <v>0.10263089568469436</v>
      </c>
      <c r="X63" s="43">
        <v>-6.69E-4</v>
      </c>
      <c r="Y63" s="43">
        <v>-6.0700000000000001E-4</v>
      </c>
      <c r="Z63" s="43">
        <v>8.3999999999999995E-5</v>
      </c>
      <c r="AA63" s="30">
        <v>4.6649808768027504E-2</v>
      </c>
      <c r="AB63" s="43">
        <v>-4.3300000000000001E-4</v>
      </c>
      <c r="AC63" s="43">
        <v>-4.0099999999999999E-4</v>
      </c>
      <c r="AD63" s="43">
        <v>-4.1E-5</v>
      </c>
      <c r="AF63" s="30">
        <v>0.10263089568469436</v>
      </c>
      <c r="AG63" s="43">
        <v>-2.1210000000000001E-3</v>
      </c>
      <c r="AH63" s="43">
        <v>-2.189E-3</v>
      </c>
      <c r="AI63" s="43">
        <v>8.8470000000000007E-3</v>
      </c>
      <c r="AJ63" s="30">
        <v>4.6649808768027504E-2</v>
      </c>
      <c r="AK63" s="43">
        <v>-9.4399999999999996E-4</v>
      </c>
      <c r="AL63" s="43">
        <v>-9.5399999999999999E-4</v>
      </c>
      <c r="AM63" s="43">
        <v>8.0199999999999998E-4</v>
      </c>
      <c r="AO63" s="30">
        <v>0.10263089568469436</v>
      </c>
      <c r="AP63" s="43">
        <v>-2.4399999999999999E-4</v>
      </c>
      <c r="AQ63" s="43">
        <v>-2.43E-4</v>
      </c>
      <c r="AR63" s="43">
        <v>-2.1499999999999999E-4</v>
      </c>
      <c r="AS63" s="30">
        <v>4.6649808768027504E-2</v>
      </c>
      <c r="AT63" s="43">
        <v>-3.7800000000000003E-4</v>
      </c>
      <c r="AU63" s="43">
        <v>-3.8000000000000002E-4</v>
      </c>
      <c r="AV63" s="43">
        <v>-6.7999999999999999E-5</v>
      </c>
      <c r="AX63" s="30">
        <v>0.10263089568469436</v>
      </c>
      <c r="AY63" s="43">
        <v>-2.104E-3</v>
      </c>
      <c r="AZ63" s="43">
        <v>-2.1710000000000002E-3</v>
      </c>
      <c r="BA63" s="43">
        <v>8.9009999999999992E-3</v>
      </c>
      <c r="BB63" s="30">
        <v>4.6649808768027504E-2</v>
      </c>
      <c r="BC63" s="43">
        <v>-9.3999999999999997E-4</v>
      </c>
      <c r="BD63" s="43">
        <v>-9.5100000000000002E-4</v>
      </c>
      <c r="BE63" s="43">
        <v>8.0599999999999997E-4</v>
      </c>
      <c r="BG63" s="30">
        <v>0.10263089568469436</v>
      </c>
      <c r="BH63" s="43">
        <v>-2.4399999999999999E-4</v>
      </c>
      <c r="BI63" s="43">
        <v>-2.43E-4</v>
      </c>
      <c r="BJ63" s="43">
        <v>-2.0599999999999999E-4</v>
      </c>
      <c r="BK63" s="30">
        <v>4.6649808768027504E-2</v>
      </c>
      <c r="BL63" s="43">
        <v>-3.79E-4</v>
      </c>
      <c r="BM63" s="43">
        <v>-3.8099999999999999E-4</v>
      </c>
      <c r="BN63" s="43">
        <v>-6.3E-5</v>
      </c>
      <c r="BP63" s="30">
        <v>0.10263089568469436</v>
      </c>
      <c r="BQ63" s="43">
        <v>-1.751E-3</v>
      </c>
      <c r="BR63" s="43">
        <v>-1.8029999999999999E-3</v>
      </c>
      <c r="BS63" s="43">
        <v>9.9509999999999998E-3</v>
      </c>
      <c r="BT63" s="30">
        <v>4.6649808768027504E-2</v>
      </c>
      <c r="BU63" s="43">
        <v>-9.1600000000000004E-4</v>
      </c>
      <c r="BV63" s="43">
        <v>-9.1399999999999999E-4</v>
      </c>
      <c r="BW63" s="43">
        <v>1.1559999999999999E-3</v>
      </c>
      <c r="BY63" s="30">
        <v>0.10263089568469436</v>
      </c>
      <c r="BZ63" s="43">
        <v>-2.6800000000000001E-4</v>
      </c>
      <c r="CA63" s="43">
        <v>-2.52E-4</v>
      </c>
      <c r="CB63" s="43">
        <v>-1.7E-5</v>
      </c>
      <c r="CC63" s="30">
        <v>4.6649808768027504E-2</v>
      </c>
      <c r="CD63" s="43">
        <v>-3.86E-4</v>
      </c>
      <c r="CE63" s="43">
        <v>-3.7300000000000001E-4</v>
      </c>
      <c r="CF63" s="43">
        <v>1.0399999999999999E-4</v>
      </c>
      <c r="CH63" s="30">
        <v>0.10263089568469436</v>
      </c>
      <c r="CI63" s="43">
        <v>-1.4940000000000001E-3</v>
      </c>
      <c r="CJ63" s="43">
        <v>-1.1299999999999999E-3</v>
      </c>
      <c r="CK63" s="43">
        <v>2.4910000000000002E-3</v>
      </c>
      <c r="CL63" s="30">
        <v>4.6649808768027504E-2</v>
      </c>
      <c r="CM63" s="43">
        <v>-5.5900000000000004E-4</v>
      </c>
      <c r="CN63" s="43">
        <v>-5.04E-4</v>
      </c>
      <c r="CO63" s="43">
        <v>4.1E-5</v>
      </c>
      <c r="CQ63" s="30">
        <v>0.10263089568469436</v>
      </c>
      <c r="CR63" s="43">
        <v>-4.5899999999999999E-4</v>
      </c>
      <c r="CS63" s="43">
        <v>-4.2000000000000002E-4</v>
      </c>
      <c r="CT63" s="43">
        <v>-3.6000000000000001E-5</v>
      </c>
      <c r="CU63" s="30">
        <v>4.6649808768027504E-2</v>
      </c>
      <c r="CV63" s="43">
        <v>-2.43E-4</v>
      </c>
      <c r="CW63" s="43">
        <v>-2.4000000000000001E-4</v>
      </c>
      <c r="CX63" s="43">
        <v>-2.0900000000000001E-4</v>
      </c>
    </row>
    <row r="64" spans="14:102" x14ac:dyDescent="0.25">
      <c r="N64" s="30">
        <v>0.10449693190136103</v>
      </c>
      <c r="O64" s="43">
        <v>-2.5999999999999999E-3</v>
      </c>
      <c r="P64" s="43">
        <v>-1.913E-3</v>
      </c>
      <c r="Q64" s="43">
        <v>5.7790000000000003E-3</v>
      </c>
      <c r="R64" s="30">
        <v>4.7582826868027506E-2</v>
      </c>
      <c r="S64" s="43">
        <v>-7.0399999999999998E-4</v>
      </c>
      <c r="T64" s="43">
        <v>-6.3100000000000005E-4</v>
      </c>
      <c r="U64" s="43">
        <v>1.8900000000000001E-4</v>
      </c>
      <c r="W64" s="30">
        <v>0.10449693190136103</v>
      </c>
      <c r="X64" s="43">
        <v>-6.7699999999999998E-4</v>
      </c>
      <c r="Y64" s="43">
        <v>-6.1399999999999996E-4</v>
      </c>
      <c r="Z64" s="43">
        <v>9.0000000000000006E-5</v>
      </c>
      <c r="AA64" s="30">
        <v>4.7582826868027506E-2</v>
      </c>
      <c r="AB64" s="43">
        <v>-4.35E-4</v>
      </c>
      <c r="AC64" s="43">
        <v>-4.0299999999999998E-4</v>
      </c>
      <c r="AD64" s="43">
        <v>-4.0000000000000003E-5</v>
      </c>
      <c r="AF64" s="30">
        <v>0.10449693190136103</v>
      </c>
      <c r="AG64" s="43">
        <v>-2.1640000000000001E-3</v>
      </c>
      <c r="AH64" s="43">
        <v>-2.2339999999999999E-3</v>
      </c>
      <c r="AI64" s="43">
        <v>9.1719999999999996E-3</v>
      </c>
      <c r="AJ64" s="30">
        <v>4.7582826868027506E-2</v>
      </c>
      <c r="AK64" s="43">
        <v>-9.7099999999999997E-4</v>
      </c>
      <c r="AL64" s="43">
        <v>-9.8200000000000002E-4</v>
      </c>
      <c r="AM64" s="43">
        <v>8.5599999999999999E-4</v>
      </c>
      <c r="AO64" s="30">
        <v>0.10449693190136103</v>
      </c>
      <c r="AP64" s="43">
        <v>-2.3599999999999999E-4</v>
      </c>
      <c r="AQ64" s="43">
        <v>-2.3599999999999999E-4</v>
      </c>
      <c r="AR64" s="43">
        <v>-2.23E-4</v>
      </c>
      <c r="AS64" s="30">
        <v>4.7582826868027506E-2</v>
      </c>
      <c r="AT64" s="43">
        <v>-3.79E-4</v>
      </c>
      <c r="AU64" s="43">
        <v>-3.8099999999999999E-4</v>
      </c>
      <c r="AV64" s="43">
        <v>-6.7000000000000002E-5</v>
      </c>
      <c r="AX64" s="30">
        <v>0.10449693190136103</v>
      </c>
      <c r="AY64" s="43">
        <v>-2.1459999999999999E-3</v>
      </c>
      <c r="AZ64" s="43">
        <v>-2.2160000000000001E-3</v>
      </c>
      <c r="BA64" s="43">
        <v>9.2270000000000008E-3</v>
      </c>
      <c r="BB64" s="30">
        <v>4.7582826868027506E-2</v>
      </c>
      <c r="BC64" s="43">
        <v>-9.68E-4</v>
      </c>
      <c r="BD64" s="43">
        <v>-9.7900000000000005E-4</v>
      </c>
      <c r="BE64" s="43">
        <v>8.5999999999999998E-4</v>
      </c>
      <c r="BG64" s="30">
        <v>0.10449693190136103</v>
      </c>
      <c r="BH64" s="43">
        <v>-2.3599999999999999E-4</v>
      </c>
      <c r="BI64" s="43">
        <v>-2.3599999999999999E-4</v>
      </c>
      <c r="BJ64" s="43">
        <v>-2.13E-4</v>
      </c>
      <c r="BK64" s="30">
        <v>4.7582826868027506E-2</v>
      </c>
      <c r="BL64" s="43">
        <v>-3.8000000000000002E-4</v>
      </c>
      <c r="BM64" s="43">
        <v>-3.8200000000000002E-4</v>
      </c>
      <c r="BN64" s="43">
        <v>-6.0999999999999999E-5</v>
      </c>
      <c r="BP64" s="30">
        <v>0.10449693190136103</v>
      </c>
      <c r="BQ64" s="43">
        <v>-1.7880000000000001E-3</v>
      </c>
      <c r="BR64" s="43">
        <v>-1.843E-3</v>
      </c>
      <c r="BS64" s="43">
        <v>1.0278000000000001E-2</v>
      </c>
      <c r="BT64" s="30">
        <v>4.7582826868027506E-2</v>
      </c>
      <c r="BU64" s="43">
        <v>-9.41E-4</v>
      </c>
      <c r="BV64" s="43">
        <v>-9.3800000000000003E-4</v>
      </c>
      <c r="BW64" s="43">
        <v>1.258E-3</v>
      </c>
      <c r="BY64" s="30">
        <v>0.10449693190136103</v>
      </c>
      <c r="BZ64" s="43">
        <v>-2.61E-4</v>
      </c>
      <c r="CA64" s="43">
        <v>-2.4499999999999999E-4</v>
      </c>
      <c r="CB64" s="43">
        <v>-2.4000000000000001E-5</v>
      </c>
      <c r="CC64" s="30">
        <v>4.7582826868027506E-2</v>
      </c>
      <c r="CD64" s="43">
        <v>-3.8699999999999997E-4</v>
      </c>
      <c r="CE64" s="43">
        <v>-3.7399999999999998E-4</v>
      </c>
      <c r="CF64" s="43">
        <v>1.05E-4</v>
      </c>
      <c r="CH64" s="30">
        <v>0.10449693190136103</v>
      </c>
      <c r="CI64" s="43">
        <v>-1.516E-3</v>
      </c>
      <c r="CJ64" s="43">
        <v>-1.1379999999999999E-3</v>
      </c>
      <c r="CK64" s="43">
        <v>2.624E-3</v>
      </c>
      <c r="CL64" s="30">
        <v>4.7582826868027506E-2</v>
      </c>
      <c r="CM64" s="43">
        <v>-5.6899999999999995E-4</v>
      </c>
      <c r="CN64" s="43">
        <v>-5.1199999999999998E-4</v>
      </c>
      <c r="CO64" s="43">
        <v>4.8999999999999998E-5</v>
      </c>
      <c r="CQ64" s="30">
        <v>0.10449693190136103</v>
      </c>
      <c r="CR64" s="43">
        <v>-4.6799999999999999E-4</v>
      </c>
      <c r="CS64" s="43">
        <v>-4.28E-4</v>
      </c>
      <c r="CT64" s="43">
        <v>-2.9E-5</v>
      </c>
      <c r="CU64" s="30">
        <v>4.7582826868027506E-2</v>
      </c>
      <c r="CV64" s="43">
        <v>-2.4499999999999999E-4</v>
      </c>
      <c r="CW64" s="43">
        <v>-2.41E-4</v>
      </c>
      <c r="CX64" s="43">
        <v>-2.0699999999999999E-4</v>
      </c>
    </row>
    <row r="65" spans="14:102" x14ac:dyDescent="0.25">
      <c r="N65" s="30">
        <v>0.1063629681180277</v>
      </c>
      <c r="O65" s="43">
        <v>-2.6700000000000001E-3</v>
      </c>
      <c r="P65" s="43">
        <v>-1.9530000000000001E-3</v>
      </c>
      <c r="Q65" s="43">
        <v>6.0610000000000004E-3</v>
      </c>
      <c r="R65" s="30">
        <v>4.8515844968027501E-2</v>
      </c>
      <c r="S65" s="43">
        <v>-7.18E-4</v>
      </c>
      <c r="T65" s="43">
        <v>-6.4300000000000002E-4</v>
      </c>
      <c r="U65" s="43">
        <v>2.02E-4</v>
      </c>
      <c r="W65" s="30">
        <v>0.1063629681180277</v>
      </c>
      <c r="X65" s="43">
        <v>-6.8599999999999998E-4</v>
      </c>
      <c r="Y65" s="43">
        <v>-6.2100000000000002E-4</v>
      </c>
      <c r="Z65" s="43">
        <v>9.5000000000000005E-5</v>
      </c>
      <c r="AA65" s="30">
        <v>4.8515844968027501E-2</v>
      </c>
      <c r="AB65" s="43">
        <v>-4.3899999999999999E-4</v>
      </c>
      <c r="AC65" s="43">
        <v>-4.06E-4</v>
      </c>
      <c r="AD65" s="43">
        <v>-3.8999999999999999E-5</v>
      </c>
      <c r="AF65" s="30">
        <v>0.1063629681180277</v>
      </c>
      <c r="AG65" s="43">
        <v>-2.2070000000000002E-3</v>
      </c>
      <c r="AH65" s="43">
        <v>-2.2790000000000002E-3</v>
      </c>
      <c r="AI65" s="43">
        <v>9.4959999999999992E-3</v>
      </c>
      <c r="AJ65" s="30">
        <v>4.8515844968027501E-2</v>
      </c>
      <c r="AK65" s="43">
        <v>-1.0020000000000001E-3</v>
      </c>
      <c r="AL65" s="43">
        <v>-1.0139999999999999E-3</v>
      </c>
      <c r="AM65" s="43">
        <v>9.1699999999999995E-4</v>
      </c>
      <c r="AO65" s="30">
        <v>0.1063629681180277</v>
      </c>
      <c r="AP65" s="43">
        <v>-2.3499999999999999E-4</v>
      </c>
      <c r="AQ65" s="43">
        <v>-2.34E-4</v>
      </c>
      <c r="AR65" s="43">
        <v>-2.2499999999999999E-4</v>
      </c>
      <c r="AS65" s="30">
        <v>4.8515844968027501E-2</v>
      </c>
      <c r="AT65" s="43">
        <v>-3.79E-4</v>
      </c>
      <c r="AU65" s="43">
        <v>-3.8099999999999999E-4</v>
      </c>
      <c r="AV65" s="43">
        <v>-6.7000000000000002E-5</v>
      </c>
      <c r="AX65" s="30">
        <v>0.1063629681180277</v>
      </c>
      <c r="AY65" s="43">
        <v>-2.1879999999999998E-3</v>
      </c>
      <c r="AZ65" s="43">
        <v>-2.2599999999999999E-3</v>
      </c>
      <c r="BA65" s="43">
        <v>9.554E-3</v>
      </c>
      <c r="BB65" s="30">
        <v>4.8515844968027501E-2</v>
      </c>
      <c r="BC65" s="43">
        <v>-9.990000000000001E-4</v>
      </c>
      <c r="BD65" s="43">
        <v>-1.011E-3</v>
      </c>
      <c r="BE65" s="43">
        <v>9.2199999999999997E-4</v>
      </c>
      <c r="BG65" s="30">
        <v>0.1063629681180277</v>
      </c>
      <c r="BH65" s="43">
        <v>-2.2900000000000001E-4</v>
      </c>
      <c r="BI65" s="43">
        <v>-2.2800000000000001E-4</v>
      </c>
      <c r="BJ65" s="43">
        <v>-2.2100000000000001E-4</v>
      </c>
      <c r="BK65" s="30">
        <v>4.8515844968027501E-2</v>
      </c>
      <c r="BL65" s="43">
        <v>-3.8099999999999999E-4</v>
      </c>
      <c r="BM65" s="43">
        <v>-3.8200000000000002E-4</v>
      </c>
      <c r="BN65" s="43">
        <v>-6.0999999999999999E-5</v>
      </c>
      <c r="BP65" s="30">
        <v>0.1063629681180277</v>
      </c>
      <c r="BQ65" s="43">
        <v>-1.8259999999999999E-3</v>
      </c>
      <c r="BR65" s="43">
        <v>-1.8829999999999999E-3</v>
      </c>
      <c r="BS65" s="43">
        <v>1.0607E-2</v>
      </c>
      <c r="BT65" s="30">
        <v>4.8515844968027501E-2</v>
      </c>
      <c r="BU65" s="43">
        <v>-9.7000000000000005E-4</v>
      </c>
      <c r="BV65" s="43">
        <v>-9.6500000000000004E-4</v>
      </c>
      <c r="BW65" s="43">
        <v>1.3730000000000001E-3</v>
      </c>
      <c r="BY65" s="30">
        <v>0.1063629681180277</v>
      </c>
      <c r="BZ65" s="43">
        <v>-2.5399999999999999E-4</v>
      </c>
      <c r="CA65" s="43">
        <v>-2.3800000000000001E-4</v>
      </c>
      <c r="CB65" s="43">
        <v>-3.1000000000000001E-5</v>
      </c>
      <c r="CC65" s="30">
        <v>4.8515844968027501E-2</v>
      </c>
      <c r="CD65" s="43">
        <v>-3.8699999999999997E-4</v>
      </c>
      <c r="CE65" s="43">
        <v>-3.7399999999999998E-4</v>
      </c>
      <c r="CF65" s="43">
        <v>1.05E-4</v>
      </c>
      <c r="CH65" s="30">
        <v>0.1063629681180277</v>
      </c>
      <c r="CI65" s="43">
        <v>-1.5280000000000001E-3</v>
      </c>
      <c r="CJ65" s="43">
        <v>-1.1329999999999999E-3</v>
      </c>
      <c r="CK65" s="43">
        <v>2.8E-3</v>
      </c>
      <c r="CL65" s="30">
        <v>4.8515844968027501E-2</v>
      </c>
      <c r="CM65" s="43">
        <v>-5.8E-4</v>
      </c>
      <c r="CN65" s="43">
        <v>-5.2099999999999998E-4</v>
      </c>
      <c r="CO65" s="43">
        <v>5.7000000000000003E-5</v>
      </c>
      <c r="CQ65" s="30">
        <v>0.1063629681180277</v>
      </c>
      <c r="CR65" s="43">
        <v>-4.7600000000000002E-4</v>
      </c>
      <c r="CS65" s="43">
        <v>-4.35E-4</v>
      </c>
      <c r="CT65" s="43">
        <v>-2.1999999999999999E-5</v>
      </c>
      <c r="CU65" s="30">
        <v>4.8515844968027501E-2</v>
      </c>
      <c r="CV65" s="43">
        <v>-2.4699999999999999E-4</v>
      </c>
      <c r="CW65" s="43">
        <v>-2.43E-4</v>
      </c>
      <c r="CX65" s="43">
        <v>-2.05E-4</v>
      </c>
    </row>
    <row r="66" spans="14:102" x14ac:dyDescent="0.25">
      <c r="N66" s="30">
        <v>0.10822900433469437</v>
      </c>
      <c r="O66" s="43">
        <v>-2.738E-3</v>
      </c>
      <c r="P66" s="43">
        <v>-1.993E-3</v>
      </c>
      <c r="Q66" s="43">
        <v>6.339E-3</v>
      </c>
      <c r="R66" s="30">
        <v>4.9448863068027503E-2</v>
      </c>
      <c r="S66" s="43">
        <v>-7.3700000000000002E-4</v>
      </c>
      <c r="T66" s="43">
        <v>-6.5799999999999995E-4</v>
      </c>
      <c r="U66" s="43">
        <v>2.22E-4</v>
      </c>
      <c r="W66" s="30">
        <v>0.10822900433469437</v>
      </c>
      <c r="X66" s="43">
        <v>-6.9399999999999996E-4</v>
      </c>
      <c r="Y66" s="43">
        <v>-6.29E-4</v>
      </c>
      <c r="Z66" s="43">
        <v>1E-4</v>
      </c>
      <c r="AA66" s="30">
        <v>4.9448863068027503E-2</v>
      </c>
      <c r="AB66" s="43">
        <v>-4.4200000000000001E-4</v>
      </c>
      <c r="AC66" s="43">
        <v>-4.0900000000000002E-4</v>
      </c>
      <c r="AD66" s="43">
        <v>-3.8000000000000002E-5</v>
      </c>
      <c r="AF66" s="30">
        <v>0.10822900433469437</v>
      </c>
      <c r="AG66" s="43">
        <v>-2.2490000000000001E-3</v>
      </c>
      <c r="AH66" s="43">
        <v>-2.3240000000000001E-3</v>
      </c>
      <c r="AI66" s="43">
        <v>9.8169999999999993E-3</v>
      </c>
      <c r="AJ66" s="30">
        <v>4.9448863068027503E-2</v>
      </c>
      <c r="AK66" s="43">
        <v>-1.0369999999999999E-3</v>
      </c>
      <c r="AL66" s="43">
        <v>-1.049E-3</v>
      </c>
      <c r="AM66" s="43">
        <v>9.8400000000000007E-4</v>
      </c>
      <c r="AO66" s="30">
        <v>0.10822900433469437</v>
      </c>
      <c r="AP66" s="43">
        <v>-2.42E-4</v>
      </c>
      <c r="AQ66" s="43">
        <v>-2.42E-4</v>
      </c>
      <c r="AR66" s="43">
        <v>-2.1800000000000001E-4</v>
      </c>
      <c r="AS66" s="30">
        <v>4.9448863068027503E-2</v>
      </c>
      <c r="AT66" s="43">
        <v>-3.79E-4</v>
      </c>
      <c r="AU66" s="43">
        <v>-3.8099999999999999E-4</v>
      </c>
      <c r="AV66" s="43">
        <v>-6.7000000000000002E-5</v>
      </c>
      <c r="AX66" s="30">
        <v>0.10822900433469437</v>
      </c>
      <c r="AY66" s="43">
        <v>-2.2290000000000001E-3</v>
      </c>
      <c r="AZ66" s="43">
        <v>-2.3040000000000001E-3</v>
      </c>
      <c r="BA66" s="43">
        <v>9.8759999999999994E-3</v>
      </c>
      <c r="BB66" s="30">
        <v>4.9448863068027503E-2</v>
      </c>
      <c r="BC66" s="43">
        <v>-1.0330000000000001E-3</v>
      </c>
      <c r="BD66" s="43">
        <v>-1.0460000000000001E-3</v>
      </c>
      <c r="BE66" s="43">
        <v>9.8900000000000008E-4</v>
      </c>
      <c r="BG66" s="30">
        <v>0.10822900433469437</v>
      </c>
      <c r="BH66" s="43">
        <v>-2.3599999999999999E-4</v>
      </c>
      <c r="BI66" s="43">
        <v>-2.3499999999999999E-4</v>
      </c>
      <c r="BJ66" s="43">
        <v>-2.14E-4</v>
      </c>
      <c r="BK66" s="30">
        <v>4.9448863068027503E-2</v>
      </c>
      <c r="BL66" s="43">
        <v>-3.8000000000000002E-4</v>
      </c>
      <c r="BM66" s="43">
        <v>-3.8200000000000002E-4</v>
      </c>
      <c r="BN66" s="43">
        <v>-6.2000000000000003E-5</v>
      </c>
      <c r="BP66" s="30">
        <v>0.10822900433469437</v>
      </c>
      <c r="BQ66" s="43">
        <v>-1.8630000000000001E-3</v>
      </c>
      <c r="BR66" s="43">
        <v>-1.9220000000000001E-3</v>
      </c>
      <c r="BS66" s="43">
        <v>1.0931E-2</v>
      </c>
      <c r="BT66" s="30">
        <v>4.9448863068027503E-2</v>
      </c>
      <c r="BU66" s="43">
        <v>-9.7900000000000005E-4</v>
      </c>
      <c r="BV66" s="43">
        <v>-9.7499999999999996E-4</v>
      </c>
      <c r="BW66" s="43">
        <v>1.5330000000000001E-3</v>
      </c>
      <c r="BY66" s="30">
        <v>0.10822900433469437</v>
      </c>
      <c r="BZ66" s="43">
        <v>-2.4699999999999999E-4</v>
      </c>
      <c r="CA66" s="43">
        <v>-2.32E-4</v>
      </c>
      <c r="CB66" s="43">
        <v>-3.6999999999999998E-5</v>
      </c>
      <c r="CC66" s="30">
        <v>4.9448863068027503E-2</v>
      </c>
      <c r="CD66" s="43">
        <v>-3.8699999999999997E-4</v>
      </c>
      <c r="CE66" s="43">
        <v>-3.7399999999999998E-4</v>
      </c>
      <c r="CF66" s="43">
        <v>1.05E-4</v>
      </c>
      <c r="CH66" s="30">
        <v>0.10822900433469437</v>
      </c>
      <c r="CI66" s="43">
        <v>-1.544E-3</v>
      </c>
      <c r="CJ66" s="43">
        <v>-1.1329999999999999E-3</v>
      </c>
      <c r="CK66" s="43">
        <v>2.9550000000000002E-3</v>
      </c>
      <c r="CL66" s="30">
        <v>4.9448863068027503E-2</v>
      </c>
      <c r="CM66" s="43">
        <v>-5.9199999999999997E-4</v>
      </c>
      <c r="CN66" s="43">
        <v>-5.3200000000000003E-4</v>
      </c>
      <c r="CO66" s="43">
        <v>6.7000000000000002E-5</v>
      </c>
      <c r="CQ66" s="30">
        <v>0.10822900433469437</v>
      </c>
      <c r="CR66" s="43">
        <v>-4.8500000000000003E-4</v>
      </c>
      <c r="CS66" s="43">
        <v>-4.4200000000000001E-4</v>
      </c>
      <c r="CT66" s="43">
        <v>-1.5E-5</v>
      </c>
      <c r="CU66" s="30">
        <v>4.9448863068027503E-2</v>
      </c>
      <c r="CV66" s="43">
        <v>-2.5000000000000001E-4</v>
      </c>
      <c r="CW66" s="43">
        <v>-2.4600000000000002E-4</v>
      </c>
      <c r="CX66" s="43">
        <v>-2.03E-4</v>
      </c>
    </row>
    <row r="67" spans="14:102" x14ac:dyDescent="0.25">
      <c r="N67" s="30">
        <v>0.11009504055136105</v>
      </c>
      <c r="O67" s="43">
        <v>-2.8059999999999999E-3</v>
      </c>
      <c r="P67" s="43">
        <v>-2.0330000000000001E-3</v>
      </c>
      <c r="Q67" s="43">
        <v>6.6150000000000002E-3</v>
      </c>
      <c r="R67" s="30">
        <v>5.0381881168027498E-2</v>
      </c>
      <c r="S67" s="43">
        <v>-7.6300000000000001E-4</v>
      </c>
      <c r="T67" s="43">
        <v>-6.8000000000000005E-4</v>
      </c>
      <c r="U67" s="43">
        <v>2.5000000000000001E-4</v>
      </c>
      <c r="W67" s="30">
        <v>0.11009504055136105</v>
      </c>
      <c r="X67" s="43">
        <v>-7.0200000000000004E-4</v>
      </c>
      <c r="Y67" s="43">
        <v>-6.3599999999999996E-4</v>
      </c>
      <c r="Z67" s="43">
        <v>1.06E-4</v>
      </c>
      <c r="AA67" s="30">
        <v>5.0381881168027498E-2</v>
      </c>
      <c r="AB67" s="43">
        <v>-4.4700000000000002E-4</v>
      </c>
      <c r="AC67" s="43">
        <v>-4.1300000000000001E-4</v>
      </c>
      <c r="AD67" s="43">
        <v>-3.4999999999999997E-5</v>
      </c>
      <c r="AF67" s="30">
        <v>0.11009504055136105</v>
      </c>
      <c r="AG67" s="43">
        <v>-2.2910000000000001E-3</v>
      </c>
      <c r="AH67" s="43">
        <v>-2.3679999999999999E-3</v>
      </c>
      <c r="AI67" s="43">
        <v>1.0137999999999999E-2</v>
      </c>
      <c r="AJ67" s="30">
        <v>5.0381881168027498E-2</v>
      </c>
      <c r="AK67" s="43">
        <v>-1.0839999999999999E-3</v>
      </c>
      <c r="AL67" s="43">
        <v>-1.0970000000000001E-3</v>
      </c>
      <c r="AM67" s="43">
        <v>1.077E-3</v>
      </c>
      <c r="AO67" s="30">
        <v>0.11009504055136105</v>
      </c>
      <c r="AP67" s="43">
        <v>-2.5000000000000001E-4</v>
      </c>
      <c r="AQ67" s="43">
        <v>-2.5000000000000001E-4</v>
      </c>
      <c r="AR67" s="43">
        <v>-2.1100000000000001E-4</v>
      </c>
      <c r="AS67" s="30">
        <v>5.0381881168027498E-2</v>
      </c>
      <c r="AT67" s="43">
        <v>-3.7599999999999998E-4</v>
      </c>
      <c r="AU67" s="43">
        <v>-3.77E-4</v>
      </c>
      <c r="AV67" s="43">
        <v>-7.1000000000000005E-5</v>
      </c>
      <c r="AX67" s="30">
        <v>0.11009504055136105</v>
      </c>
      <c r="AY67" s="43">
        <v>-2.271E-3</v>
      </c>
      <c r="AZ67" s="43">
        <v>-2.3479999999999998E-3</v>
      </c>
      <c r="BA67" s="43">
        <v>1.0199E-2</v>
      </c>
      <c r="BB67" s="30">
        <v>5.0381881168027498E-2</v>
      </c>
      <c r="BC67" s="43">
        <v>-1.0809999999999999E-3</v>
      </c>
      <c r="BD67" s="43">
        <v>-1.0939999999999999E-3</v>
      </c>
      <c r="BE67" s="43">
        <v>1.0820000000000001E-3</v>
      </c>
      <c r="BG67" s="30">
        <v>0.11009504055136105</v>
      </c>
      <c r="BH67" s="43">
        <v>-2.4399999999999999E-4</v>
      </c>
      <c r="BI67" s="43">
        <v>-2.43E-4</v>
      </c>
      <c r="BJ67" s="43">
        <v>-2.0699999999999999E-4</v>
      </c>
      <c r="BK67" s="30">
        <v>5.0381881168027498E-2</v>
      </c>
      <c r="BL67" s="43">
        <v>-3.77E-4</v>
      </c>
      <c r="BM67" s="43">
        <v>-3.79E-4</v>
      </c>
      <c r="BN67" s="43">
        <v>-6.4999999999999994E-5</v>
      </c>
      <c r="BP67" s="30">
        <v>0.11009504055136105</v>
      </c>
      <c r="BQ67" s="43">
        <v>-1.9E-3</v>
      </c>
      <c r="BR67" s="43">
        <v>-1.9610000000000001E-3</v>
      </c>
      <c r="BS67" s="43">
        <v>1.1256E-2</v>
      </c>
      <c r="BT67" s="30">
        <v>5.0381881168027498E-2</v>
      </c>
      <c r="BU67" s="43">
        <v>-9.5500000000000001E-4</v>
      </c>
      <c r="BV67" s="43">
        <v>-9.5399999999999999E-4</v>
      </c>
      <c r="BW67" s="43">
        <v>1.81E-3</v>
      </c>
      <c r="BY67" s="30">
        <v>0.11009504055136105</v>
      </c>
      <c r="BZ67" s="43">
        <v>-2.41E-4</v>
      </c>
      <c r="CA67" s="43">
        <v>-2.2499999999999999E-4</v>
      </c>
      <c r="CB67" s="43">
        <v>-4.3999999999999999E-5</v>
      </c>
      <c r="CC67" s="30">
        <v>5.0381881168027498E-2</v>
      </c>
      <c r="CD67" s="43">
        <v>-3.8400000000000001E-4</v>
      </c>
      <c r="CE67" s="43">
        <v>-3.7100000000000002E-4</v>
      </c>
      <c r="CF67" s="43">
        <v>1.02E-4</v>
      </c>
      <c r="CH67" s="30">
        <v>0.11009504055136105</v>
      </c>
      <c r="CI67" s="43">
        <v>-1.56E-3</v>
      </c>
      <c r="CJ67" s="43">
        <v>-1.134E-3</v>
      </c>
      <c r="CK67" s="43">
        <v>3.1099999999999999E-3</v>
      </c>
      <c r="CL67" s="30">
        <v>5.0381881168027498E-2</v>
      </c>
      <c r="CM67" s="43">
        <v>-6.0999999999999997E-4</v>
      </c>
      <c r="CN67" s="43">
        <v>-5.4600000000000004E-4</v>
      </c>
      <c r="CO67" s="43">
        <v>8.8999999999999995E-5</v>
      </c>
      <c r="CQ67" s="30">
        <v>0.11009504055136105</v>
      </c>
      <c r="CR67" s="43">
        <v>-4.9299999999999995E-4</v>
      </c>
      <c r="CS67" s="43">
        <v>-4.4900000000000002E-4</v>
      </c>
      <c r="CT67" s="43">
        <v>-9.0000000000000002E-6</v>
      </c>
      <c r="CU67" s="30">
        <v>5.0381881168027498E-2</v>
      </c>
      <c r="CV67" s="43">
        <v>-2.5500000000000002E-4</v>
      </c>
      <c r="CW67" s="43">
        <v>-2.5000000000000001E-4</v>
      </c>
      <c r="CX67" s="43">
        <v>-1.9900000000000001E-4</v>
      </c>
    </row>
    <row r="68" spans="14:102" x14ac:dyDescent="0.25">
      <c r="N68" s="30">
        <v>0.11196107676802755</v>
      </c>
      <c r="O68" s="43">
        <v>-2.875E-3</v>
      </c>
      <c r="P68" s="43">
        <v>-2.0730000000000002E-3</v>
      </c>
      <c r="Q68" s="43">
        <v>6.8910000000000004E-3</v>
      </c>
      <c r="R68" s="30">
        <v>5.1314899268027507E-2</v>
      </c>
      <c r="S68" s="43">
        <v>-7.76E-4</v>
      </c>
      <c r="T68" s="43">
        <v>-6.8999999999999997E-4</v>
      </c>
      <c r="U68" s="43">
        <v>2.6400000000000002E-4</v>
      </c>
      <c r="W68" s="30">
        <v>0.11196107676802755</v>
      </c>
      <c r="X68" s="43">
        <v>-7.1100000000000004E-4</v>
      </c>
      <c r="Y68" s="43">
        <v>-6.4400000000000004E-4</v>
      </c>
      <c r="Z68" s="43">
        <v>1.12E-4</v>
      </c>
      <c r="AA68" s="30">
        <v>5.1314899268027507E-2</v>
      </c>
      <c r="AB68" s="43">
        <v>-4.4900000000000002E-4</v>
      </c>
      <c r="AC68" s="43">
        <v>-4.15E-4</v>
      </c>
      <c r="AD68" s="43">
        <v>-3.4999999999999997E-5</v>
      </c>
      <c r="AF68" s="30">
        <v>0.11196107676802755</v>
      </c>
      <c r="AG68" s="43">
        <v>-2.333E-3</v>
      </c>
      <c r="AH68" s="43">
        <v>-2.4130000000000002E-3</v>
      </c>
      <c r="AI68" s="43">
        <v>1.0459E-2</v>
      </c>
      <c r="AJ68" s="30">
        <v>5.1314899268027507E-2</v>
      </c>
      <c r="AK68" s="43">
        <v>-1.106E-3</v>
      </c>
      <c r="AL68" s="43">
        <v>-1.1199999999999999E-3</v>
      </c>
      <c r="AM68" s="43">
        <v>1.122E-3</v>
      </c>
      <c r="AO68" s="30">
        <v>0.11196107676802755</v>
      </c>
      <c r="AP68" s="43">
        <v>-2.5700000000000001E-4</v>
      </c>
      <c r="AQ68" s="43">
        <v>-2.5700000000000001E-4</v>
      </c>
      <c r="AR68" s="43">
        <v>-2.04E-4</v>
      </c>
      <c r="AS68" s="30">
        <v>5.1314899268027507E-2</v>
      </c>
      <c r="AT68" s="43">
        <v>-3.7800000000000003E-4</v>
      </c>
      <c r="AU68" s="43">
        <v>-3.8000000000000002E-4</v>
      </c>
      <c r="AV68" s="43">
        <v>-6.8999999999999997E-5</v>
      </c>
      <c r="AX68" s="30">
        <v>0.11196107676802755</v>
      </c>
      <c r="AY68" s="43">
        <v>-2.313E-3</v>
      </c>
      <c r="AZ68" s="43">
        <v>-2.392E-3</v>
      </c>
      <c r="BA68" s="43">
        <v>1.0522999999999999E-2</v>
      </c>
      <c r="BB68" s="30">
        <v>5.1314899268027507E-2</v>
      </c>
      <c r="BC68" s="43">
        <v>-1.103E-3</v>
      </c>
      <c r="BD68" s="43">
        <v>-1.116E-3</v>
      </c>
      <c r="BE68" s="43">
        <v>1.126E-3</v>
      </c>
      <c r="BG68" s="30">
        <v>0.11196107676802755</v>
      </c>
      <c r="BH68" s="43">
        <v>-2.5099999999999998E-4</v>
      </c>
      <c r="BI68" s="43">
        <v>-2.5099999999999998E-4</v>
      </c>
      <c r="BJ68" s="43">
        <v>-2.0000000000000001E-4</v>
      </c>
      <c r="BK68" s="30">
        <v>5.1314899268027507E-2</v>
      </c>
      <c r="BL68" s="43">
        <v>-3.79E-4</v>
      </c>
      <c r="BM68" s="43">
        <v>-3.8099999999999999E-4</v>
      </c>
      <c r="BN68" s="43">
        <v>-6.3E-5</v>
      </c>
      <c r="BP68" s="30">
        <v>0.11196107676802755</v>
      </c>
      <c r="BQ68" s="43">
        <v>-1.9369999999999999E-3</v>
      </c>
      <c r="BR68" s="43">
        <v>-2.0010000000000002E-3</v>
      </c>
      <c r="BS68" s="43">
        <v>1.1580999999999999E-2</v>
      </c>
      <c r="BT68" s="30">
        <v>5.1314899268027507E-2</v>
      </c>
      <c r="BU68" s="43">
        <v>-9.6900000000000003E-4</v>
      </c>
      <c r="BV68" s="43">
        <v>-9.68E-4</v>
      </c>
      <c r="BW68" s="43">
        <v>1.8389999999999999E-3</v>
      </c>
      <c r="BY68" s="30">
        <v>0.11196107676802755</v>
      </c>
      <c r="BZ68" s="43">
        <v>-2.34E-4</v>
      </c>
      <c r="CA68" s="43">
        <v>-2.1800000000000001E-4</v>
      </c>
      <c r="CB68" s="43">
        <v>-5.1E-5</v>
      </c>
      <c r="CC68" s="30">
        <v>5.1314899268027507E-2</v>
      </c>
      <c r="CD68" s="43">
        <v>-3.8699999999999997E-4</v>
      </c>
      <c r="CE68" s="43">
        <v>-3.7399999999999998E-4</v>
      </c>
      <c r="CF68" s="43">
        <v>1.05E-4</v>
      </c>
      <c r="CH68" s="30">
        <v>0.11196107676802755</v>
      </c>
      <c r="CI68" s="43">
        <v>-1.5770000000000001E-3</v>
      </c>
      <c r="CJ68" s="43">
        <v>-1.134E-3</v>
      </c>
      <c r="CK68" s="43">
        <v>3.264E-3</v>
      </c>
      <c r="CL68" s="30">
        <v>5.1314899268027507E-2</v>
      </c>
      <c r="CM68" s="43">
        <v>-6.1899999999999998E-4</v>
      </c>
      <c r="CN68" s="43">
        <v>-5.53E-4</v>
      </c>
      <c r="CO68" s="43">
        <v>9.7999999999999997E-5</v>
      </c>
      <c r="CQ68" s="30">
        <v>0.11196107676802755</v>
      </c>
      <c r="CR68" s="43">
        <v>-5.0100000000000003E-4</v>
      </c>
      <c r="CS68" s="43">
        <v>-4.5600000000000003E-4</v>
      </c>
      <c r="CT68" s="43">
        <v>-1.9999999999999999E-6</v>
      </c>
      <c r="CU68" s="30">
        <v>5.1314899268027507E-2</v>
      </c>
      <c r="CV68" s="43">
        <v>-2.5599999999999999E-4</v>
      </c>
      <c r="CW68" s="43">
        <v>-2.5000000000000001E-4</v>
      </c>
      <c r="CX68" s="43">
        <v>-1.9900000000000001E-4</v>
      </c>
    </row>
    <row r="69" spans="14:102" x14ac:dyDescent="0.25">
      <c r="N69" s="30"/>
      <c r="R69" s="30">
        <v>5.2247917368027502E-2</v>
      </c>
      <c r="S69" s="43">
        <v>-7.9100000000000004E-4</v>
      </c>
      <c r="T69" s="43">
        <v>-7.0299999999999996E-4</v>
      </c>
      <c r="U69" s="43">
        <v>2.8200000000000002E-4</v>
      </c>
      <c r="W69" s="30"/>
      <c r="AA69" s="30">
        <v>5.2247917368027502E-2</v>
      </c>
      <c r="AB69" s="43">
        <v>-4.5199999999999998E-4</v>
      </c>
      <c r="AC69" s="43">
        <v>-4.17E-4</v>
      </c>
      <c r="AD69" s="43">
        <v>-3.4E-5</v>
      </c>
      <c r="AF69" s="30"/>
      <c r="AJ69" s="30">
        <v>5.2247917368027502E-2</v>
      </c>
      <c r="AK69" s="43">
        <v>-1.1329999999999999E-3</v>
      </c>
      <c r="AL69" s="43">
        <v>-1.1479999999999999E-3</v>
      </c>
      <c r="AM69" s="43">
        <v>1.178E-3</v>
      </c>
      <c r="AO69" s="30"/>
      <c r="AS69" s="30">
        <v>5.2247917368027502E-2</v>
      </c>
      <c r="AT69" s="43">
        <v>-3.79E-4</v>
      </c>
      <c r="AU69" s="43">
        <v>-3.8099999999999999E-4</v>
      </c>
      <c r="AV69" s="43">
        <v>-6.7999999999999999E-5</v>
      </c>
      <c r="AX69" s="30"/>
      <c r="BB69" s="30">
        <v>5.2247917368027502E-2</v>
      </c>
      <c r="BC69" s="43">
        <v>-1.132E-3</v>
      </c>
      <c r="BD69" s="43">
        <v>-1.1460000000000001E-3</v>
      </c>
      <c r="BE69" s="43">
        <v>1.181E-3</v>
      </c>
      <c r="BG69" s="30"/>
      <c r="BK69" s="30">
        <v>5.2247917368027502E-2</v>
      </c>
      <c r="BL69" s="43">
        <v>-3.8000000000000002E-4</v>
      </c>
      <c r="BM69" s="43">
        <v>-3.8200000000000002E-4</v>
      </c>
      <c r="BN69" s="43">
        <v>-6.2000000000000003E-5</v>
      </c>
      <c r="BP69" s="30"/>
      <c r="BT69" s="30">
        <v>5.2247917368027502E-2</v>
      </c>
      <c r="BU69" s="43">
        <v>-9.7400000000000004E-4</v>
      </c>
      <c r="BV69" s="43">
        <v>-9.7400000000000004E-4</v>
      </c>
      <c r="BW69" s="43">
        <v>1.9380000000000001E-3</v>
      </c>
      <c r="BY69" s="30"/>
      <c r="CC69" s="30">
        <v>5.2247917368027502E-2</v>
      </c>
      <c r="CD69" s="43">
        <v>-3.88E-4</v>
      </c>
      <c r="CE69" s="43">
        <v>-3.7500000000000001E-4</v>
      </c>
      <c r="CF69" s="43">
        <v>1.06E-4</v>
      </c>
      <c r="CH69" s="30"/>
      <c r="CL69" s="30">
        <v>5.2247917368027502E-2</v>
      </c>
      <c r="CM69" s="43">
        <v>-6.29E-4</v>
      </c>
      <c r="CN69" s="43">
        <v>-5.62E-4</v>
      </c>
      <c r="CO69" s="43">
        <v>1.0900000000000001E-4</v>
      </c>
      <c r="CQ69" s="30"/>
      <c r="CU69" s="30">
        <v>5.2247917368027502E-2</v>
      </c>
      <c r="CV69" s="43">
        <v>-2.5700000000000001E-4</v>
      </c>
      <c r="CW69" s="43">
        <v>-2.52E-4</v>
      </c>
      <c r="CX69" s="43">
        <v>-1.9699999999999999E-4</v>
      </c>
    </row>
    <row r="70" spans="14:102" x14ac:dyDescent="0.25">
      <c r="N70" s="30"/>
      <c r="R70" s="30">
        <v>5.3180935468027497E-2</v>
      </c>
      <c r="S70" s="43">
        <v>-8.0999999999999996E-4</v>
      </c>
      <c r="T70" s="43">
        <v>-7.18E-4</v>
      </c>
      <c r="U70" s="43">
        <v>3.0200000000000002E-4</v>
      </c>
      <c r="W70" s="30"/>
      <c r="AA70" s="30">
        <v>5.3180935468027497E-2</v>
      </c>
      <c r="AB70" s="43">
        <v>-4.55E-4</v>
      </c>
      <c r="AC70" s="43">
        <v>-4.2000000000000002E-4</v>
      </c>
      <c r="AD70" s="43">
        <v>-3.1999999999999999E-5</v>
      </c>
      <c r="AF70" s="30"/>
      <c r="AJ70" s="30">
        <v>5.3180935468027497E-2</v>
      </c>
      <c r="AK70" s="43">
        <v>-1.1689999999999999E-3</v>
      </c>
      <c r="AL70" s="43">
        <v>-1.183E-3</v>
      </c>
      <c r="AM70" s="43">
        <v>1.2390000000000001E-3</v>
      </c>
      <c r="AO70" s="30"/>
      <c r="AS70" s="30">
        <v>5.3180935468027497E-2</v>
      </c>
      <c r="AT70" s="43">
        <v>-3.79E-4</v>
      </c>
      <c r="AU70" s="43">
        <v>-3.8099999999999999E-4</v>
      </c>
      <c r="AV70" s="43">
        <v>-6.7999999999999999E-5</v>
      </c>
      <c r="AX70" s="30"/>
      <c r="BB70" s="30">
        <v>5.3180935468027497E-2</v>
      </c>
      <c r="BC70" s="43">
        <v>-1.165E-3</v>
      </c>
      <c r="BD70" s="43">
        <v>-1.1800000000000001E-3</v>
      </c>
      <c r="BE70" s="43">
        <v>1.2440000000000001E-3</v>
      </c>
      <c r="BG70" s="30"/>
      <c r="BK70" s="30">
        <v>5.3180935468027497E-2</v>
      </c>
      <c r="BL70" s="43">
        <v>-3.8000000000000002E-4</v>
      </c>
      <c r="BM70" s="43">
        <v>-3.8200000000000002E-4</v>
      </c>
      <c r="BN70" s="43">
        <v>-6.2000000000000003E-5</v>
      </c>
      <c r="BP70" s="30"/>
      <c r="BT70" s="30">
        <v>5.3180935468027497E-2</v>
      </c>
      <c r="BU70" s="43">
        <v>-9.810000000000001E-4</v>
      </c>
      <c r="BV70" s="43">
        <v>-9.8200000000000002E-4</v>
      </c>
      <c r="BW70" s="43">
        <v>2.0530000000000001E-3</v>
      </c>
      <c r="BY70" s="30"/>
      <c r="CC70" s="30">
        <v>5.3180935468027497E-2</v>
      </c>
      <c r="CD70" s="43">
        <v>-3.88E-4</v>
      </c>
      <c r="CE70" s="43">
        <v>-3.7500000000000001E-4</v>
      </c>
      <c r="CF70" s="43">
        <v>1.06E-4</v>
      </c>
      <c r="CH70" s="30"/>
      <c r="CL70" s="30">
        <v>5.3180935468027497E-2</v>
      </c>
      <c r="CM70" s="43">
        <v>-6.4199999999999999E-4</v>
      </c>
      <c r="CN70" s="43">
        <v>-5.7200000000000003E-4</v>
      </c>
      <c r="CO70" s="43">
        <v>1.22E-4</v>
      </c>
      <c r="CQ70" s="30"/>
      <c r="CU70" s="30">
        <v>5.3180935468027497E-2</v>
      </c>
      <c r="CV70" s="43">
        <v>-2.5999999999999998E-4</v>
      </c>
      <c r="CW70" s="43">
        <v>-2.5399999999999999E-4</v>
      </c>
      <c r="CX70" s="43">
        <v>-1.95E-4</v>
      </c>
    </row>
    <row r="71" spans="14:102" x14ac:dyDescent="0.25">
      <c r="N71" s="30"/>
      <c r="R71" s="30">
        <v>5.4113953568027499E-2</v>
      </c>
      <c r="S71" s="43">
        <v>-8.3000000000000001E-4</v>
      </c>
      <c r="T71" s="43">
        <v>-7.3499999999999998E-4</v>
      </c>
      <c r="U71" s="43">
        <v>3.3399999999999999E-4</v>
      </c>
      <c r="W71" s="30"/>
      <c r="AA71" s="30">
        <v>5.4113953568027499E-2</v>
      </c>
      <c r="AB71" s="43">
        <v>-4.57E-4</v>
      </c>
      <c r="AC71" s="43">
        <v>-4.2200000000000001E-4</v>
      </c>
      <c r="AD71" s="43">
        <v>-3.1000000000000001E-5</v>
      </c>
      <c r="AF71" s="30"/>
      <c r="AJ71" s="30">
        <v>5.4113953568027499E-2</v>
      </c>
      <c r="AK71" s="43">
        <v>-1.1999999999999999E-3</v>
      </c>
      <c r="AL71" s="43">
        <v>-1.2149999999999999E-3</v>
      </c>
      <c r="AM71" s="43">
        <v>1.299E-3</v>
      </c>
      <c r="AO71" s="30"/>
      <c r="AS71" s="30">
        <v>5.4113953568027499E-2</v>
      </c>
      <c r="AT71" s="43">
        <v>-3.79E-4</v>
      </c>
      <c r="AU71" s="43">
        <v>-3.8099999999999999E-4</v>
      </c>
      <c r="AV71" s="43">
        <v>-6.7999999999999999E-5</v>
      </c>
      <c r="AX71" s="30"/>
      <c r="BB71" s="30">
        <v>5.4113953568027499E-2</v>
      </c>
      <c r="BC71" s="43">
        <v>-1.1969999999999999E-3</v>
      </c>
      <c r="BD71" s="43">
        <v>-1.212E-3</v>
      </c>
      <c r="BE71" s="43">
        <v>1.304E-3</v>
      </c>
      <c r="BG71" s="30"/>
      <c r="BK71" s="30">
        <v>5.4113953568027499E-2</v>
      </c>
      <c r="BL71" s="43">
        <v>-3.8000000000000002E-4</v>
      </c>
      <c r="BM71" s="43">
        <v>-3.8200000000000002E-4</v>
      </c>
      <c r="BN71" s="43">
        <v>-6.2000000000000003E-5</v>
      </c>
      <c r="BP71" s="30"/>
      <c r="BT71" s="30">
        <v>5.4113953568027499E-2</v>
      </c>
      <c r="BU71" s="43">
        <v>-9.8799999999999995E-4</v>
      </c>
      <c r="BV71" s="43">
        <v>-9.8900000000000008E-4</v>
      </c>
      <c r="BW71" s="43">
        <v>2.16E-3</v>
      </c>
      <c r="BY71" s="30"/>
      <c r="CC71" s="30">
        <v>5.4113953568027499E-2</v>
      </c>
      <c r="CD71" s="43">
        <v>-3.8900000000000002E-4</v>
      </c>
      <c r="CE71" s="43">
        <v>-3.7599999999999998E-4</v>
      </c>
      <c r="CF71" s="43">
        <v>1.07E-4</v>
      </c>
      <c r="CH71" s="30"/>
      <c r="CL71" s="30">
        <v>5.4113953568027499E-2</v>
      </c>
      <c r="CM71" s="43">
        <v>-6.5399999999999996E-4</v>
      </c>
      <c r="CN71" s="43">
        <v>-5.8200000000000005E-4</v>
      </c>
      <c r="CO71" s="43">
        <v>1.34E-4</v>
      </c>
      <c r="CQ71" s="30"/>
      <c r="CU71" s="30">
        <v>5.4113953568027499E-2</v>
      </c>
      <c r="CV71" s="43">
        <v>-2.6200000000000003E-4</v>
      </c>
      <c r="CW71" s="43">
        <v>-2.5599999999999999E-4</v>
      </c>
      <c r="CX71" s="43">
        <v>-1.93E-4</v>
      </c>
    </row>
    <row r="72" spans="14:102" x14ac:dyDescent="0.25">
      <c r="N72" s="30"/>
      <c r="R72" s="30">
        <v>5.5046971668027495E-2</v>
      </c>
      <c r="S72" s="43">
        <v>-8.5499999999999997E-4</v>
      </c>
      <c r="T72" s="43">
        <v>-7.5500000000000003E-4</v>
      </c>
      <c r="U72" s="43">
        <v>3.6499999999999998E-4</v>
      </c>
      <c r="W72" s="30"/>
      <c r="AA72" s="30">
        <v>5.5046971668027495E-2</v>
      </c>
      <c r="AB72" s="43">
        <v>-4.6000000000000001E-4</v>
      </c>
      <c r="AC72" s="43">
        <v>-4.2499999999999998E-4</v>
      </c>
      <c r="AD72" s="43">
        <v>-3.0000000000000001E-5</v>
      </c>
      <c r="AF72" s="30"/>
      <c r="AJ72" s="30">
        <v>5.5046971668027495E-2</v>
      </c>
      <c r="AK72" s="43">
        <v>-1.2329999999999999E-3</v>
      </c>
      <c r="AL72" s="43">
        <v>-1.2489999999999999E-3</v>
      </c>
      <c r="AM72" s="43">
        <v>1.361E-3</v>
      </c>
      <c r="AO72" s="30"/>
      <c r="AS72" s="30">
        <v>5.5046971668027495E-2</v>
      </c>
      <c r="AT72" s="43">
        <v>-3.79E-4</v>
      </c>
      <c r="AU72" s="43">
        <v>-3.8099999999999999E-4</v>
      </c>
      <c r="AV72" s="43">
        <v>-6.7999999999999999E-5</v>
      </c>
      <c r="AX72" s="30"/>
      <c r="BB72" s="30">
        <v>5.5046971668027495E-2</v>
      </c>
      <c r="BC72" s="43">
        <v>-1.23E-3</v>
      </c>
      <c r="BD72" s="43">
        <v>-1.2459999999999999E-3</v>
      </c>
      <c r="BE72" s="43">
        <v>1.3669999999999999E-3</v>
      </c>
      <c r="BG72" s="30"/>
      <c r="BK72" s="30">
        <v>5.5046971668027495E-2</v>
      </c>
      <c r="BL72" s="43">
        <v>-3.8000000000000002E-4</v>
      </c>
      <c r="BM72" s="43">
        <v>-3.8200000000000002E-4</v>
      </c>
      <c r="BN72" s="43">
        <v>-6.2000000000000003E-5</v>
      </c>
      <c r="BP72" s="30"/>
      <c r="BT72" s="30">
        <v>5.5046971668027495E-2</v>
      </c>
      <c r="BU72" s="43">
        <v>-9.9599999999999992E-4</v>
      </c>
      <c r="BV72" s="43">
        <v>-9.9700000000000006E-4</v>
      </c>
      <c r="BW72" s="43">
        <v>2.2729999999999998E-3</v>
      </c>
      <c r="BY72" s="30"/>
      <c r="CC72" s="30">
        <v>5.5046971668027495E-2</v>
      </c>
      <c r="CD72" s="43">
        <v>-3.8900000000000002E-4</v>
      </c>
      <c r="CE72" s="43">
        <v>-3.7599999999999998E-4</v>
      </c>
      <c r="CF72" s="43">
        <v>1.07E-4</v>
      </c>
      <c r="CH72" s="30"/>
      <c r="CL72" s="30">
        <v>5.5046971668027495E-2</v>
      </c>
      <c r="CM72" s="43">
        <v>-6.6600000000000003E-4</v>
      </c>
      <c r="CN72" s="43">
        <v>-5.9199999999999997E-4</v>
      </c>
      <c r="CO72" s="43">
        <v>1.47E-4</v>
      </c>
      <c r="CQ72" s="30"/>
      <c r="CU72" s="30">
        <v>5.5046971668027495E-2</v>
      </c>
      <c r="CV72" s="43">
        <v>-2.6499999999999999E-4</v>
      </c>
      <c r="CW72" s="43">
        <v>-2.5799999999999998E-4</v>
      </c>
      <c r="CX72" s="43">
        <v>-1.92E-4</v>
      </c>
    </row>
    <row r="73" spans="14:102" x14ac:dyDescent="0.25">
      <c r="N73" s="30"/>
      <c r="R73" s="30">
        <v>5.5979989768027497E-2</v>
      </c>
      <c r="S73" s="43">
        <v>-8.7600000000000004E-4</v>
      </c>
      <c r="T73" s="43">
        <v>-7.7200000000000001E-4</v>
      </c>
      <c r="U73" s="43">
        <v>3.9199999999999999E-4</v>
      </c>
      <c r="W73" s="30"/>
      <c r="AA73" s="30">
        <v>5.5979989768027497E-2</v>
      </c>
      <c r="AB73" s="43">
        <v>-4.6299999999999998E-4</v>
      </c>
      <c r="AC73" s="43">
        <v>-4.28E-4</v>
      </c>
      <c r="AD73" s="43">
        <v>-2.9E-5</v>
      </c>
      <c r="AF73" s="30"/>
      <c r="AJ73" s="30">
        <v>5.5979989768027497E-2</v>
      </c>
      <c r="AK73" s="43">
        <v>-1.263E-3</v>
      </c>
      <c r="AL73" s="43">
        <v>-1.2800000000000001E-3</v>
      </c>
      <c r="AM73" s="43">
        <v>1.4139999999999999E-3</v>
      </c>
      <c r="AO73" s="30"/>
      <c r="AS73" s="30">
        <v>5.5979989768027497E-2</v>
      </c>
      <c r="AT73" s="43">
        <v>-3.8000000000000002E-4</v>
      </c>
      <c r="AU73" s="43">
        <v>-3.8200000000000002E-4</v>
      </c>
      <c r="AV73" s="43">
        <v>-6.7000000000000002E-5</v>
      </c>
      <c r="AX73" s="30"/>
      <c r="BB73" s="30">
        <v>5.5979989768027497E-2</v>
      </c>
      <c r="BC73" s="43">
        <v>-1.2589999999999999E-3</v>
      </c>
      <c r="BD73" s="43">
        <v>-1.276E-3</v>
      </c>
      <c r="BE73" s="43">
        <v>1.4189999999999999E-3</v>
      </c>
      <c r="BG73" s="30"/>
      <c r="BK73" s="30">
        <v>5.5979989768027497E-2</v>
      </c>
      <c r="BL73" s="43">
        <v>-3.8099999999999999E-4</v>
      </c>
      <c r="BM73" s="43">
        <v>-3.8299999999999999E-4</v>
      </c>
      <c r="BN73" s="43">
        <v>-6.0999999999999999E-5</v>
      </c>
      <c r="BP73" s="30"/>
      <c r="BT73" s="30">
        <v>5.5979989768027497E-2</v>
      </c>
      <c r="BU73" s="43">
        <v>-1.003E-3</v>
      </c>
      <c r="BV73" s="43">
        <v>-1.005E-3</v>
      </c>
      <c r="BW73" s="43">
        <v>2.3779999999999999E-3</v>
      </c>
      <c r="BY73" s="30"/>
      <c r="CC73" s="30">
        <v>5.5979989768027497E-2</v>
      </c>
      <c r="CD73" s="43">
        <v>-3.8999999999999999E-4</v>
      </c>
      <c r="CE73" s="43">
        <v>-3.77E-4</v>
      </c>
      <c r="CF73" s="43">
        <v>1.08E-4</v>
      </c>
      <c r="CH73" s="30"/>
      <c r="CL73" s="30">
        <v>5.5979989768027497E-2</v>
      </c>
      <c r="CM73" s="43">
        <v>-6.7699999999999998E-4</v>
      </c>
      <c r="CN73" s="43">
        <v>-6.0099999999999997E-4</v>
      </c>
      <c r="CO73" s="43">
        <v>1.5899999999999999E-4</v>
      </c>
      <c r="CQ73" s="30"/>
      <c r="CU73" s="30">
        <v>5.5979989768027497E-2</v>
      </c>
      <c r="CV73" s="43">
        <v>-2.6699999999999998E-4</v>
      </c>
      <c r="CW73" s="43">
        <v>-2.5999999999999998E-4</v>
      </c>
      <c r="CX73" s="43">
        <v>-1.9000000000000001E-4</v>
      </c>
    </row>
    <row r="74" spans="14:102" x14ac:dyDescent="0.25">
      <c r="N74" s="30"/>
      <c r="R74" s="30">
        <v>5.5979989768027497E-2</v>
      </c>
      <c r="S74" s="43">
        <v>-8.7600000000000004E-4</v>
      </c>
      <c r="T74" s="43">
        <v>-7.7200000000000001E-4</v>
      </c>
      <c r="U74" s="43">
        <v>3.9199999999999999E-4</v>
      </c>
      <c r="W74" s="30"/>
      <c r="AA74" s="30">
        <v>5.5979989768027497E-2</v>
      </c>
      <c r="AB74" s="43">
        <v>-4.6299999999999998E-4</v>
      </c>
      <c r="AC74" s="43">
        <v>-4.28E-4</v>
      </c>
      <c r="AD74" s="43">
        <v>-2.9E-5</v>
      </c>
      <c r="AF74" s="30"/>
      <c r="AJ74" s="30">
        <v>5.5979989768027497E-2</v>
      </c>
      <c r="AK74" s="43">
        <v>-1.263E-3</v>
      </c>
      <c r="AL74" s="43">
        <v>-1.2800000000000001E-3</v>
      </c>
      <c r="AM74" s="43">
        <v>1.4139999999999999E-3</v>
      </c>
      <c r="AO74" s="30"/>
      <c r="AS74" s="30">
        <v>5.5979989768027497E-2</v>
      </c>
      <c r="AT74" s="43">
        <v>-3.8000000000000002E-4</v>
      </c>
      <c r="AU74" s="43">
        <v>-3.8200000000000002E-4</v>
      </c>
      <c r="AV74" s="43">
        <v>-6.7000000000000002E-5</v>
      </c>
      <c r="AX74" s="30"/>
      <c r="BB74" s="30">
        <v>5.5979989768027497E-2</v>
      </c>
      <c r="BC74" s="43">
        <v>-1.2589999999999999E-3</v>
      </c>
      <c r="BD74" s="43">
        <v>-1.276E-3</v>
      </c>
      <c r="BE74" s="43">
        <v>1.4189999999999999E-3</v>
      </c>
      <c r="BG74" s="30"/>
      <c r="BK74" s="30">
        <v>5.5979989768027497E-2</v>
      </c>
      <c r="BL74" s="43">
        <v>-3.8099999999999999E-4</v>
      </c>
      <c r="BM74" s="43">
        <v>-3.8299999999999999E-4</v>
      </c>
      <c r="BN74" s="43">
        <v>-6.0999999999999999E-5</v>
      </c>
      <c r="BP74" s="30"/>
      <c r="BT74" s="30">
        <v>5.5979989768027497E-2</v>
      </c>
      <c r="BU74" s="43">
        <v>-1.003E-3</v>
      </c>
      <c r="BV74" s="43">
        <v>-1.005E-3</v>
      </c>
      <c r="BW74" s="43">
        <v>2.3779999999999999E-3</v>
      </c>
      <c r="BY74" s="30"/>
      <c r="CC74" s="30">
        <v>5.5979989768027497E-2</v>
      </c>
      <c r="CD74" s="43">
        <v>-3.8999999999999999E-4</v>
      </c>
      <c r="CE74" s="43">
        <v>-3.77E-4</v>
      </c>
      <c r="CF74" s="43">
        <v>1.08E-4</v>
      </c>
      <c r="CH74" s="30"/>
      <c r="CL74" s="30">
        <v>5.5979989768027497E-2</v>
      </c>
      <c r="CM74" s="43">
        <v>-6.7699999999999998E-4</v>
      </c>
      <c r="CN74" s="43">
        <v>-6.0099999999999997E-4</v>
      </c>
      <c r="CO74" s="43">
        <v>1.5899999999999999E-4</v>
      </c>
      <c r="CQ74" s="30"/>
      <c r="CU74" s="30">
        <v>5.5979989768027497E-2</v>
      </c>
      <c r="CV74" s="43">
        <v>-2.6699999999999998E-4</v>
      </c>
      <c r="CW74" s="43">
        <v>-2.5999999999999998E-4</v>
      </c>
      <c r="CX74" s="43">
        <v>-1.9000000000000001E-4</v>
      </c>
    </row>
    <row r="75" spans="14:102" x14ac:dyDescent="0.25">
      <c r="N75" s="30"/>
      <c r="R75" s="30">
        <v>5.6913007868027492E-2</v>
      </c>
      <c r="S75" s="43">
        <v>-8.9800000000000004E-4</v>
      </c>
      <c r="T75" s="43">
        <v>-7.9000000000000001E-4</v>
      </c>
      <c r="U75" s="43">
        <v>4.2000000000000002E-4</v>
      </c>
      <c r="W75" s="30"/>
      <c r="AA75" s="30">
        <v>5.6913007868027492E-2</v>
      </c>
      <c r="AB75" s="43">
        <v>-4.66E-4</v>
      </c>
      <c r="AC75" s="43">
        <v>-4.2999999999999999E-4</v>
      </c>
      <c r="AD75" s="43">
        <v>-2.8E-5</v>
      </c>
      <c r="AF75" s="30"/>
      <c r="AJ75" s="30">
        <v>5.6913007868027492E-2</v>
      </c>
      <c r="AK75" s="43">
        <v>-1.294E-3</v>
      </c>
      <c r="AL75" s="43">
        <v>-1.3110000000000001E-3</v>
      </c>
      <c r="AM75" s="43">
        <v>1.47E-3</v>
      </c>
      <c r="AO75" s="30"/>
      <c r="AS75" s="30">
        <v>5.6913007868027492E-2</v>
      </c>
      <c r="AT75" s="43">
        <v>-3.8000000000000002E-4</v>
      </c>
      <c r="AU75" s="43">
        <v>-3.8200000000000002E-4</v>
      </c>
      <c r="AV75" s="43">
        <v>-6.7000000000000002E-5</v>
      </c>
      <c r="AX75" s="30"/>
      <c r="BB75" s="30">
        <v>5.6913007868027492E-2</v>
      </c>
      <c r="BC75" s="43">
        <v>-1.291E-3</v>
      </c>
      <c r="BD75" s="43">
        <v>-1.3079999999999999E-3</v>
      </c>
      <c r="BE75" s="43">
        <v>1.4760000000000001E-3</v>
      </c>
      <c r="BG75" s="30"/>
      <c r="BK75" s="30">
        <v>5.6913007868027492E-2</v>
      </c>
      <c r="BL75" s="43">
        <v>-3.8099999999999999E-4</v>
      </c>
      <c r="BM75" s="43">
        <v>-3.8299999999999999E-4</v>
      </c>
      <c r="BN75" s="43">
        <v>-6.0999999999999999E-5</v>
      </c>
      <c r="BP75" s="30"/>
      <c r="BT75" s="30">
        <v>5.6913007868027492E-2</v>
      </c>
      <c r="BU75" s="43">
        <v>-1.01E-3</v>
      </c>
      <c r="BV75" s="43">
        <v>-1.013E-3</v>
      </c>
      <c r="BW75" s="43">
        <v>2.4870000000000001E-3</v>
      </c>
      <c r="BY75" s="30"/>
      <c r="CC75" s="30">
        <v>5.6913007868027492E-2</v>
      </c>
      <c r="CD75" s="43">
        <v>-3.9100000000000002E-4</v>
      </c>
      <c r="CE75" s="43">
        <v>-3.77E-4</v>
      </c>
      <c r="CF75" s="43">
        <v>1.0900000000000001E-4</v>
      </c>
      <c r="CH75" s="30"/>
      <c r="CL75" s="30">
        <v>5.6913007868027492E-2</v>
      </c>
      <c r="CM75" s="43">
        <v>-6.8900000000000005E-4</v>
      </c>
      <c r="CN75" s="43">
        <v>-6.11E-4</v>
      </c>
      <c r="CO75" s="43">
        <v>1.7200000000000001E-4</v>
      </c>
      <c r="CQ75" s="30"/>
      <c r="CU75" s="30">
        <v>5.6913007868027492E-2</v>
      </c>
      <c r="CV75" s="43">
        <v>-2.6899999999999998E-4</v>
      </c>
      <c r="CW75" s="43">
        <v>-2.6200000000000003E-4</v>
      </c>
      <c r="CX75" s="43">
        <v>-1.8799999999999999E-4</v>
      </c>
    </row>
    <row r="76" spans="14:102" x14ac:dyDescent="0.25">
      <c r="N76" s="30"/>
      <c r="R76" s="30">
        <v>5.7846025968027494E-2</v>
      </c>
      <c r="S76" s="43">
        <v>-9.2000000000000003E-4</v>
      </c>
      <c r="T76" s="43">
        <v>-8.0699999999999999E-4</v>
      </c>
      <c r="U76" s="43">
        <v>4.66E-4</v>
      </c>
      <c r="W76" s="30"/>
      <c r="AA76" s="30">
        <v>5.7846025968027494E-2</v>
      </c>
      <c r="AB76" s="43">
        <v>-4.6900000000000002E-4</v>
      </c>
      <c r="AC76" s="43">
        <v>-4.3300000000000001E-4</v>
      </c>
      <c r="AD76" s="43">
        <v>-2.6999999999999999E-5</v>
      </c>
      <c r="AF76" s="30"/>
      <c r="AJ76" s="30">
        <v>5.7846025968027494E-2</v>
      </c>
      <c r="AK76" s="43">
        <v>-1.325E-3</v>
      </c>
      <c r="AL76" s="43">
        <v>-1.343E-3</v>
      </c>
      <c r="AM76" s="43">
        <v>1.5269999999999999E-3</v>
      </c>
      <c r="AO76" s="30"/>
      <c r="AS76" s="30">
        <v>5.7846025968027494E-2</v>
      </c>
      <c r="AT76" s="43">
        <v>-3.8000000000000002E-4</v>
      </c>
      <c r="AU76" s="43">
        <v>-3.8200000000000002E-4</v>
      </c>
      <c r="AV76" s="43">
        <v>-6.7000000000000002E-5</v>
      </c>
      <c r="AX76" s="30"/>
      <c r="BB76" s="30">
        <v>5.7846025968027494E-2</v>
      </c>
      <c r="BC76" s="43">
        <v>-1.322E-3</v>
      </c>
      <c r="BD76" s="43">
        <v>-1.3389999999999999E-3</v>
      </c>
      <c r="BE76" s="43">
        <v>1.5319999999999999E-3</v>
      </c>
      <c r="BG76" s="30"/>
      <c r="BK76" s="30">
        <v>5.7846025968027494E-2</v>
      </c>
      <c r="BL76" s="43">
        <v>-3.8099999999999999E-4</v>
      </c>
      <c r="BM76" s="43">
        <v>-3.8299999999999999E-4</v>
      </c>
      <c r="BN76" s="43">
        <v>-6.0999999999999999E-5</v>
      </c>
      <c r="BP76" s="30"/>
      <c r="BT76" s="30">
        <v>5.7846025968027494E-2</v>
      </c>
      <c r="BU76" s="43">
        <v>-1.0169999999999999E-3</v>
      </c>
      <c r="BV76" s="43">
        <v>-1.0200000000000001E-3</v>
      </c>
      <c r="BW76" s="43">
        <v>2.5950000000000001E-3</v>
      </c>
      <c r="BY76" s="30"/>
      <c r="CC76" s="30">
        <v>5.7846025968027494E-2</v>
      </c>
      <c r="CD76" s="43">
        <v>-3.9100000000000002E-4</v>
      </c>
      <c r="CE76" s="43">
        <v>-3.7800000000000003E-4</v>
      </c>
      <c r="CF76" s="43">
        <v>1.0900000000000001E-4</v>
      </c>
      <c r="CH76" s="30"/>
      <c r="CL76" s="30">
        <v>5.7846025968027494E-2</v>
      </c>
      <c r="CM76" s="43">
        <v>-7.0100000000000002E-4</v>
      </c>
      <c r="CN76" s="43">
        <v>-6.2E-4</v>
      </c>
      <c r="CO76" s="43">
        <v>1.84E-4</v>
      </c>
      <c r="CQ76" s="30"/>
      <c r="CU76" s="30">
        <v>5.7846025968027494E-2</v>
      </c>
      <c r="CV76" s="43">
        <v>-2.7099999999999997E-4</v>
      </c>
      <c r="CW76" s="43">
        <v>-2.6400000000000002E-4</v>
      </c>
      <c r="CX76" s="43">
        <v>-1.8599999999999999E-4</v>
      </c>
    </row>
    <row r="77" spans="14:102" x14ac:dyDescent="0.25">
      <c r="N77" s="30"/>
      <c r="R77" s="30">
        <v>5.8779044068027489E-2</v>
      </c>
      <c r="S77" s="43">
        <v>-9.4399999999999996E-4</v>
      </c>
      <c r="T77" s="43">
        <v>-8.25E-4</v>
      </c>
      <c r="U77" s="43">
        <v>5.0799999999999999E-4</v>
      </c>
      <c r="W77" s="30"/>
      <c r="AA77" s="30">
        <v>5.8779044068027489E-2</v>
      </c>
      <c r="AB77" s="43">
        <v>-4.7199999999999998E-4</v>
      </c>
      <c r="AC77" s="43">
        <v>-4.35E-4</v>
      </c>
      <c r="AD77" s="43">
        <v>-2.5999999999999998E-5</v>
      </c>
      <c r="AF77" s="30"/>
      <c r="AJ77" s="30">
        <v>5.8779044068027489E-2</v>
      </c>
      <c r="AK77" s="43">
        <v>-1.359E-3</v>
      </c>
      <c r="AL77" s="43">
        <v>-1.377E-3</v>
      </c>
      <c r="AM77" s="43">
        <v>1.588E-3</v>
      </c>
      <c r="AO77" s="30"/>
      <c r="AS77" s="30">
        <v>5.8779044068027489E-2</v>
      </c>
      <c r="AT77" s="43">
        <v>-3.8000000000000002E-4</v>
      </c>
      <c r="AU77" s="43">
        <v>-3.8200000000000002E-4</v>
      </c>
      <c r="AV77" s="43">
        <v>-6.7000000000000002E-5</v>
      </c>
      <c r="AX77" s="30"/>
      <c r="BB77" s="30">
        <v>5.8779044068027489E-2</v>
      </c>
      <c r="BC77" s="43">
        <v>-1.3550000000000001E-3</v>
      </c>
      <c r="BD77" s="43">
        <v>-1.3730000000000001E-3</v>
      </c>
      <c r="BE77" s="43">
        <v>1.593E-3</v>
      </c>
      <c r="BG77" s="30"/>
      <c r="BK77" s="30">
        <v>5.8779044068027489E-2</v>
      </c>
      <c r="BL77" s="43">
        <v>-3.8099999999999999E-4</v>
      </c>
      <c r="BM77" s="43">
        <v>-3.8299999999999999E-4</v>
      </c>
      <c r="BN77" s="43">
        <v>-6.0999999999999999E-5</v>
      </c>
      <c r="BP77" s="30"/>
      <c r="BT77" s="30">
        <v>5.8779044068027489E-2</v>
      </c>
      <c r="BU77" s="43">
        <v>-1.023E-3</v>
      </c>
      <c r="BV77" s="43">
        <v>-1.0269999999999999E-3</v>
      </c>
      <c r="BW77" s="43">
        <v>2.7269999999999998E-3</v>
      </c>
      <c r="BY77" s="30"/>
      <c r="CC77" s="30">
        <v>5.8779044068027489E-2</v>
      </c>
      <c r="CD77" s="43">
        <v>-3.9199999999999999E-4</v>
      </c>
      <c r="CE77" s="43">
        <v>-3.7800000000000003E-4</v>
      </c>
      <c r="CF77" s="43">
        <v>1.0900000000000001E-4</v>
      </c>
      <c r="CH77" s="30"/>
      <c r="CL77" s="30">
        <v>5.8779044068027489E-2</v>
      </c>
      <c r="CM77" s="43">
        <v>-7.1400000000000001E-4</v>
      </c>
      <c r="CN77" s="43">
        <v>-6.3000000000000003E-4</v>
      </c>
      <c r="CO77" s="43">
        <v>1.9699999999999999E-4</v>
      </c>
      <c r="CQ77" s="30"/>
      <c r="CU77" s="30">
        <v>5.8779044068027489E-2</v>
      </c>
      <c r="CV77" s="43">
        <v>-2.7399999999999999E-4</v>
      </c>
      <c r="CW77" s="43">
        <v>-2.6600000000000001E-4</v>
      </c>
      <c r="CX77" s="43">
        <v>-1.84E-4</v>
      </c>
    </row>
    <row r="78" spans="14:102" x14ac:dyDescent="0.25">
      <c r="N78" s="30"/>
      <c r="R78" s="30">
        <v>5.9712062168027491E-2</v>
      </c>
      <c r="S78" s="43">
        <v>-9.7300000000000002E-4</v>
      </c>
      <c r="T78" s="43">
        <v>-8.4699999999999999E-4</v>
      </c>
      <c r="U78" s="43">
        <v>5.5599999999999996E-4</v>
      </c>
      <c r="W78" s="30"/>
      <c r="AA78" s="30">
        <v>5.9712062168027491E-2</v>
      </c>
      <c r="AB78" s="43">
        <v>-4.75E-4</v>
      </c>
      <c r="AC78" s="43">
        <v>-4.3800000000000002E-4</v>
      </c>
      <c r="AD78" s="43">
        <v>-2.4000000000000001E-5</v>
      </c>
      <c r="AF78" s="30"/>
      <c r="AJ78" s="30">
        <v>5.9712062168027491E-2</v>
      </c>
      <c r="AK78" s="43">
        <v>-1.395E-3</v>
      </c>
      <c r="AL78" s="43">
        <v>-1.4139999999999999E-3</v>
      </c>
      <c r="AM78" s="43">
        <v>1.6540000000000001E-3</v>
      </c>
      <c r="AO78" s="30"/>
      <c r="AS78" s="30">
        <v>5.9712062168027491E-2</v>
      </c>
      <c r="AT78" s="43">
        <v>-3.79E-4</v>
      </c>
      <c r="AU78" s="43">
        <v>-3.8099999999999999E-4</v>
      </c>
      <c r="AV78" s="43">
        <v>-6.7999999999999999E-5</v>
      </c>
      <c r="AX78" s="30"/>
      <c r="BB78" s="30">
        <v>5.9712062168027491E-2</v>
      </c>
      <c r="BC78" s="43">
        <v>-1.392E-3</v>
      </c>
      <c r="BD78" s="43">
        <v>-1.4109999999999999E-3</v>
      </c>
      <c r="BE78" s="43">
        <v>1.66E-3</v>
      </c>
      <c r="BG78" s="30"/>
      <c r="BK78" s="30">
        <v>5.9712062168027491E-2</v>
      </c>
      <c r="BL78" s="43">
        <v>-3.8000000000000002E-4</v>
      </c>
      <c r="BM78" s="43">
        <v>-3.8200000000000002E-4</v>
      </c>
      <c r="BN78" s="43">
        <v>-6.2000000000000003E-5</v>
      </c>
      <c r="BP78" s="30"/>
      <c r="BT78" s="30">
        <v>5.9712062168027491E-2</v>
      </c>
      <c r="BU78" s="43">
        <v>-1.0269999999999999E-3</v>
      </c>
      <c r="BV78" s="43">
        <v>-1.0319999999999999E-3</v>
      </c>
      <c r="BW78" s="43">
        <v>2.8739999999999998E-3</v>
      </c>
      <c r="BY78" s="30"/>
      <c r="CC78" s="30">
        <v>5.9712062168027491E-2</v>
      </c>
      <c r="CD78" s="43">
        <v>-3.9100000000000002E-4</v>
      </c>
      <c r="CE78" s="43">
        <v>-3.7800000000000003E-4</v>
      </c>
      <c r="CF78" s="43">
        <v>1.0900000000000001E-4</v>
      </c>
      <c r="CH78" s="30"/>
      <c r="CL78" s="30">
        <v>5.9712062168027491E-2</v>
      </c>
      <c r="CM78" s="43">
        <v>-7.2900000000000005E-4</v>
      </c>
      <c r="CN78" s="43">
        <v>-6.4099999999999997E-4</v>
      </c>
      <c r="CO78" s="43">
        <v>2.3000000000000001E-4</v>
      </c>
      <c r="CQ78" s="30"/>
      <c r="CU78" s="30">
        <v>5.9712062168027491E-2</v>
      </c>
      <c r="CV78" s="43">
        <v>-2.7599999999999999E-4</v>
      </c>
      <c r="CW78" s="43">
        <v>-2.6800000000000001E-4</v>
      </c>
      <c r="CX78" s="43">
        <v>-1.8200000000000001E-4</v>
      </c>
    </row>
    <row r="79" spans="14:102" x14ac:dyDescent="0.25">
      <c r="N79" s="30"/>
      <c r="R79" s="30">
        <v>6.0645080268027493E-2</v>
      </c>
      <c r="S79" s="43">
        <v>-1.011E-3</v>
      </c>
      <c r="T79" s="43">
        <v>-8.7699999999999996E-4</v>
      </c>
      <c r="U79" s="43">
        <v>6.2100000000000002E-4</v>
      </c>
      <c r="W79" s="30"/>
      <c r="AA79" s="30">
        <v>6.0645080268027493E-2</v>
      </c>
      <c r="AB79" s="43">
        <v>-4.8000000000000001E-4</v>
      </c>
      <c r="AC79" s="43">
        <v>-4.4299999999999998E-4</v>
      </c>
      <c r="AD79" s="43">
        <v>-2.0999999999999999E-5</v>
      </c>
      <c r="AF79" s="30"/>
      <c r="AJ79" s="30">
        <v>6.0645080268027493E-2</v>
      </c>
      <c r="AK79" s="43">
        <v>-1.403E-3</v>
      </c>
      <c r="AL79" s="43">
        <v>-1.423E-3</v>
      </c>
      <c r="AM79" s="43">
        <v>1.838E-3</v>
      </c>
      <c r="AO79" s="30"/>
      <c r="AS79" s="30">
        <v>6.0645080268027493E-2</v>
      </c>
      <c r="AT79" s="43">
        <v>-3.7500000000000001E-4</v>
      </c>
      <c r="AU79" s="43">
        <v>-3.77E-4</v>
      </c>
      <c r="AV79" s="43">
        <v>-7.2000000000000002E-5</v>
      </c>
      <c r="AX79" s="30"/>
      <c r="BB79" s="30">
        <v>6.0645080268027493E-2</v>
      </c>
      <c r="BC79" s="43">
        <v>-1.392E-3</v>
      </c>
      <c r="BD79" s="43">
        <v>-1.4120000000000001E-3</v>
      </c>
      <c r="BE79" s="43">
        <v>1.8649999999999999E-3</v>
      </c>
      <c r="BG79" s="30"/>
      <c r="BK79" s="30">
        <v>6.0645080268027493E-2</v>
      </c>
      <c r="BL79" s="43">
        <v>-3.7599999999999998E-4</v>
      </c>
      <c r="BM79" s="43">
        <v>-3.7800000000000003E-4</v>
      </c>
      <c r="BN79" s="43">
        <v>-6.6000000000000005E-5</v>
      </c>
      <c r="BP79" s="30"/>
      <c r="BT79" s="30">
        <v>6.0645080268027493E-2</v>
      </c>
      <c r="BU79" s="43">
        <v>-1.034E-3</v>
      </c>
      <c r="BV79" s="43">
        <v>-1.0399999999999999E-3</v>
      </c>
      <c r="BW79" s="43">
        <v>3.0760000000000002E-3</v>
      </c>
      <c r="BY79" s="30"/>
      <c r="CC79" s="30">
        <v>6.0645080268027493E-2</v>
      </c>
      <c r="CD79" s="43">
        <v>-3.88E-4</v>
      </c>
      <c r="CE79" s="43">
        <v>-3.7399999999999998E-4</v>
      </c>
      <c r="CF79" s="43">
        <v>1.05E-4</v>
      </c>
      <c r="CH79" s="30"/>
      <c r="CL79" s="30">
        <v>6.0645080268027493E-2</v>
      </c>
      <c r="CM79" s="43">
        <v>-7.4799999999999997E-4</v>
      </c>
      <c r="CN79" s="43">
        <v>-6.5499999999999998E-4</v>
      </c>
      <c r="CO79" s="43">
        <v>2.7399999999999999E-4</v>
      </c>
      <c r="CQ79" s="30"/>
      <c r="CU79" s="30">
        <v>6.0645080268027493E-2</v>
      </c>
      <c r="CV79" s="43">
        <v>-2.81E-4</v>
      </c>
      <c r="CW79" s="43">
        <v>-2.7099999999999997E-4</v>
      </c>
      <c r="CX79" s="43">
        <v>-1.7899999999999999E-4</v>
      </c>
    </row>
    <row r="80" spans="14:102" x14ac:dyDescent="0.25">
      <c r="N80" s="30"/>
      <c r="R80" s="30">
        <v>6.1578098368027488E-2</v>
      </c>
      <c r="S80" s="43">
        <v>-1.0449999999999999E-3</v>
      </c>
      <c r="T80" s="43">
        <v>-9.0300000000000005E-4</v>
      </c>
      <c r="U80" s="43">
        <v>6.8000000000000005E-4</v>
      </c>
      <c r="W80" s="30"/>
      <c r="AA80" s="30">
        <v>6.1578098368027488E-2</v>
      </c>
      <c r="AB80" s="43">
        <v>-4.8500000000000003E-4</v>
      </c>
      <c r="AC80" s="43">
        <v>-4.4700000000000002E-4</v>
      </c>
      <c r="AD80" s="43">
        <v>-1.9000000000000001E-5</v>
      </c>
      <c r="AF80" s="30"/>
      <c r="AJ80" s="30">
        <v>6.1578098368027488E-2</v>
      </c>
      <c r="AK80" s="43">
        <v>-1.4139999999999999E-3</v>
      </c>
      <c r="AL80" s="43">
        <v>-1.4350000000000001E-3</v>
      </c>
      <c r="AM80" s="43">
        <v>1.993E-3</v>
      </c>
      <c r="AO80" s="30"/>
      <c r="AS80" s="30">
        <v>6.1578098368027488E-2</v>
      </c>
      <c r="AT80" s="43">
        <v>-3.7300000000000001E-4</v>
      </c>
      <c r="AU80" s="43">
        <v>-3.7399999999999998E-4</v>
      </c>
      <c r="AV80" s="43">
        <v>-7.4999999999999993E-5</v>
      </c>
      <c r="AX80" s="30"/>
      <c r="BB80" s="30">
        <v>6.1578098368027488E-2</v>
      </c>
      <c r="BC80" s="43">
        <v>-1.402E-3</v>
      </c>
      <c r="BD80" s="43">
        <v>-1.423E-3</v>
      </c>
      <c r="BE80" s="43">
        <v>2.0209999999999998E-3</v>
      </c>
      <c r="BG80" s="30"/>
      <c r="BK80" s="30">
        <v>6.1578098368027488E-2</v>
      </c>
      <c r="BL80" s="43">
        <v>-3.7399999999999998E-4</v>
      </c>
      <c r="BM80" s="43">
        <v>-3.7500000000000001E-4</v>
      </c>
      <c r="BN80" s="43">
        <v>-6.8999999999999997E-5</v>
      </c>
      <c r="BP80" s="30"/>
      <c r="BT80" s="30">
        <v>6.1578098368027488E-2</v>
      </c>
      <c r="BU80" s="43">
        <v>-1.039E-3</v>
      </c>
      <c r="BV80" s="43">
        <v>-1.047E-3</v>
      </c>
      <c r="BW80" s="43">
        <v>3.2560000000000002E-3</v>
      </c>
      <c r="BY80" s="30"/>
      <c r="CC80" s="30">
        <v>6.1578098368027488E-2</v>
      </c>
      <c r="CD80" s="43">
        <v>-3.8499999999999998E-4</v>
      </c>
      <c r="CE80" s="43">
        <v>-3.7199999999999999E-4</v>
      </c>
      <c r="CF80" s="43">
        <v>1.03E-4</v>
      </c>
      <c r="CH80" s="30"/>
      <c r="CL80" s="30">
        <v>6.1578098368027488E-2</v>
      </c>
      <c r="CM80" s="43">
        <v>-7.6599999999999997E-4</v>
      </c>
      <c r="CN80" s="43">
        <v>-6.6699999999999995E-4</v>
      </c>
      <c r="CO80" s="43">
        <v>3.1300000000000002E-4</v>
      </c>
      <c r="CQ80" s="30"/>
      <c r="CU80" s="30">
        <v>6.1578098368027488E-2</v>
      </c>
      <c r="CV80" s="43">
        <v>-2.8400000000000002E-4</v>
      </c>
      <c r="CW80" s="43">
        <v>-2.7500000000000002E-4</v>
      </c>
      <c r="CX80" s="43">
        <v>-1.76E-4</v>
      </c>
    </row>
    <row r="81" spans="14:102" x14ac:dyDescent="0.25">
      <c r="N81" s="30"/>
      <c r="R81" s="30">
        <v>6.2511116468027483E-2</v>
      </c>
      <c r="S81" s="43">
        <v>-1.0790000000000001E-3</v>
      </c>
      <c r="T81" s="43">
        <v>-9.3000000000000005E-4</v>
      </c>
      <c r="U81" s="43">
        <v>7.3899999999999997E-4</v>
      </c>
      <c r="W81" s="30"/>
      <c r="AA81" s="30">
        <v>6.2511116468027483E-2</v>
      </c>
      <c r="AB81" s="43">
        <v>-4.8899999999999996E-4</v>
      </c>
      <c r="AC81" s="43">
        <v>-4.5100000000000001E-4</v>
      </c>
      <c r="AD81" s="43">
        <v>-1.5999999999999999E-5</v>
      </c>
      <c r="AF81" s="30"/>
      <c r="AJ81" s="30">
        <v>6.2511116468027483E-2</v>
      </c>
      <c r="AK81" s="43">
        <v>-1.4270000000000001E-3</v>
      </c>
      <c r="AL81" s="43">
        <v>-1.449E-3</v>
      </c>
      <c r="AM81" s="43">
        <v>2.1459999999999999E-3</v>
      </c>
      <c r="AO81" s="30"/>
      <c r="AS81" s="30">
        <v>6.2511116468027483E-2</v>
      </c>
      <c r="AT81" s="43">
        <v>-3.6999999999999999E-4</v>
      </c>
      <c r="AU81" s="43">
        <v>-3.7199999999999999E-4</v>
      </c>
      <c r="AV81" s="43">
        <v>-7.7999999999999999E-5</v>
      </c>
      <c r="AX81" s="30"/>
      <c r="BB81" s="30">
        <v>6.2511116468027483E-2</v>
      </c>
      <c r="BC81" s="43">
        <v>-1.4120000000000001E-3</v>
      </c>
      <c r="BD81" s="43">
        <v>-1.4339999999999999E-3</v>
      </c>
      <c r="BE81" s="43">
        <v>2.176E-3</v>
      </c>
      <c r="BG81" s="30"/>
      <c r="BK81" s="30">
        <v>6.2511116468027483E-2</v>
      </c>
      <c r="BL81" s="43">
        <v>-3.7100000000000002E-4</v>
      </c>
      <c r="BM81" s="43">
        <v>-3.7300000000000001E-4</v>
      </c>
      <c r="BN81" s="43">
        <v>-7.2000000000000002E-5</v>
      </c>
      <c r="BP81" s="30"/>
      <c r="BT81" s="30">
        <v>6.2511116468027483E-2</v>
      </c>
      <c r="BU81" s="43">
        <v>-1.0449999999999999E-3</v>
      </c>
      <c r="BV81" s="43">
        <v>-1.054E-3</v>
      </c>
      <c r="BW81" s="43">
        <v>3.4359999999999998E-3</v>
      </c>
      <c r="BY81" s="30"/>
      <c r="CC81" s="30">
        <v>6.2511116468027483E-2</v>
      </c>
      <c r="CD81" s="43">
        <v>-3.8299999999999999E-4</v>
      </c>
      <c r="CE81" s="43">
        <v>-3.6900000000000002E-4</v>
      </c>
      <c r="CF81" s="43">
        <v>1E-4</v>
      </c>
      <c r="CH81" s="30"/>
      <c r="CL81" s="30">
        <v>6.2511116468027483E-2</v>
      </c>
      <c r="CM81" s="43">
        <v>-7.85E-4</v>
      </c>
      <c r="CN81" s="43">
        <v>-6.8099999999999996E-4</v>
      </c>
      <c r="CO81" s="43">
        <v>3.5300000000000002E-4</v>
      </c>
      <c r="CQ81" s="30"/>
      <c r="CU81" s="30">
        <v>6.2511116468027483E-2</v>
      </c>
      <c r="CV81" s="43">
        <v>-2.8800000000000001E-4</v>
      </c>
      <c r="CW81" s="43">
        <v>-2.7799999999999998E-4</v>
      </c>
      <c r="CX81" s="43">
        <v>-1.73E-4</v>
      </c>
    </row>
    <row r="82" spans="14:102" x14ac:dyDescent="0.25">
      <c r="N82" s="30"/>
      <c r="R82" s="30">
        <v>6.3444134568027485E-2</v>
      </c>
      <c r="S82" s="43">
        <v>-1.114E-3</v>
      </c>
      <c r="T82" s="43">
        <v>-9.5699999999999995E-4</v>
      </c>
      <c r="U82" s="43">
        <v>7.9699999999999997E-4</v>
      </c>
      <c r="W82" s="30"/>
      <c r="AA82" s="30">
        <v>6.3444134568027485E-2</v>
      </c>
      <c r="AB82" s="43">
        <v>-4.9399999999999997E-4</v>
      </c>
      <c r="AC82" s="43">
        <v>-4.55E-4</v>
      </c>
      <c r="AD82" s="43">
        <v>-1.4E-5</v>
      </c>
      <c r="AF82" s="30"/>
      <c r="AJ82" s="30">
        <v>6.3444134568027485E-2</v>
      </c>
      <c r="AK82" s="43">
        <v>-1.438E-3</v>
      </c>
      <c r="AL82" s="43">
        <v>-1.4610000000000001E-3</v>
      </c>
      <c r="AM82" s="43">
        <v>2.3E-3</v>
      </c>
      <c r="AO82" s="30"/>
      <c r="AS82" s="30">
        <v>6.3444134568027485E-2</v>
      </c>
      <c r="AT82" s="43">
        <v>-3.6699999999999998E-4</v>
      </c>
      <c r="AU82" s="43">
        <v>-3.6900000000000002E-4</v>
      </c>
      <c r="AV82" s="43">
        <v>-8.1000000000000004E-5</v>
      </c>
      <c r="AX82" s="30"/>
      <c r="BB82" s="30">
        <v>6.3444134568027485E-2</v>
      </c>
      <c r="BC82" s="43">
        <v>-1.4239999999999999E-3</v>
      </c>
      <c r="BD82" s="43">
        <v>-1.4469999999999999E-3</v>
      </c>
      <c r="BE82" s="43">
        <v>2.33E-3</v>
      </c>
      <c r="BG82" s="30"/>
      <c r="BK82" s="30">
        <v>6.3444134568027485E-2</v>
      </c>
      <c r="BL82" s="43">
        <v>-3.68E-4</v>
      </c>
      <c r="BM82" s="43">
        <v>-3.6999999999999999E-4</v>
      </c>
      <c r="BN82" s="43">
        <v>-7.4999999999999993E-5</v>
      </c>
      <c r="BP82" s="30"/>
      <c r="BT82" s="30">
        <v>6.3444134568027485E-2</v>
      </c>
      <c r="BU82" s="43">
        <v>-1.0510000000000001E-3</v>
      </c>
      <c r="BV82" s="43">
        <v>-1.06E-3</v>
      </c>
      <c r="BW82" s="43">
        <v>3.617E-3</v>
      </c>
      <c r="BY82" s="30"/>
      <c r="CC82" s="30">
        <v>6.3444134568027485E-2</v>
      </c>
      <c r="CD82" s="43">
        <v>-3.8099999999999999E-4</v>
      </c>
      <c r="CE82" s="43">
        <v>-3.6699999999999998E-4</v>
      </c>
      <c r="CF82" s="43">
        <v>9.7999999999999997E-5</v>
      </c>
      <c r="CH82" s="30"/>
      <c r="CL82" s="30">
        <v>6.3444134568027485E-2</v>
      </c>
      <c r="CM82" s="43">
        <v>-8.0400000000000003E-4</v>
      </c>
      <c r="CN82" s="43">
        <v>-6.9499999999999998E-4</v>
      </c>
      <c r="CO82" s="43">
        <v>3.9199999999999999E-4</v>
      </c>
      <c r="CQ82" s="30"/>
      <c r="CU82" s="30">
        <v>6.3444134568027485E-2</v>
      </c>
      <c r="CV82" s="43">
        <v>-2.92E-4</v>
      </c>
      <c r="CW82" s="43">
        <v>-2.81E-4</v>
      </c>
      <c r="CX82" s="43">
        <v>-1.7000000000000001E-4</v>
      </c>
    </row>
    <row r="83" spans="14:102" x14ac:dyDescent="0.25">
      <c r="N83" s="30"/>
      <c r="R83" s="30">
        <v>6.4377152668027487E-2</v>
      </c>
      <c r="S83" s="43">
        <v>-1.1479999999999999E-3</v>
      </c>
      <c r="T83" s="43">
        <v>-9.8400000000000007E-4</v>
      </c>
      <c r="U83" s="43">
        <v>8.5099999999999998E-4</v>
      </c>
      <c r="W83" s="30"/>
      <c r="AA83" s="30">
        <v>6.4377152668027487E-2</v>
      </c>
      <c r="AB83" s="43">
        <v>-4.9799999999999996E-4</v>
      </c>
      <c r="AC83" s="43">
        <v>-4.5800000000000002E-4</v>
      </c>
      <c r="AD83" s="43">
        <v>-1.1E-5</v>
      </c>
      <c r="AF83" s="30"/>
      <c r="AJ83" s="30">
        <v>6.4377152668027487E-2</v>
      </c>
      <c r="AK83" s="43">
        <v>-1.449E-3</v>
      </c>
      <c r="AL83" s="43">
        <v>-1.4729999999999999E-3</v>
      </c>
      <c r="AM83" s="43">
        <v>2.444E-3</v>
      </c>
      <c r="AO83" s="30"/>
      <c r="AS83" s="30">
        <v>6.4377152668027487E-2</v>
      </c>
      <c r="AT83" s="43">
        <v>-3.6499999999999998E-4</v>
      </c>
      <c r="AU83" s="43">
        <v>-3.6699999999999998E-4</v>
      </c>
      <c r="AV83" s="43">
        <v>-8.2999999999999998E-5</v>
      </c>
      <c r="AX83" s="30"/>
      <c r="BB83" s="30">
        <v>6.4377152668027487E-2</v>
      </c>
      <c r="BC83" s="43">
        <v>-1.4350000000000001E-3</v>
      </c>
      <c r="BD83" s="43">
        <v>-1.459E-3</v>
      </c>
      <c r="BE83" s="43">
        <v>2.4750000000000002E-3</v>
      </c>
      <c r="BG83" s="30"/>
      <c r="BK83" s="30">
        <v>6.4377152668027487E-2</v>
      </c>
      <c r="BL83" s="43">
        <v>-3.6600000000000001E-4</v>
      </c>
      <c r="BM83" s="43">
        <v>-3.68E-4</v>
      </c>
      <c r="BN83" s="43">
        <v>-7.7000000000000001E-5</v>
      </c>
      <c r="BP83" s="30"/>
      <c r="BT83" s="30">
        <v>6.4377152668027487E-2</v>
      </c>
      <c r="BU83" s="43">
        <v>-1.059E-3</v>
      </c>
      <c r="BV83" s="43">
        <v>-1.07E-3</v>
      </c>
      <c r="BW83" s="43">
        <v>3.761E-3</v>
      </c>
      <c r="BY83" s="30"/>
      <c r="CC83" s="30">
        <v>6.4377152668027487E-2</v>
      </c>
      <c r="CD83" s="43">
        <v>-3.79E-4</v>
      </c>
      <c r="CE83" s="43">
        <v>-3.6499999999999998E-4</v>
      </c>
      <c r="CF83" s="43">
        <v>9.6000000000000002E-5</v>
      </c>
      <c r="CH83" s="30"/>
      <c r="CL83" s="30">
        <v>6.4377152668027487E-2</v>
      </c>
      <c r="CM83" s="43">
        <v>-8.2200000000000003E-4</v>
      </c>
      <c r="CN83" s="43">
        <v>-7.0799999999999997E-4</v>
      </c>
      <c r="CO83" s="43">
        <v>4.28E-4</v>
      </c>
      <c r="CQ83" s="30"/>
      <c r="CU83" s="30">
        <v>6.4377152668027487E-2</v>
      </c>
      <c r="CV83" s="43">
        <v>-2.9500000000000001E-4</v>
      </c>
      <c r="CW83" s="43">
        <v>-2.8400000000000002E-4</v>
      </c>
      <c r="CX83" s="43">
        <v>-1.6699999999999999E-4</v>
      </c>
    </row>
    <row r="84" spans="14:102" x14ac:dyDescent="0.25">
      <c r="N84" s="30"/>
      <c r="R84" s="30">
        <v>6.531017076802749E-2</v>
      </c>
      <c r="S84" s="43">
        <v>-1.1800000000000001E-3</v>
      </c>
      <c r="T84" s="43">
        <v>-1.0089999999999999E-3</v>
      </c>
      <c r="U84" s="43">
        <v>9.0300000000000005E-4</v>
      </c>
      <c r="W84" s="30"/>
      <c r="AA84" s="30">
        <v>6.531017076802749E-2</v>
      </c>
      <c r="AB84" s="43">
        <v>-5.0199999999999995E-4</v>
      </c>
      <c r="AC84" s="43">
        <v>-4.6200000000000001E-4</v>
      </c>
      <c r="AD84" s="43">
        <v>-9.0000000000000002E-6</v>
      </c>
      <c r="AF84" s="30"/>
      <c r="AJ84" s="30">
        <v>6.531017076802749E-2</v>
      </c>
      <c r="AK84" s="43">
        <v>-1.4599999999999999E-3</v>
      </c>
      <c r="AL84" s="43">
        <v>-1.485E-3</v>
      </c>
      <c r="AM84" s="43">
        <v>2.5829999999999998E-3</v>
      </c>
      <c r="AO84" s="30"/>
      <c r="AS84" s="30">
        <v>6.531017076802749E-2</v>
      </c>
      <c r="AT84" s="43">
        <v>-3.6400000000000001E-4</v>
      </c>
      <c r="AU84" s="43">
        <v>-3.6499999999999998E-4</v>
      </c>
      <c r="AV84" s="43">
        <v>-8.5000000000000006E-5</v>
      </c>
      <c r="AX84" s="30"/>
      <c r="BB84" s="30">
        <v>6.531017076802749E-2</v>
      </c>
      <c r="BC84" s="43">
        <v>-1.4450000000000001E-3</v>
      </c>
      <c r="BD84" s="43">
        <v>-1.47E-3</v>
      </c>
      <c r="BE84" s="43">
        <v>2.614E-3</v>
      </c>
      <c r="BG84" s="30"/>
      <c r="BK84" s="30">
        <v>6.531017076802749E-2</v>
      </c>
      <c r="BL84" s="43">
        <v>-3.6499999999999998E-4</v>
      </c>
      <c r="BM84" s="43">
        <v>-3.6600000000000001E-4</v>
      </c>
      <c r="BN84" s="43">
        <v>-7.8999999999999996E-5</v>
      </c>
      <c r="BP84" s="30"/>
      <c r="BT84" s="30">
        <v>6.531017076802749E-2</v>
      </c>
      <c r="BU84" s="43">
        <v>-1.072E-3</v>
      </c>
      <c r="BV84" s="43">
        <v>-1.085E-3</v>
      </c>
      <c r="BW84" s="43">
        <v>3.8930000000000002E-3</v>
      </c>
      <c r="BY84" s="30"/>
      <c r="CC84" s="30">
        <v>6.531017076802749E-2</v>
      </c>
      <c r="CD84" s="43">
        <v>-3.7800000000000003E-4</v>
      </c>
      <c r="CE84" s="43">
        <v>-3.6400000000000001E-4</v>
      </c>
      <c r="CF84" s="43">
        <v>9.3999999999999994E-5</v>
      </c>
      <c r="CH84" s="30"/>
      <c r="CL84" s="30">
        <v>6.531017076802749E-2</v>
      </c>
      <c r="CM84" s="43">
        <v>-8.43E-4</v>
      </c>
      <c r="CN84" s="43">
        <v>-7.2400000000000003E-4</v>
      </c>
      <c r="CO84" s="43">
        <v>4.64E-4</v>
      </c>
      <c r="CQ84" s="30"/>
      <c r="CU84" s="30">
        <v>6.531017076802749E-2</v>
      </c>
      <c r="CV84" s="43">
        <v>-2.9799999999999998E-4</v>
      </c>
      <c r="CW84" s="43">
        <v>-2.8600000000000001E-4</v>
      </c>
      <c r="CX84" s="43">
        <v>-1.64E-4</v>
      </c>
    </row>
    <row r="85" spans="14:102" x14ac:dyDescent="0.25">
      <c r="N85" s="30"/>
      <c r="R85" s="30">
        <v>6.531017076802749E-2</v>
      </c>
      <c r="S85" s="43">
        <v>-1.1800000000000001E-3</v>
      </c>
      <c r="T85" s="43">
        <v>-1.0089999999999999E-3</v>
      </c>
      <c r="U85" s="43">
        <v>9.0300000000000005E-4</v>
      </c>
      <c r="W85" s="30"/>
      <c r="AA85" s="30">
        <v>6.531017076802749E-2</v>
      </c>
      <c r="AB85" s="43">
        <v>-5.0199999999999995E-4</v>
      </c>
      <c r="AC85" s="43">
        <v>-4.6200000000000001E-4</v>
      </c>
      <c r="AD85" s="43">
        <v>-9.0000000000000002E-6</v>
      </c>
      <c r="AF85" s="30"/>
      <c r="AJ85" s="30">
        <v>6.531017076802749E-2</v>
      </c>
      <c r="AK85" s="43">
        <v>-1.4599999999999999E-3</v>
      </c>
      <c r="AL85" s="43">
        <v>-1.485E-3</v>
      </c>
      <c r="AM85" s="43">
        <v>2.5829999999999998E-3</v>
      </c>
      <c r="AO85" s="30"/>
      <c r="AS85" s="30">
        <v>6.531017076802749E-2</v>
      </c>
      <c r="AT85" s="43">
        <v>-3.6400000000000001E-4</v>
      </c>
      <c r="AU85" s="43">
        <v>-3.6499999999999998E-4</v>
      </c>
      <c r="AV85" s="43">
        <v>-8.5000000000000006E-5</v>
      </c>
      <c r="AX85" s="30"/>
      <c r="BB85" s="30">
        <v>6.531017076802749E-2</v>
      </c>
      <c r="BC85" s="43">
        <v>-1.4450000000000001E-3</v>
      </c>
      <c r="BD85" s="43">
        <v>-1.47E-3</v>
      </c>
      <c r="BE85" s="43">
        <v>2.614E-3</v>
      </c>
      <c r="BG85" s="30"/>
      <c r="BK85" s="30">
        <v>6.531017076802749E-2</v>
      </c>
      <c r="BL85" s="43">
        <v>-3.6499999999999998E-4</v>
      </c>
      <c r="BM85" s="43">
        <v>-3.6600000000000001E-4</v>
      </c>
      <c r="BN85" s="43">
        <v>-7.8999999999999996E-5</v>
      </c>
      <c r="BP85" s="30"/>
      <c r="BT85" s="30">
        <v>6.531017076802749E-2</v>
      </c>
      <c r="BU85" s="43">
        <v>-1.072E-3</v>
      </c>
      <c r="BV85" s="43">
        <v>-1.085E-3</v>
      </c>
      <c r="BW85" s="43">
        <v>3.8930000000000002E-3</v>
      </c>
      <c r="BY85" s="30"/>
      <c r="CC85" s="30">
        <v>6.531017076802749E-2</v>
      </c>
      <c r="CD85" s="43">
        <v>-3.7800000000000003E-4</v>
      </c>
      <c r="CE85" s="43">
        <v>-3.6400000000000001E-4</v>
      </c>
      <c r="CF85" s="43">
        <v>9.3999999999999994E-5</v>
      </c>
      <c r="CH85" s="30"/>
      <c r="CL85" s="30">
        <v>6.531017076802749E-2</v>
      </c>
      <c r="CM85" s="43">
        <v>-8.43E-4</v>
      </c>
      <c r="CN85" s="43">
        <v>-7.2400000000000003E-4</v>
      </c>
      <c r="CO85" s="43">
        <v>4.64E-4</v>
      </c>
      <c r="CQ85" s="30"/>
      <c r="CU85" s="30">
        <v>6.531017076802749E-2</v>
      </c>
      <c r="CV85" s="43">
        <v>-2.9799999999999998E-4</v>
      </c>
      <c r="CW85" s="43">
        <v>-2.8600000000000001E-4</v>
      </c>
      <c r="CX85" s="43">
        <v>-1.64E-4</v>
      </c>
    </row>
    <row r="86" spans="14:102" x14ac:dyDescent="0.25">
      <c r="N86" s="30"/>
      <c r="R86" s="30">
        <v>6.6243188868027492E-2</v>
      </c>
      <c r="S86" s="43">
        <v>-1.217E-3</v>
      </c>
      <c r="T86" s="43">
        <v>-1.0380000000000001E-3</v>
      </c>
      <c r="U86" s="43">
        <v>9.6500000000000004E-4</v>
      </c>
      <c r="W86" s="30"/>
      <c r="AA86" s="30">
        <v>6.6243188868027492E-2</v>
      </c>
      <c r="AB86" s="43">
        <v>-5.0699999999999996E-4</v>
      </c>
      <c r="AC86" s="43">
        <v>-4.66E-4</v>
      </c>
      <c r="AD86" s="43">
        <v>-6.0000000000000002E-6</v>
      </c>
      <c r="AF86" s="30"/>
      <c r="AJ86" s="30">
        <v>6.6243188868027492E-2</v>
      </c>
      <c r="AK86" s="43">
        <v>-1.4660000000000001E-3</v>
      </c>
      <c r="AL86" s="43">
        <v>-1.4920000000000001E-3</v>
      </c>
      <c r="AM86" s="43">
        <v>2.7720000000000002E-3</v>
      </c>
      <c r="AO86" s="30"/>
      <c r="AS86" s="30">
        <v>6.6243188868027492E-2</v>
      </c>
      <c r="AT86" s="43">
        <v>-3.6099999999999999E-4</v>
      </c>
      <c r="AU86" s="43">
        <v>-3.6200000000000002E-4</v>
      </c>
      <c r="AV86" s="43">
        <v>-8.8999999999999995E-5</v>
      </c>
      <c r="AX86" s="30"/>
      <c r="BB86" s="30">
        <v>6.6243188868027492E-2</v>
      </c>
      <c r="BC86" s="43">
        <v>-1.4519999999999999E-3</v>
      </c>
      <c r="BD86" s="43">
        <v>-1.4779999999999999E-3</v>
      </c>
      <c r="BE86" s="43">
        <v>2.8040000000000001E-3</v>
      </c>
      <c r="BG86" s="30"/>
      <c r="BK86" s="30">
        <v>6.6243188868027492E-2</v>
      </c>
      <c r="BL86" s="43">
        <v>-3.6099999999999999E-4</v>
      </c>
      <c r="BM86" s="43">
        <v>-3.6299999999999999E-4</v>
      </c>
      <c r="BN86" s="43">
        <v>-8.2000000000000001E-5</v>
      </c>
      <c r="BP86" s="30"/>
      <c r="BT86" s="30">
        <v>6.6243188868027492E-2</v>
      </c>
      <c r="BU86" s="43">
        <v>-1.0870000000000001E-3</v>
      </c>
      <c r="BV86" s="43">
        <v>-1.101E-3</v>
      </c>
      <c r="BW86" s="43">
        <v>4.0489999999999996E-3</v>
      </c>
      <c r="BY86" s="30"/>
      <c r="CC86" s="30">
        <v>6.6243188868027492E-2</v>
      </c>
      <c r="CD86" s="43">
        <v>-3.7500000000000001E-4</v>
      </c>
      <c r="CE86" s="43">
        <v>-3.6099999999999999E-4</v>
      </c>
      <c r="CF86" s="43">
        <v>9.1000000000000003E-5</v>
      </c>
      <c r="CH86" s="30"/>
      <c r="CL86" s="30">
        <v>6.6243188868027492E-2</v>
      </c>
      <c r="CM86" s="43">
        <v>-8.6600000000000002E-4</v>
      </c>
      <c r="CN86" s="43">
        <v>-7.3999999999999999E-4</v>
      </c>
      <c r="CO86" s="43">
        <v>5.0600000000000005E-4</v>
      </c>
      <c r="CQ86" s="30"/>
      <c r="CU86" s="30">
        <v>6.6243188868027492E-2</v>
      </c>
      <c r="CV86" s="43">
        <v>-3.0200000000000002E-4</v>
      </c>
      <c r="CW86" s="43">
        <v>-2.9E-4</v>
      </c>
      <c r="CX86" s="43">
        <v>-1.6100000000000001E-4</v>
      </c>
    </row>
    <row r="87" spans="14:102" x14ac:dyDescent="0.25">
      <c r="N87" s="30"/>
      <c r="R87" s="30">
        <v>6.7176206968027494E-2</v>
      </c>
      <c r="S87" s="43">
        <v>-1.253E-3</v>
      </c>
      <c r="T87" s="43">
        <v>-1.067E-3</v>
      </c>
      <c r="U87" s="43">
        <v>1.024E-3</v>
      </c>
      <c r="W87" s="30"/>
      <c r="AA87" s="30">
        <v>6.7176206968027494E-2</v>
      </c>
      <c r="AB87" s="43">
        <v>-5.1199999999999998E-4</v>
      </c>
      <c r="AC87" s="43">
        <v>-4.6999999999999999E-4</v>
      </c>
      <c r="AD87" s="43">
        <v>-3.9999999999999998E-6</v>
      </c>
      <c r="AF87" s="30"/>
      <c r="AJ87" s="30">
        <v>6.7176206968027494E-2</v>
      </c>
      <c r="AK87" s="43">
        <v>-1.4729999999999999E-3</v>
      </c>
      <c r="AL87" s="43">
        <v>-1.5E-3</v>
      </c>
      <c r="AM87" s="43">
        <v>2.9550000000000002E-3</v>
      </c>
      <c r="AO87" s="30"/>
      <c r="AS87" s="30">
        <v>6.7176206968027494E-2</v>
      </c>
      <c r="AT87" s="43">
        <v>-3.5799999999999997E-4</v>
      </c>
      <c r="AU87" s="43">
        <v>-3.59E-4</v>
      </c>
      <c r="AV87" s="43">
        <v>-9.2E-5</v>
      </c>
      <c r="AX87" s="30"/>
      <c r="BB87" s="30">
        <v>6.7176206968027494E-2</v>
      </c>
      <c r="BC87" s="43">
        <v>-1.4580000000000001E-3</v>
      </c>
      <c r="BD87" s="43">
        <v>-1.485E-3</v>
      </c>
      <c r="BE87" s="43">
        <v>2.9880000000000002E-3</v>
      </c>
      <c r="BG87" s="30"/>
      <c r="BK87" s="30">
        <v>6.7176206968027494E-2</v>
      </c>
      <c r="BL87" s="43">
        <v>-3.59E-4</v>
      </c>
      <c r="BM87" s="43">
        <v>-3.6000000000000002E-4</v>
      </c>
      <c r="BN87" s="43">
        <v>-8.5000000000000006E-5</v>
      </c>
      <c r="BP87" s="30"/>
      <c r="BT87" s="30">
        <v>6.7176206968027494E-2</v>
      </c>
      <c r="BU87" s="43">
        <v>-1.1069999999999999E-3</v>
      </c>
      <c r="BV87" s="43">
        <v>-1.121E-3</v>
      </c>
      <c r="BW87" s="43">
        <v>4.1960000000000001E-3</v>
      </c>
      <c r="BY87" s="30"/>
      <c r="CC87" s="30">
        <v>6.7176206968027494E-2</v>
      </c>
      <c r="CD87" s="43">
        <v>-3.7199999999999999E-4</v>
      </c>
      <c r="CE87" s="43">
        <v>-3.5799999999999997E-4</v>
      </c>
      <c r="CF87" s="43">
        <v>8.8999999999999995E-5</v>
      </c>
      <c r="CH87" s="30"/>
      <c r="CL87" s="30">
        <v>6.7176206968027494E-2</v>
      </c>
      <c r="CM87" s="43">
        <v>-8.8800000000000001E-4</v>
      </c>
      <c r="CN87" s="43">
        <v>-7.5699999999999997E-4</v>
      </c>
      <c r="CO87" s="43">
        <v>5.4600000000000004E-4</v>
      </c>
      <c r="CQ87" s="30"/>
      <c r="CU87" s="30">
        <v>6.7176206968027494E-2</v>
      </c>
      <c r="CV87" s="43">
        <v>-3.0600000000000001E-4</v>
      </c>
      <c r="CW87" s="43">
        <v>-2.9300000000000002E-4</v>
      </c>
      <c r="CX87" s="43">
        <v>-1.5799999999999999E-4</v>
      </c>
    </row>
    <row r="88" spans="14:102" x14ac:dyDescent="0.25">
      <c r="N88" s="30"/>
      <c r="R88" s="30">
        <v>6.8109225068027482E-2</v>
      </c>
      <c r="S88" s="43">
        <v>-1.2899999999999999E-3</v>
      </c>
      <c r="T88" s="43">
        <v>-1.096E-3</v>
      </c>
      <c r="U88" s="43">
        <v>1.085E-3</v>
      </c>
      <c r="W88" s="30"/>
      <c r="AA88" s="30">
        <v>6.8109225068027482E-2</v>
      </c>
      <c r="AB88" s="43">
        <v>-5.1699999999999999E-4</v>
      </c>
      <c r="AC88" s="43">
        <v>-4.7399999999999997E-4</v>
      </c>
      <c r="AD88" s="43">
        <v>-9.9999999999999995E-7</v>
      </c>
      <c r="AF88" s="30"/>
      <c r="AJ88" s="30">
        <v>6.8109225068027482E-2</v>
      </c>
      <c r="AK88" s="43">
        <v>-1.4790000000000001E-3</v>
      </c>
      <c r="AL88" s="43">
        <v>-1.508E-3</v>
      </c>
      <c r="AM88" s="43">
        <v>3.1440000000000001E-3</v>
      </c>
      <c r="AO88" s="30"/>
      <c r="AS88" s="30">
        <v>6.8109225068027482E-2</v>
      </c>
      <c r="AT88" s="43">
        <v>-3.5500000000000001E-4</v>
      </c>
      <c r="AU88" s="43">
        <v>-3.5599999999999998E-4</v>
      </c>
      <c r="AV88" s="43">
        <v>-9.5000000000000005E-5</v>
      </c>
      <c r="AX88" s="30"/>
      <c r="BB88" s="30">
        <v>6.8109225068027482E-2</v>
      </c>
      <c r="BC88" s="43">
        <v>-1.464E-3</v>
      </c>
      <c r="BD88" s="43">
        <v>-1.4920000000000001E-3</v>
      </c>
      <c r="BE88" s="43">
        <v>3.1770000000000001E-3</v>
      </c>
      <c r="BG88" s="30"/>
      <c r="BK88" s="30">
        <v>6.8109225068027482E-2</v>
      </c>
      <c r="BL88" s="43">
        <v>-3.5599999999999998E-4</v>
      </c>
      <c r="BM88" s="43">
        <v>-3.57E-4</v>
      </c>
      <c r="BN88" s="43">
        <v>-8.7999999999999998E-5</v>
      </c>
      <c r="BP88" s="30"/>
      <c r="BT88" s="30">
        <v>6.8109225068027482E-2</v>
      </c>
      <c r="BU88" s="43">
        <v>-1.124E-3</v>
      </c>
      <c r="BV88" s="43">
        <v>-1.14E-3</v>
      </c>
      <c r="BW88" s="43">
        <v>4.3489999999999996E-3</v>
      </c>
      <c r="BY88" s="30"/>
      <c r="CC88" s="30">
        <v>6.8109225068027482E-2</v>
      </c>
      <c r="CD88" s="43">
        <v>-3.6900000000000002E-4</v>
      </c>
      <c r="CE88" s="43">
        <v>-3.5500000000000001E-4</v>
      </c>
      <c r="CF88" s="43">
        <v>8.6000000000000003E-5</v>
      </c>
      <c r="CH88" s="30"/>
      <c r="CL88" s="30">
        <v>6.8109225068027482E-2</v>
      </c>
      <c r="CM88" s="43">
        <v>-9.1E-4</v>
      </c>
      <c r="CN88" s="43">
        <v>-7.7399999999999995E-4</v>
      </c>
      <c r="CO88" s="43">
        <v>5.8799999999999998E-4</v>
      </c>
      <c r="CQ88" s="30"/>
      <c r="CU88" s="30">
        <v>6.8109225068027482E-2</v>
      </c>
      <c r="CV88" s="43">
        <v>-3.1E-4</v>
      </c>
      <c r="CW88" s="43">
        <v>-2.9599999999999998E-4</v>
      </c>
      <c r="CX88" s="43">
        <v>-1.55E-4</v>
      </c>
    </row>
    <row r="89" spans="14:102" x14ac:dyDescent="0.25">
      <c r="N89" s="30"/>
      <c r="R89" s="30">
        <v>6.9042243168027484E-2</v>
      </c>
      <c r="S89" s="43">
        <v>-1.3339999999999999E-3</v>
      </c>
      <c r="T89" s="43">
        <v>-1.129E-3</v>
      </c>
      <c r="U89" s="43">
        <v>1.163E-3</v>
      </c>
      <c r="W89" s="30"/>
      <c r="AA89" s="30">
        <v>6.9042243168027484E-2</v>
      </c>
      <c r="AB89" s="43">
        <v>-5.2099999999999998E-4</v>
      </c>
      <c r="AC89" s="43">
        <v>-4.7800000000000002E-4</v>
      </c>
      <c r="AD89" s="43">
        <v>1.9999999999999999E-6</v>
      </c>
      <c r="AF89" s="30"/>
      <c r="AJ89" s="30">
        <v>6.9042243168027484E-2</v>
      </c>
      <c r="AK89" s="43">
        <v>-1.4859999999999999E-3</v>
      </c>
      <c r="AL89" s="43">
        <v>-1.5150000000000001E-3</v>
      </c>
      <c r="AM89" s="43">
        <v>3.3340000000000002E-3</v>
      </c>
      <c r="AO89" s="30"/>
      <c r="AS89" s="30">
        <v>6.9042243168027484E-2</v>
      </c>
      <c r="AT89" s="43">
        <v>-3.5199999999999999E-4</v>
      </c>
      <c r="AU89" s="43">
        <v>-3.5300000000000002E-4</v>
      </c>
      <c r="AV89" s="43">
        <v>-9.8999999999999994E-5</v>
      </c>
      <c r="AX89" s="30"/>
      <c r="BB89" s="30">
        <v>6.9042243168027484E-2</v>
      </c>
      <c r="BC89" s="43">
        <v>-1.47E-3</v>
      </c>
      <c r="BD89" s="43">
        <v>-1.5E-3</v>
      </c>
      <c r="BE89" s="43">
        <v>3.3679999999999999E-3</v>
      </c>
      <c r="BG89" s="30"/>
      <c r="BK89" s="30">
        <v>6.9042243168027484E-2</v>
      </c>
      <c r="BL89" s="43">
        <v>-3.5300000000000002E-4</v>
      </c>
      <c r="BM89" s="43">
        <v>-3.5399999999999999E-4</v>
      </c>
      <c r="BN89" s="43">
        <v>-9.2E-5</v>
      </c>
      <c r="BP89" s="30"/>
      <c r="BT89" s="30">
        <v>6.9042243168027484E-2</v>
      </c>
      <c r="BU89" s="43">
        <v>-1.142E-3</v>
      </c>
      <c r="BV89" s="43">
        <v>-1.158E-3</v>
      </c>
      <c r="BW89" s="43">
        <v>4.5040000000000002E-3</v>
      </c>
      <c r="BY89" s="30"/>
      <c r="CC89" s="30">
        <v>6.9042243168027484E-2</v>
      </c>
      <c r="CD89" s="43">
        <v>-3.6600000000000001E-4</v>
      </c>
      <c r="CE89" s="43">
        <v>-3.5199999999999999E-4</v>
      </c>
      <c r="CF89" s="43">
        <v>8.2999999999999998E-5</v>
      </c>
      <c r="CH89" s="30"/>
      <c r="CL89" s="30">
        <v>6.9042243168027484E-2</v>
      </c>
      <c r="CM89" s="43">
        <v>-9.3300000000000002E-4</v>
      </c>
      <c r="CN89" s="43">
        <v>-7.9100000000000004E-4</v>
      </c>
      <c r="CO89" s="43">
        <v>6.29E-4</v>
      </c>
      <c r="CQ89" s="30"/>
      <c r="CU89" s="30">
        <v>6.9042243168027484E-2</v>
      </c>
      <c r="CV89" s="43">
        <v>-3.1399999999999999E-4</v>
      </c>
      <c r="CW89" s="43">
        <v>-2.99E-4</v>
      </c>
      <c r="CX89" s="43">
        <v>-1.5200000000000001E-4</v>
      </c>
    </row>
    <row r="90" spans="14:102" x14ac:dyDescent="0.25">
      <c r="N90" s="30"/>
      <c r="R90" s="30">
        <v>6.9975261268027486E-2</v>
      </c>
      <c r="S90" s="43">
        <v>-1.3699999999999999E-3</v>
      </c>
      <c r="T90" s="43">
        <v>-1.157E-3</v>
      </c>
      <c r="U90" s="43">
        <v>1.2210000000000001E-3</v>
      </c>
      <c r="W90" s="30"/>
      <c r="AA90" s="30">
        <v>6.9975261268027486E-2</v>
      </c>
      <c r="AB90" s="43">
        <v>-5.2599999999999999E-4</v>
      </c>
      <c r="AC90" s="43">
        <v>-4.8299999999999998E-4</v>
      </c>
      <c r="AD90" s="43">
        <v>3.9999999999999998E-6</v>
      </c>
      <c r="AF90" s="30"/>
      <c r="AJ90" s="30">
        <v>6.9975261268027486E-2</v>
      </c>
      <c r="AK90" s="43">
        <v>-1.4920000000000001E-3</v>
      </c>
      <c r="AL90" s="43">
        <v>-1.523E-3</v>
      </c>
      <c r="AM90" s="43">
        <v>3.5230000000000001E-3</v>
      </c>
      <c r="AO90" s="30"/>
      <c r="AS90" s="30">
        <v>6.9975261268027486E-2</v>
      </c>
      <c r="AT90" s="43">
        <v>-3.4900000000000003E-4</v>
      </c>
      <c r="AU90" s="43">
        <v>-3.5E-4</v>
      </c>
      <c r="AV90" s="43">
        <v>-1.02E-4</v>
      </c>
      <c r="AX90" s="30"/>
      <c r="BB90" s="30">
        <v>6.9975261268027486E-2</v>
      </c>
      <c r="BC90" s="43">
        <v>-1.477E-3</v>
      </c>
      <c r="BD90" s="43">
        <v>-1.5070000000000001E-3</v>
      </c>
      <c r="BE90" s="43">
        <v>3.5569999999999998E-3</v>
      </c>
      <c r="BG90" s="30"/>
      <c r="BK90" s="30">
        <v>6.9975261268027486E-2</v>
      </c>
      <c r="BL90" s="43">
        <v>-3.5E-4</v>
      </c>
      <c r="BM90" s="43">
        <v>-3.5100000000000002E-4</v>
      </c>
      <c r="BN90" s="43">
        <v>-9.5000000000000005E-5</v>
      </c>
      <c r="BP90" s="30"/>
      <c r="BT90" s="30">
        <v>6.9975261268027486E-2</v>
      </c>
      <c r="BU90" s="43">
        <v>-1.1590000000000001E-3</v>
      </c>
      <c r="BV90" s="43">
        <v>-1.1770000000000001E-3</v>
      </c>
      <c r="BW90" s="43">
        <v>4.6579999999999998E-3</v>
      </c>
      <c r="BY90" s="30"/>
      <c r="CC90" s="30">
        <v>6.9975261268027486E-2</v>
      </c>
      <c r="CD90" s="43">
        <v>-3.6299999999999999E-4</v>
      </c>
      <c r="CE90" s="43">
        <v>-3.4900000000000003E-4</v>
      </c>
      <c r="CF90" s="43">
        <v>8.0000000000000007E-5</v>
      </c>
      <c r="CH90" s="30"/>
      <c r="CL90" s="30">
        <v>6.9975261268027486E-2</v>
      </c>
      <c r="CM90" s="43">
        <v>-9.5600000000000004E-4</v>
      </c>
      <c r="CN90" s="43">
        <v>-8.0699999999999999E-4</v>
      </c>
      <c r="CO90" s="43">
        <v>6.7100000000000005E-4</v>
      </c>
      <c r="CQ90" s="30"/>
      <c r="CU90" s="30">
        <v>6.9975261268027486E-2</v>
      </c>
      <c r="CV90" s="43">
        <v>-3.1799999999999998E-4</v>
      </c>
      <c r="CW90" s="43">
        <v>-3.0200000000000002E-4</v>
      </c>
      <c r="CX90" s="43">
        <v>-1.4899999999999999E-4</v>
      </c>
    </row>
    <row r="91" spans="14:102" x14ac:dyDescent="0.25">
      <c r="N91" s="30"/>
      <c r="R91" s="30">
        <v>7.0908279368027474E-2</v>
      </c>
      <c r="S91" s="43">
        <v>-1.4250000000000001E-3</v>
      </c>
      <c r="T91" s="43">
        <v>-1.199E-3</v>
      </c>
      <c r="U91" s="43">
        <v>1.3309999999999999E-3</v>
      </c>
      <c r="W91" s="30"/>
      <c r="AA91" s="30">
        <v>7.0908279368027474E-2</v>
      </c>
      <c r="AB91" s="43">
        <v>-5.3200000000000003E-4</v>
      </c>
      <c r="AC91" s="43">
        <v>-4.8799999999999999E-4</v>
      </c>
      <c r="AD91" s="43">
        <v>7.9999999999999996E-6</v>
      </c>
      <c r="AF91" s="30"/>
      <c r="AJ91" s="30">
        <v>7.0908279368027474E-2</v>
      </c>
      <c r="AK91" s="43">
        <v>-1.5E-3</v>
      </c>
      <c r="AL91" s="43">
        <v>-1.5319999999999999E-3</v>
      </c>
      <c r="AM91" s="43">
        <v>3.7550000000000001E-3</v>
      </c>
      <c r="AO91" s="30"/>
      <c r="AS91" s="30">
        <v>7.0908279368027474E-2</v>
      </c>
      <c r="AT91" s="43">
        <v>-3.4299999999999999E-4</v>
      </c>
      <c r="AU91" s="43">
        <v>-3.4499999999999998E-4</v>
      </c>
      <c r="AV91" s="43">
        <v>-1.08E-4</v>
      </c>
      <c r="AX91" s="30"/>
      <c r="BB91" s="30">
        <v>7.0908279368027474E-2</v>
      </c>
      <c r="BC91" s="43">
        <v>-1.4840000000000001E-3</v>
      </c>
      <c r="BD91" s="43">
        <v>-1.5169999999999999E-3</v>
      </c>
      <c r="BE91" s="43">
        <v>3.7889999999999998E-3</v>
      </c>
      <c r="BG91" s="30"/>
      <c r="BK91" s="30">
        <v>7.0908279368027474E-2</v>
      </c>
      <c r="BL91" s="43">
        <v>-3.4400000000000001E-4</v>
      </c>
      <c r="BM91" s="43">
        <v>-3.4499999999999998E-4</v>
      </c>
      <c r="BN91" s="43">
        <v>-1.01E-4</v>
      </c>
      <c r="BP91" s="30"/>
      <c r="BT91" s="30">
        <v>7.0908279368027474E-2</v>
      </c>
      <c r="BU91" s="43">
        <v>-1.1800000000000001E-3</v>
      </c>
      <c r="BV91" s="43">
        <v>-1.199E-3</v>
      </c>
      <c r="BW91" s="43">
        <v>4.8450000000000003E-3</v>
      </c>
      <c r="BY91" s="30"/>
      <c r="CC91" s="30">
        <v>7.0908279368027474E-2</v>
      </c>
      <c r="CD91" s="43">
        <v>-3.5799999999999997E-4</v>
      </c>
      <c r="CE91" s="43">
        <v>-3.4400000000000001E-4</v>
      </c>
      <c r="CF91" s="43">
        <v>7.4999999999999993E-5</v>
      </c>
      <c r="CH91" s="30"/>
      <c r="CL91" s="30">
        <v>7.0908279368027474E-2</v>
      </c>
      <c r="CM91" s="43">
        <v>-9.8400000000000007E-4</v>
      </c>
      <c r="CN91" s="43">
        <v>-8.2799999999999996E-4</v>
      </c>
      <c r="CO91" s="43">
        <v>7.2199999999999999E-4</v>
      </c>
      <c r="CQ91" s="30"/>
      <c r="CU91" s="30">
        <v>7.0908279368027474E-2</v>
      </c>
      <c r="CV91" s="43">
        <v>-3.2299999999999999E-4</v>
      </c>
      <c r="CW91" s="43">
        <v>-3.0699999999999998E-4</v>
      </c>
      <c r="CX91" s="43">
        <v>-1.44E-4</v>
      </c>
    </row>
    <row r="92" spans="14:102" x14ac:dyDescent="0.25">
      <c r="N92" s="30"/>
      <c r="R92" s="30">
        <v>7.1841297468027476E-2</v>
      </c>
      <c r="S92" s="43">
        <v>-1.4790000000000001E-3</v>
      </c>
      <c r="T92" s="43">
        <v>-1.2409999999999999E-3</v>
      </c>
      <c r="U92" s="43">
        <v>1.418E-3</v>
      </c>
      <c r="W92" s="30"/>
      <c r="AA92" s="30">
        <v>7.1841297468027476E-2</v>
      </c>
      <c r="AB92" s="43">
        <v>-5.3799999999999996E-4</v>
      </c>
      <c r="AC92" s="43">
        <v>-4.9299999999999995E-4</v>
      </c>
      <c r="AD92" s="43">
        <v>1.2E-5</v>
      </c>
      <c r="AF92" s="30"/>
      <c r="AJ92" s="30">
        <v>7.1841297468027476E-2</v>
      </c>
      <c r="AK92" s="43">
        <v>-1.5070000000000001E-3</v>
      </c>
      <c r="AL92" s="43">
        <v>-1.5410000000000001E-3</v>
      </c>
      <c r="AM92" s="43">
        <v>3.9789999999999999E-3</v>
      </c>
      <c r="AO92" s="30"/>
      <c r="AS92" s="30">
        <v>7.1841297468027476E-2</v>
      </c>
      <c r="AT92" s="43">
        <v>-3.3799999999999998E-4</v>
      </c>
      <c r="AU92" s="43">
        <v>-3.39E-4</v>
      </c>
      <c r="AV92" s="43">
        <v>-1.13E-4</v>
      </c>
      <c r="AX92" s="30"/>
      <c r="BB92" s="30">
        <v>7.1841297468027476E-2</v>
      </c>
      <c r="BC92" s="43">
        <v>-1.4920000000000001E-3</v>
      </c>
      <c r="BD92" s="43">
        <v>-1.526E-3</v>
      </c>
      <c r="BE92" s="43">
        <v>4.0130000000000001E-3</v>
      </c>
      <c r="BG92" s="30"/>
      <c r="BK92" s="30">
        <v>7.1841297468027476E-2</v>
      </c>
      <c r="BL92" s="43">
        <v>-3.39E-4</v>
      </c>
      <c r="BM92" s="43">
        <v>-3.4000000000000002E-4</v>
      </c>
      <c r="BN92" s="43">
        <v>-1.06E-4</v>
      </c>
      <c r="BP92" s="30"/>
      <c r="BT92" s="30">
        <v>7.1841297468027476E-2</v>
      </c>
      <c r="BU92" s="43">
        <v>-1.201E-3</v>
      </c>
      <c r="BV92" s="43">
        <v>-1.2210000000000001E-3</v>
      </c>
      <c r="BW92" s="43">
        <v>5.0260000000000001E-3</v>
      </c>
      <c r="BY92" s="30"/>
      <c r="CC92" s="30">
        <v>7.1841297468027476E-2</v>
      </c>
      <c r="CD92" s="43">
        <v>-3.5300000000000002E-4</v>
      </c>
      <c r="CE92" s="43">
        <v>-3.39E-4</v>
      </c>
      <c r="CF92" s="43">
        <v>6.9999999999999994E-5</v>
      </c>
      <c r="CH92" s="30"/>
      <c r="CL92" s="30">
        <v>7.1841297468027476E-2</v>
      </c>
      <c r="CM92" s="43">
        <v>-1.011E-3</v>
      </c>
      <c r="CN92" s="43">
        <v>-8.4800000000000001E-4</v>
      </c>
      <c r="CO92" s="43">
        <v>7.7099999999999998E-4</v>
      </c>
      <c r="CQ92" s="30"/>
      <c r="CU92" s="30">
        <v>7.1841297468027476E-2</v>
      </c>
      <c r="CV92" s="43">
        <v>-3.28E-4</v>
      </c>
      <c r="CW92" s="43">
        <v>-3.1100000000000002E-4</v>
      </c>
      <c r="CX92" s="43">
        <v>-1.3999999999999999E-4</v>
      </c>
    </row>
    <row r="93" spans="14:102" x14ac:dyDescent="0.25">
      <c r="N93" s="30"/>
      <c r="R93" s="30">
        <v>7.2774315568027478E-2</v>
      </c>
      <c r="S93" s="43">
        <v>-1.5330000000000001E-3</v>
      </c>
      <c r="T93" s="43">
        <v>-1.2830000000000001E-3</v>
      </c>
      <c r="U93" s="43">
        <v>1.5089999999999999E-3</v>
      </c>
      <c r="W93" s="30"/>
      <c r="AA93" s="30">
        <v>7.2774315568027478E-2</v>
      </c>
      <c r="AB93" s="43">
        <v>-5.4299999999999997E-4</v>
      </c>
      <c r="AC93" s="43">
        <v>-4.9799999999999996E-4</v>
      </c>
      <c r="AD93" s="43">
        <v>1.5E-5</v>
      </c>
      <c r="AF93" s="30"/>
      <c r="AJ93" s="30">
        <v>7.2774315568027478E-2</v>
      </c>
      <c r="AK93" s="43">
        <v>-1.5139999999999999E-3</v>
      </c>
      <c r="AL93" s="43">
        <v>-1.5499999999999999E-3</v>
      </c>
      <c r="AM93" s="43">
        <v>4.2059999999999997E-3</v>
      </c>
      <c r="AO93" s="30"/>
      <c r="AS93" s="30">
        <v>7.2774315568027478E-2</v>
      </c>
      <c r="AT93" s="43">
        <v>-3.3300000000000002E-4</v>
      </c>
      <c r="AU93" s="43">
        <v>-3.3399999999999999E-4</v>
      </c>
      <c r="AV93" s="43">
        <v>-1.1900000000000001E-4</v>
      </c>
      <c r="AX93" s="30"/>
      <c r="BB93" s="30">
        <v>7.2774315568027478E-2</v>
      </c>
      <c r="BC93" s="43">
        <v>-1.4989999999999999E-3</v>
      </c>
      <c r="BD93" s="43">
        <v>-1.5349999999999999E-3</v>
      </c>
      <c r="BE93" s="43">
        <v>4.2399999999999998E-3</v>
      </c>
      <c r="BG93" s="30"/>
      <c r="BK93" s="30">
        <v>7.2774315568027478E-2</v>
      </c>
      <c r="BL93" s="43">
        <v>-3.3399999999999999E-4</v>
      </c>
      <c r="BM93" s="43">
        <v>-3.3500000000000001E-4</v>
      </c>
      <c r="BN93" s="43">
        <v>-1.12E-4</v>
      </c>
      <c r="BP93" s="30"/>
      <c r="BT93" s="30">
        <v>7.2774315568027478E-2</v>
      </c>
      <c r="BU93" s="43">
        <v>-1.2210000000000001E-3</v>
      </c>
      <c r="BV93" s="43">
        <v>-1.243E-3</v>
      </c>
      <c r="BW93" s="43">
        <v>5.2110000000000004E-3</v>
      </c>
      <c r="BY93" s="30"/>
      <c r="CC93" s="30">
        <v>7.2774315568027478E-2</v>
      </c>
      <c r="CD93" s="43">
        <v>-3.48E-4</v>
      </c>
      <c r="CE93" s="43">
        <v>-3.3399999999999999E-4</v>
      </c>
      <c r="CF93" s="43">
        <v>6.4999999999999994E-5</v>
      </c>
      <c r="CH93" s="30"/>
      <c r="CL93" s="30">
        <v>7.2774315568027478E-2</v>
      </c>
      <c r="CM93" s="43">
        <v>-1.0380000000000001E-3</v>
      </c>
      <c r="CN93" s="43">
        <v>-8.6799999999999996E-4</v>
      </c>
      <c r="CO93" s="43">
        <v>8.1999999999999998E-4</v>
      </c>
      <c r="CQ93" s="30"/>
      <c r="CU93" s="30">
        <v>7.2774315568027478E-2</v>
      </c>
      <c r="CV93" s="43">
        <v>-3.3300000000000002E-4</v>
      </c>
      <c r="CW93" s="43">
        <v>-3.1500000000000001E-4</v>
      </c>
      <c r="CX93" s="43">
        <v>-1.36E-4</v>
      </c>
    </row>
    <row r="94" spans="14:102" x14ac:dyDescent="0.25">
      <c r="N94" s="30"/>
      <c r="R94" s="30">
        <v>7.370733366802748E-2</v>
      </c>
      <c r="S94" s="43">
        <v>-1.5770000000000001E-3</v>
      </c>
      <c r="T94" s="43">
        <v>-1.3179999999999999E-3</v>
      </c>
      <c r="U94" s="43">
        <v>1.5820000000000001E-3</v>
      </c>
      <c r="W94" s="30"/>
      <c r="AA94" s="30">
        <v>7.370733366802748E-2</v>
      </c>
      <c r="AB94" s="43">
        <v>-5.4699999999999996E-4</v>
      </c>
      <c r="AC94" s="43">
        <v>-5.0100000000000003E-4</v>
      </c>
      <c r="AD94" s="43">
        <v>1.7E-5</v>
      </c>
      <c r="AF94" s="30"/>
      <c r="AJ94" s="30">
        <v>7.370733366802748E-2</v>
      </c>
      <c r="AK94" s="43">
        <v>-1.5380000000000001E-3</v>
      </c>
      <c r="AL94" s="43">
        <v>-1.5740000000000001E-3</v>
      </c>
      <c r="AM94" s="43">
        <v>4.3449999999999999E-3</v>
      </c>
      <c r="AO94" s="30"/>
      <c r="AS94" s="30">
        <v>7.370733366802748E-2</v>
      </c>
      <c r="AT94" s="43">
        <v>-3.3E-4</v>
      </c>
      <c r="AU94" s="43">
        <v>-3.3100000000000002E-4</v>
      </c>
      <c r="AV94" s="43">
        <v>-1.22E-4</v>
      </c>
      <c r="AX94" s="30"/>
      <c r="BB94" s="30">
        <v>7.370733366802748E-2</v>
      </c>
      <c r="BC94" s="43">
        <v>-1.5269999999999999E-3</v>
      </c>
      <c r="BD94" s="43">
        <v>-1.5629999999999999E-3</v>
      </c>
      <c r="BE94" s="43">
        <v>4.3689999999999996E-3</v>
      </c>
      <c r="BG94" s="30"/>
      <c r="BK94" s="30">
        <v>7.370733366802748E-2</v>
      </c>
      <c r="BL94" s="43">
        <v>-3.3E-4</v>
      </c>
      <c r="BM94" s="43">
        <v>-3.3100000000000002E-4</v>
      </c>
      <c r="BN94" s="43">
        <v>-1.15E-4</v>
      </c>
      <c r="BP94" s="30"/>
      <c r="BT94" s="30">
        <v>7.370733366802748E-2</v>
      </c>
      <c r="BU94" s="43">
        <v>-1.2390000000000001E-3</v>
      </c>
      <c r="BV94" s="43">
        <v>-1.261E-3</v>
      </c>
      <c r="BW94" s="43">
        <v>5.3610000000000003E-3</v>
      </c>
      <c r="BY94" s="30"/>
      <c r="CC94" s="30">
        <v>7.370733366802748E-2</v>
      </c>
      <c r="CD94" s="43">
        <v>-3.4600000000000001E-4</v>
      </c>
      <c r="CE94" s="43">
        <v>-3.3100000000000002E-4</v>
      </c>
      <c r="CF94" s="43">
        <v>6.2000000000000003E-5</v>
      </c>
      <c r="CH94" s="30"/>
      <c r="CL94" s="30">
        <v>7.370733366802748E-2</v>
      </c>
      <c r="CM94" s="43">
        <v>-1.06E-3</v>
      </c>
      <c r="CN94" s="43">
        <v>-8.8400000000000002E-4</v>
      </c>
      <c r="CO94" s="43">
        <v>8.61E-4</v>
      </c>
      <c r="CQ94" s="30"/>
      <c r="CU94" s="30">
        <v>7.370733366802748E-2</v>
      </c>
      <c r="CV94" s="43">
        <v>-3.3700000000000001E-4</v>
      </c>
      <c r="CW94" s="43">
        <v>-3.19E-4</v>
      </c>
      <c r="CX94" s="43">
        <v>-1.3300000000000001E-4</v>
      </c>
    </row>
    <row r="95" spans="14:102" x14ac:dyDescent="0.25">
      <c r="N95" s="30"/>
      <c r="R95" s="30">
        <v>7.4640351768027469E-2</v>
      </c>
      <c r="S95" s="43">
        <v>-1.6199999999999999E-3</v>
      </c>
      <c r="T95" s="43">
        <v>-1.3470000000000001E-3</v>
      </c>
      <c r="U95" s="43">
        <v>1.7049999999999999E-3</v>
      </c>
      <c r="W95" s="30"/>
      <c r="AA95" s="30">
        <v>7.4640351768027469E-2</v>
      </c>
      <c r="AB95" s="43">
        <v>-5.5099999999999995E-4</v>
      </c>
      <c r="AC95" s="43">
        <v>-5.0500000000000002E-4</v>
      </c>
      <c r="AD95" s="43">
        <v>2.0000000000000002E-5</v>
      </c>
      <c r="AF95" s="30"/>
      <c r="AJ95" s="30">
        <v>7.4640351768027469E-2</v>
      </c>
      <c r="AK95" s="43">
        <v>-1.5579999999999999E-3</v>
      </c>
      <c r="AL95" s="43">
        <v>-1.5950000000000001E-3</v>
      </c>
      <c r="AM95" s="43">
        <v>4.4949999999999999E-3</v>
      </c>
      <c r="AO95" s="30"/>
      <c r="AS95" s="30">
        <v>7.4640351768027469E-2</v>
      </c>
      <c r="AT95" s="43">
        <v>-3.2699999999999998E-4</v>
      </c>
      <c r="AU95" s="43">
        <v>-3.28E-4</v>
      </c>
      <c r="AV95" s="43">
        <v>-1.25E-4</v>
      </c>
      <c r="AX95" s="30"/>
      <c r="BB95" s="30">
        <v>7.4640351768027469E-2</v>
      </c>
      <c r="BC95" s="43">
        <v>-1.5460000000000001E-3</v>
      </c>
      <c r="BD95" s="43">
        <v>-1.5839999999999999E-3</v>
      </c>
      <c r="BE95" s="43">
        <v>4.5199999999999997E-3</v>
      </c>
      <c r="BG95" s="30"/>
      <c r="BK95" s="30">
        <v>7.4640351768027469E-2</v>
      </c>
      <c r="BL95" s="43">
        <v>-3.2699999999999998E-4</v>
      </c>
      <c r="BM95" s="43">
        <v>-3.28E-4</v>
      </c>
      <c r="BN95" s="43">
        <v>-1.1900000000000001E-4</v>
      </c>
      <c r="BP95" s="30"/>
      <c r="BT95" s="30">
        <v>7.4640351768027469E-2</v>
      </c>
      <c r="BU95" s="43">
        <v>-1.256E-3</v>
      </c>
      <c r="BV95" s="43">
        <v>-1.2800000000000001E-3</v>
      </c>
      <c r="BW95" s="43">
        <v>5.5129999999999997E-3</v>
      </c>
      <c r="BY95" s="30"/>
      <c r="CC95" s="30">
        <v>7.4640351768027469E-2</v>
      </c>
      <c r="CD95" s="43">
        <v>-3.4299999999999999E-4</v>
      </c>
      <c r="CE95" s="43">
        <v>-3.2899999999999997E-4</v>
      </c>
      <c r="CF95" s="43">
        <v>6.0000000000000002E-5</v>
      </c>
      <c r="CH95" s="30"/>
      <c r="CL95" s="30">
        <v>7.4640351768027469E-2</v>
      </c>
      <c r="CM95" s="43">
        <v>-1.0820000000000001E-3</v>
      </c>
      <c r="CN95" s="43">
        <v>-9.01E-4</v>
      </c>
      <c r="CO95" s="43">
        <v>9.0200000000000002E-4</v>
      </c>
      <c r="CQ95" s="30"/>
      <c r="CU95" s="30">
        <v>7.4640351768027469E-2</v>
      </c>
      <c r="CV95" s="43">
        <v>-3.4099999999999999E-4</v>
      </c>
      <c r="CW95" s="43">
        <v>-3.2200000000000002E-4</v>
      </c>
      <c r="CX95" s="43">
        <v>-1.2999999999999999E-4</v>
      </c>
    </row>
    <row r="96" spans="14:102" x14ac:dyDescent="0.25">
      <c r="N96" s="30"/>
      <c r="R96" s="30">
        <v>7.4640351768027469E-2</v>
      </c>
      <c r="S96" s="43">
        <v>-1.6199999999999999E-3</v>
      </c>
      <c r="T96" s="43">
        <v>-1.3470000000000001E-3</v>
      </c>
      <c r="U96" s="43">
        <v>1.7049999999999999E-3</v>
      </c>
      <c r="W96" s="30"/>
      <c r="AA96" s="30">
        <v>7.4640351768027469E-2</v>
      </c>
      <c r="AB96" s="43">
        <v>-5.5099999999999995E-4</v>
      </c>
      <c r="AC96" s="43">
        <v>-5.0500000000000002E-4</v>
      </c>
      <c r="AD96" s="43">
        <v>2.0000000000000002E-5</v>
      </c>
      <c r="AF96" s="30"/>
      <c r="AJ96" s="30">
        <v>7.4640351768027469E-2</v>
      </c>
      <c r="AK96" s="43">
        <v>-1.5579999999999999E-3</v>
      </c>
      <c r="AL96" s="43">
        <v>-1.5950000000000001E-3</v>
      </c>
      <c r="AM96" s="43">
        <v>4.4949999999999999E-3</v>
      </c>
      <c r="AO96" s="30"/>
      <c r="AS96" s="30">
        <v>7.4640351768027469E-2</v>
      </c>
      <c r="AT96" s="43">
        <v>-3.2699999999999998E-4</v>
      </c>
      <c r="AU96" s="43">
        <v>-3.28E-4</v>
      </c>
      <c r="AV96" s="43">
        <v>-1.25E-4</v>
      </c>
      <c r="AX96" s="30"/>
      <c r="BB96" s="30">
        <v>7.4640351768027469E-2</v>
      </c>
      <c r="BC96" s="43">
        <v>-1.5460000000000001E-3</v>
      </c>
      <c r="BD96" s="43">
        <v>-1.5839999999999999E-3</v>
      </c>
      <c r="BE96" s="43">
        <v>4.5199999999999997E-3</v>
      </c>
      <c r="BG96" s="30"/>
      <c r="BK96" s="30">
        <v>7.4640351768027469E-2</v>
      </c>
      <c r="BL96" s="43">
        <v>-3.2699999999999998E-4</v>
      </c>
      <c r="BM96" s="43">
        <v>-3.28E-4</v>
      </c>
      <c r="BN96" s="43">
        <v>-1.1900000000000001E-4</v>
      </c>
      <c r="BP96" s="30"/>
      <c r="BT96" s="30">
        <v>7.4640351768027469E-2</v>
      </c>
      <c r="BU96" s="43">
        <v>-1.256E-3</v>
      </c>
      <c r="BV96" s="43">
        <v>-1.2800000000000001E-3</v>
      </c>
      <c r="BW96" s="43">
        <v>5.5129999999999997E-3</v>
      </c>
      <c r="BY96" s="30"/>
      <c r="CC96" s="30">
        <v>7.4640351768027469E-2</v>
      </c>
      <c r="CD96" s="43">
        <v>-3.4299999999999999E-4</v>
      </c>
      <c r="CE96" s="43">
        <v>-3.2899999999999997E-4</v>
      </c>
      <c r="CF96" s="43">
        <v>6.0000000000000002E-5</v>
      </c>
      <c r="CH96" s="30"/>
      <c r="CL96" s="30">
        <v>7.4640351768027469E-2</v>
      </c>
      <c r="CM96" s="43">
        <v>-1.0820000000000001E-3</v>
      </c>
      <c r="CN96" s="43">
        <v>-9.01E-4</v>
      </c>
      <c r="CO96" s="43">
        <v>9.0200000000000002E-4</v>
      </c>
      <c r="CQ96" s="30"/>
      <c r="CU96" s="30">
        <v>7.4640351768027469E-2</v>
      </c>
      <c r="CV96" s="43">
        <v>-3.4099999999999999E-4</v>
      </c>
      <c r="CW96" s="43">
        <v>-3.2200000000000002E-4</v>
      </c>
      <c r="CX96" s="43">
        <v>-1.2999999999999999E-4</v>
      </c>
    </row>
    <row r="97" spans="14:102" x14ac:dyDescent="0.25">
      <c r="N97" s="30"/>
      <c r="R97" s="30">
        <v>7.5573369868027471E-2</v>
      </c>
      <c r="S97" s="43">
        <v>-1.6670000000000001E-3</v>
      </c>
      <c r="T97" s="43">
        <v>-1.382E-3</v>
      </c>
      <c r="U97" s="43">
        <v>1.8060000000000001E-3</v>
      </c>
      <c r="W97" s="30"/>
      <c r="AA97" s="30">
        <v>7.5573369868027471E-2</v>
      </c>
      <c r="AB97" s="43">
        <v>-5.5599999999999996E-4</v>
      </c>
      <c r="AC97" s="43">
        <v>-5.0799999999999999E-4</v>
      </c>
      <c r="AD97" s="43">
        <v>2.1999999999999999E-5</v>
      </c>
      <c r="AF97" s="30"/>
      <c r="AJ97" s="30">
        <v>7.5573369868027471E-2</v>
      </c>
      <c r="AK97" s="43">
        <v>-1.578E-3</v>
      </c>
      <c r="AL97" s="43">
        <v>-1.6169999999999999E-3</v>
      </c>
      <c r="AM97" s="43">
        <v>4.6490000000000004E-3</v>
      </c>
      <c r="AO97" s="30"/>
      <c r="AS97" s="30">
        <v>7.5573369868027471E-2</v>
      </c>
      <c r="AT97" s="43">
        <v>-3.2400000000000001E-4</v>
      </c>
      <c r="AU97" s="43">
        <v>-3.2499999999999999E-4</v>
      </c>
      <c r="AV97" s="43">
        <v>-1.2899999999999999E-4</v>
      </c>
      <c r="AX97" s="30"/>
      <c r="BB97" s="30">
        <v>7.5573369868027471E-2</v>
      </c>
      <c r="BC97" s="43">
        <v>-1.567E-3</v>
      </c>
      <c r="BD97" s="43">
        <v>-1.6050000000000001E-3</v>
      </c>
      <c r="BE97" s="43">
        <v>4.6740000000000002E-3</v>
      </c>
      <c r="BG97" s="30"/>
      <c r="BK97" s="30">
        <v>7.5573369868027471E-2</v>
      </c>
      <c r="BL97" s="43">
        <v>-3.2400000000000001E-4</v>
      </c>
      <c r="BM97" s="43">
        <v>-3.2499999999999999E-4</v>
      </c>
      <c r="BN97" s="43">
        <v>-1.22E-4</v>
      </c>
      <c r="BP97" s="30"/>
      <c r="BT97" s="30">
        <v>7.5573369868027471E-2</v>
      </c>
      <c r="BU97" s="43">
        <v>-1.273E-3</v>
      </c>
      <c r="BV97" s="43">
        <v>-1.2979999999999999E-3</v>
      </c>
      <c r="BW97" s="43">
        <v>5.6690000000000004E-3</v>
      </c>
      <c r="BY97" s="30"/>
      <c r="CC97" s="30">
        <v>7.5573369868027471E-2</v>
      </c>
      <c r="CD97" s="43">
        <v>-3.4000000000000002E-4</v>
      </c>
      <c r="CE97" s="43">
        <v>-3.2600000000000001E-4</v>
      </c>
      <c r="CF97" s="43">
        <v>5.7000000000000003E-5</v>
      </c>
      <c r="CH97" s="30"/>
      <c r="CL97" s="30">
        <v>7.5573369868027471E-2</v>
      </c>
      <c r="CM97" s="43">
        <v>-1.1039999999999999E-3</v>
      </c>
      <c r="CN97" s="43">
        <v>-9.1699999999999995E-4</v>
      </c>
      <c r="CO97" s="43">
        <v>9.4300000000000004E-4</v>
      </c>
      <c r="CQ97" s="30"/>
      <c r="CU97" s="30">
        <v>7.5573369868027471E-2</v>
      </c>
      <c r="CV97" s="43">
        <v>-3.4499999999999998E-4</v>
      </c>
      <c r="CW97" s="43">
        <v>-3.2499999999999999E-4</v>
      </c>
      <c r="CX97" s="43">
        <v>-1.26E-4</v>
      </c>
    </row>
    <row r="98" spans="14:102" x14ac:dyDescent="0.25">
      <c r="N98" s="30"/>
      <c r="R98" s="30">
        <v>7.6506387968027473E-2</v>
      </c>
      <c r="S98" s="43">
        <v>-1.7080000000000001E-3</v>
      </c>
      <c r="T98" s="43">
        <v>-1.413E-3</v>
      </c>
      <c r="U98" s="43">
        <v>1.8860000000000001E-3</v>
      </c>
      <c r="W98" s="30"/>
      <c r="AA98" s="30">
        <v>7.6506387968027473E-2</v>
      </c>
      <c r="AB98" s="43">
        <v>-5.5999999999999995E-4</v>
      </c>
      <c r="AC98" s="43">
        <v>-5.1199999999999998E-4</v>
      </c>
      <c r="AD98" s="43">
        <v>2.4000000000000001E-5</v>
      </c>
      <c r="AF98" s="30"/>
      <c r="AJ98" s="30">
        <v>7.6506387968027473E-2</v>
      </c>
      <c r="AK98" s="43">
        <v>-1.5969999999999999E-3</v>
      </c>
      <c r="AL98" s="43">
        <v>-1.637E-3</v>
      </c>
      <c r="AM98" s="43">
        <v>4.7920000000000003E-3</v>
      </c>
      <c r="AO98" s="30"/>
      <c r="AS98" s="30">
        <v>7.6506387968027473E-2</v>
      </c>
      <c r="AT98" s="43">
        <v>-3.21E-4</v>
      </c>
      <c r="AU98" s="43">
        <v>-3.2200000000000002E-4</v>
      </c>
      <c r="AV98" s="43">
        <v>-1.3100000000000001E-4</v>
      </c>
      <c r="AX98" s="30"/>
      <c r="BB98" s="30">
        <v>7.6506387968027473E-2</v>
      </c>
      <c r="BC98" s="43">
        <v>-1.586E-3</v>
      </c>
      <c r="BD98" s="43">
        <v>-1.6260000000000001E-3</v>
      </c>
      <c r="BE98" s="43">
        <v>4.8180000000000002E-3</v>
      </c>
      <c r="BG98" s="30"/>
      <c r="BK98" s="30">
        <v>7.6506387968027473E-2</v>
      </c>
      <c r="BL98" s="43">
        <v>-3.21E-4</v>
      </c>
      <c r="BM98" s="43">
        <v>-3.2200000000000002E-4</v>
      </c>
      <c r="BN98" s="43">
        <v>-1.25E-4</v>
      </c>
      <c r="BP98" s="30"/>
      <c r="BT98" s="30">
        <v>7.6506387968027473E-2</v>
      </c>
      <c r="BU98" s="43">
        <v>-1.2899999999999999E-3</v>
      </c>
      <c r="BV98" s="43">
        <v>-1.3159999999999999E-3</v>
      </c>
      <c r="BW98" s="43">
        <v>5.8139999999999997E-3</v>
      </c>
      <c r="BY98" s="30"/>
      <c r="CC98" s="30">
        <v>7.6506387968027473E-2</v>
      </c>
      <c r="CD98" s="43">
        <v>-3.3799999999999998E-4</v>
      </c>
      <c r="CE98" s="43">
        <v>-3.2299999999999999E-4</v>
      </c>
      <c r="CF98" s="43">
        <v>5.3999999999999998E-5</v>
      </c>
      <c r="CH98" s="30"/>
      <c r="CL98" s="30">
        <v>7.6506387968027473E-2</v>
      </c>
      <c r="CM98" s="43">
        <v>-1.127E-3</v>
      </c>
      <c r="CN98" s="43">
        <v>-9.3499999999999996E-4</v>
      </c>
      <c r="CO98" s="43">
        <v>9.810000000000001E-4</v>
      </c>
      <c r="CQ98" s="30"/>
      <c r="CU98" s="30">
        <v>7.6506387968027473E-2</v>
      </c>
      <c r="CV98" s="43">
        <v>-3.4900000000000003E-4</v>
      </c>
      <c r="CW98" s="43">
        <v>-3.28E-4</v>
      </c>
      <c r="CX98" s="43">
        <v>-1.2300000000000001E-4</v>
      </c>
    </row>
    <row r="99" spans="14:102" x14ac:dyDescent="0.25">
      <c r="N99" s="30"/>
      <c r="R99" s="30">
        <v>7.7439406068027475E-2</v>
      </c>
      <c r="S99" s="43">
        <v>-1.7440000000000001E-3</v>
      </c>
      <c r="T99" s="43">
        <v>-1.439E-3</v>
      </c>
      <c r="U99" s="43">
        <v>1.977E-3</v>
      </c>
      <c r="W99" s="30"/>
      <c r="AA99" s="30">
        <v>7.7439406068027475E-2</v>
      </c>
      <c r="AB99" s="43">
        <v>-5.6400000000000005E-4</v>
      </c>
      <c r="AC99" s="43">
        <v>-5.1500000000000005E-4</v>
      </c>
      <c r="AD99" s="43">
        <v>2.5999999999999998E-5</v>
      </c>
      <c r="AF99" s="30"/>
      <c r="AJ99" s="30">
        <v>7.7439406068027475E-2</v>
      </c>
      <c r="AK99" s="43">
        <v>-1.6169999999999999E-3</v>
      </c>
      <c r="AL99" s="43">
        <v>-1.6570000000000001E-3</v>
      </c>
      <c r="AM99" s="43">
        <v>4.9389999999999998E-3</v>
      </c>
      <c r="AO99" s="30"/>
      <c r="AS99" s="30">
        <v>7.7439406068027475E-2</v>
      </c>
      <c r="AT99" s="43">
        <v>-3.1799999999999998E-4</v>
      </c>
      <c r="AU99" s="43">
        <v>-3.19E-4</v>
      </c>
      <c r="AV99" s="43">
        <v>-1.34E-4</v>
      </c>
      <c r="AX99" s="30"/>
      <c r="BB99" s="30">
        <v>7.7439406068027475E-2</v>
      </c>
      <c r="BC99" s="43">
        <v>-1.6050000000000001E-3</v>
      </c>
      <c r="BD99" s="43">
        <v>-1.6459999999999999E-3</v>
      </c>
      <c r="BE99" s="43">
        <v>4.9649999999999998E-3</v>
      </c>
      <c r="BG99" s="30"/>
      <c r="BK99" s="30">
        <v>7.7439406068027475E-2</v>
      </c>
      <c r="BL99" s="43">
        <v>-3.19E-4</v>
      </c>
      <c r="BM99" s="43">
        <v>-3.19E-4</v>
      </c>
      <c r="BN99" s="43">
        <v>-1.2799999999999999E-4</v>
      </c>
      <c r="BP99" s="30"/>
      <c r="BT99" s="30">
        <v>7.7439406068027475E-2</v>
      </c>
      <c r="BU99" s="43">
        <v>-1.307E-3</v>
      </c>
      <c r="BV99" s="43">
        <v>-1.3339999999999999E-3</v>
      </c>
      <c r="BW99" s="43">
        <v>5.9620000000000003E-3</v>
      </c>
      <c r="BY99" s="30"/>
      <c r="CC99" s="30">
        <v>7.7439406068027475E-2</v>
      </c>
      <c r="CD99" s="43">
        <v>-3.3500000000000001E-4</v>
      </c>
      <c r="CE99" s="43">
        <v>-3.21E-4</v>
      </c>
      <c r="CF99" s="43">
        <v>5.1999999999999997E-5</v>
      </c>
      <c r="CH99" s="30"/>
      <c r="CL99" s="30">
        <v>7.7439406068027475E-2</v>
      </c>
      <c r="CM99" s="43">
        <v>-1.15E-3</v>
      </c>
      <c r="CN99" s="43">
        <v>-9.5200000000000005E-4</v>
      </c>
      <c r="CO99" s="43">
        <v>1.0189999999999999E-3</v>
      </c>
      <c r="CQ99" s="30"/>
      <c r="CU99" s="30">
        <v>7.7439406068027475E-2</v>
      </c>
      <c r="CV99" s="43">
        <v>-3.5300000000000002E-4</v>
      </c>
      <c r="CW99" s="43">
        <v>-3.3199999999999999E-4</v>
      </c>
      <c r="CX99" s="43">
        <v>-1.2E-4</v>
      </c>
    </row>
    <row r="100" spans="14:102" x14ac:dyDescent="0.25">
      <c r="N100" s="30"/>
      <c r="R100" s="30">
        <v>7.8372424168027463E-2</v>
      </c>
      <c r="S100" s="43">
        <v>-1.7899999999999999E-3</v>
      </c>
      <c r="T100" s="43">
        <v>-1.474E-3</v>
      </c>
      <c r="U100" s="43">
        <v>2.0530000000000001E-3</v>
      </c>
      <c r="W100" s="30"/>
      <c r="AA100" s="30">
        <v>7.8372424168027463E-2</v>
      </c>
      <c r="AB100" s="43">
        <v>-5.6800000000000004E-4</v>
      </c>
      <c r="AC100" s="43">
        <v>-5.1900000000000004E-4</v>
      </c>
      <c r="AD100" s="43">
        <v>2.9E-5</v>
      </c>
      <c r="AF100" s="30"/>
      <c r="AJ100" s="30">
        <v>7.8372424168027463E-2</v>
      </c>
      <c r="AK100" s="43">
        <v>-1.6360000000000001E-3</v>
      </c>
      <c r="AL100" s="43">
        <v>-1.6770000000000001E-3</v>
      </c>
      <c r="AM100" s="43">
        <v>5.0800000000000003E-3</v>
      </c>
      <c r="AO100" s="30"/>
      <c r="AS100" s="30">
        <v>7.8372424168027463E-2</v>
      </c>
      <c r="AT100" s="43">
        <v>-3.1599999999999998E-4</v>
      </c>
      <c r="AU100" s="43">
        <v>-3.1700000000000001E-4</v>
      </c>
      <c r="AV100" s="43">
        <v>-1.37E-4</v>
      </c>
      <c r="AX100" s="30"/>
      <c r="BB100" s="30">
        <v>7.8372424168027463E-2</v>
      </c>
      <c r="BC100" s="43">
        <v>-1.624E-3</v>
      </c>
      <c r="BD100" s="43">
        <v>-1.6659999999999999E-3</v>
      </c>
      <c r="BE100" s="43">
        <v>5.1070000000000004E-3</v>
      </c>
      <c r="BG100" s="30"/>
      <c r="BK100" s="30">
        <v>7.8372424168027463E-2</v>
      </c>
      <c r="BL100" s="43">
        <v>-3.1599999999999998E-4</v>
      </c>
      <c r="BM100" s="43">
        <v>-3.1700000000000001E-4</v>
      </c>
      <c r="BN100" s="43">
        <v>-1.3100000000000001E-4</v>
      </c>
      <c r="BP100" s="30"/>
      <c r="BT100" s="30">
        <v>7.8372424168027463E-2</v>
      </c>
      <c r="BU100" s="43">
        <v>-1.323E-3</v>
      </c>
      <c r="BV100" s="43">
        <v>-1.351E-3</v>
      </c>
      <c r="BW100" s="43">
        <v>6.1050000000000002E-3</v>
      </c>
      <c r="BY100" s="30"/>
      <c r="CC100" s="30">
        <v>7.8372424168027463E-2</v>
      </c>
      <c r="CD100" s="43">
        <v>-3.3300000000000002E-4</v>
      </c>
      <c r="CE100" s="43">
        <v>-3.19E-4</v>
      </c>
      <c r="CF100" s="43">
        <v>5.0000000000000002E-5</v>
      </c>
      <c r="CH100" s="30"/>
      <c r="CL100" s="30">
        <v>7.8372424168027463E-2</v>
      </c>
      <c r="CM100" s="43">
        <v>-1.1709999999999999E-3</v>
      </c>
      <c r="CN100" s="43">
        <v>-9.68E-4</v>
      </c>
      <c r="CO100" s="43">
        <v>1.057E-3</v>
      </c>
      <c r="CQ100" s="30"/>
      <c r="CU100" s="30">
        <v>7.8372424168027463E-2</v>
      </c>
      <c r="CV100" s="43">
        <v>-3.57E-4</v>
      </c>
      <c r="CW100" s="43">
        <v>-3.3500000000000001E-4</v>
      </c>
      <c r="CX100" s="43">
        <v>-1.17E-4</v>
      </c>
    </row>
    <row r="101" spans="14:102" x14ac:dyDescent="0.25">
      <c r="N101" s="30"/>
      <c r="R101" s="30">
        <v>7.9305442268027465E-2</v>
      </c>
      <c r="S101" s="43">
        <v>-1.8309999999999999E-3</v>
      </c>
      <c r="T101" s="43">
        <v>-1.506E-3</v>
      </c>
      <c r="U101" s="43">
        <v>2.1299999999999999E-3</v>
      </c>
      <c r="W101" s="30"/>
      <c r="AA101" s="30">
        <v>7.9305442268027465E-2</v>
      </c>
      <c r="AB101" s="43">
        <v>-5.7200000000000003E-4</v>
      </c>
      <c r="AC101" s="43">
        <v>-5.2300000000000003E-4</v>
      </c>
      <c r="AD101" s="43">
        <v>3.1000000000000001E-5</v>
      </c>
      <c r="AF101" s="30"/>
      <c r="AJ101" s="30">
        <v>7.9305442268027465E-2</v>
      </c>
      <c r="AK101" s="43">
        <v>-1.6540000000000001E-3</v>
      </c>
      <c r="AL101" s="43">
        <v>-1.6969999999999999E-3</v>
      </c>
      <c r="AM101" s="43">
        <v>5.2199999999999998E-3</v>
      </c>
      <c r="AO101" s="30"/>
      <c r="AS101" s="30">
        <v>7.9305442268027465E-2</v>
      </c>
      <c r="AT101" s="43">
        <v>-3.1300000000000002E-4</v>
      </c>
      <c r="AU101" s="43">
        <v>-3.1399999999999999E-4</v>
      </c>
      <c r="AV101" s="43">
        <v>-1.3999999999999999E-4</v>
      </c>
      <c r="AX101" s="30"/>
      <c r="BB101" s="30">
        <v>7.9305442268027465E-2</v>
      </c>
      <c r="BC101" s="43">
        <v>-1.6429999999999999E-3</v>
      </c>
      <c r="BD101" s="43">
        <v>-1.6850000000000001E-3</v>
      </c>
      <c r="BE101" s="43">
        <v>5.2469999999999999E-3</v>
      </c>
      <c r="BG101" s="30"/>
      <c r="BK101" s="30">
        <v>7.9305442268027465E-2</v>
      </c>
      <c r="BL101" s="43">
        <v>-3.1399999999999999E-4</v>
      </c>
      <c r="BM101" s="43">
        <v>-3.1399999999999999E-4</v>
      </c>
      <c r="BN101" s="43">
        <v>-1.3300000000000001E-4</v>
      </c>
      <c r="BP101" s="30"/>
      <c r="BT101" s="30">
        <v>7.9305442268027465E-2</v>
      </c>
      <c r="BU101" s="43">
        <v>-1.3389999999999999E-3</v>
      </c>
      <c r="BV101" s="43">
        <v>-1.3680000000000001E-3</v>
      </c>
      <c r="BW101" s="43">
        <v>6.2459999999999998E-3</v>
      </c>
      <c r="BY101" s="30"/>
      <c r="CC101" s="30">
        <v>7.9305442268027465E-2</v>
      </c>
      <c r="CD101" s="43">
        <v>-3.3100000000000002E-4</v>
      </c>
      <c r="CE101" s="43">
        <v>-3.1700000000000001E-4</v>
      </c>
      <c r="CF101" s="43">
        <v>4.8000000000000001E-5</v>
      </c>
      <c r="CH101" s="30"/>
      <c r="CL101" s="30">
        <v>7.9305442268027465E-2</v>
      </c>
      <c r="CM101" s="43">
        <v>-1.193E-3</v>
      </c>
      <c r="CN101" s="43">
        <v>-9.8400000000000007E-4</v>
      </c>
      <c r="CO101" s="43">
        <v>1.0939999999999999E-3</v>
      </c>
      <c r="CQ101" s="30"/>
      <c r="CU101" s="30">
        <v>7.9305442268027465E-2</v>
      </c>
      <c r="CV101" s="43">
        <v>-3.6000000000000002E-4</v>
      </c>
      <c r="CW101" s="43">
        <v>-3.3799999999999998E-4</v>
      </c>
      <c r="CX101" s="43">
        <v>-1.1400000000000001E-4</v>
      </c>
    </row>
    <row r="102" spans="14:102" x14ac:dyDescent="0.25">
      <c r="N102" s="30"/>
      <c r="R102" s="30">
        <v>8.0238460368027467E-2</v>
      </c>
      <c r="S102" s="43">
        <v>-1.8699999999999999E-3</v>
      </c>
      <c r="T102" s="43">
        <v>-1.5349999999999999E-3</v>
      </c>
      <c r="U102" s="43">
        <v>2.2200000000000002E-3</v>
      </c>
      <c r="W102" s="30"/>
      <c r="AA102" s="30">
        <v>8.0238460368027467E-2</v>
      </c>
      <c r="AB102" s="43">
        <v>-5.7600000000000001E-4</v>
      </c>
      <c r="AC102" s="43">
        <v>-5.2599999999999999E-4</v>
      </c>
      <c r="AD102" s="43">
        <v>3.3000000000000003E-5</v>
      </c>
      <c r="AF102" s="30"/>
      <c r="AJ102" s="30">
        <v>8.0238460368027467E-2</v>
      </c>
      <c r="AK102" s="43">
        <v>-1.673E-3</v>
      </c>
      <c r="AL102" s="43">
        <v>-1.7160000000000001E-3</v>
      </c>
      <c r="AM102" s="43">
        <v>5.3600000000000002E-3</v>
      </c>
      <c r="AO102" s="30"/>
      <c r="AS102" s="30">
        <v>8.0238460368027467E-2</v>
      </c>
      <c r="AT102" s="43">
        <v>-3.1100000000000002E-4</v>
      </c>
      <c r="AU102" s="43">
        <v>-3.1199999999999999E-4</v>
      </c>
      <c r="AV102" s="43">
        <v>-1.4200000000000001E-4</v>
      </c>
      <c r="AX102" s="30"/>
      <c r="BB102" s="30">
        <v>8.0238460368027467E-2</v>
      </c>
      <c r="BC102" s="43">
        <v>-1.6620000000000001E-3</v>
      </c>
      <c r="BD102" s="43">
        <v>-1.7049999999999999E-3</v>
      </c>
      <c r="BE102" s="43">
        <v>5.3870000000000003E-3</v>
      </c>
      <c r="BG102" s="30"/>
      <c r="BK102" s="30">
        <v>8.0238460368027467E-2</v>
      </c>
      <c r="BL102" s="43">
        <v>-3.1100000000000002E-4</v>
      </c>
      <c r="BM102" s="43">
        <v>-3.1199999999999999E-4</v>
      </c>
      <c r="BN102" s="43">
        <v>-1.36E-4</v>
      </c>
      <c r="BP102" s="30"/>
      <c r="BT102" s="30">
        <v>8.0238460368027467E-2</v>
      </c>
      <c r="BU102" s="43">
        <v>-1.3550000000000001E-3</v>
      </c>
      <c r="BV102" s="43">
        <v>-1.3849999999999999E-3</v>
      </c>
      <c r="BW102" s="43">
        <v>6.3899999999999998E-3</v>
      </c>
      <c r="BY102" s="30"/>
      <c r="CC102" s="30">
        <v>8.0238460368027467E-2</v>
      </c>
      <c r="CD102" s="43">
        <v>-3.2899999999999997E-4</v>
      </c>
      <c r="CE102" s="43">
        <v>-3.1500000000000001E-4</v>
      </c>
      <c r="CF102" s="43">
        <v>4.5000000000000003E-5</v>
      </c>
      <c r="CH102" s="30"/>
      <c r="CL102" s="30">
        <v>8.0238460368027467E-2</v>
      </c>
      <c r="CM102" s="43">
        <v>-1.2130000000000001E-3</v>
      </c>
      <c r="CN102" s="43">
        <v>-9.990000000000001E-4</v>
      </c>
      <c r="CO102" s="43">
        <v>1.1280000000000001E-3</v>
      </c>
      <c r="CQ102" s="30"/>
      <c r="CU102" s="30">
        <v>8.0238460368027467E-2</v>
      </c>
      <c r="CV102" s="43">
        <v>-3.6400000000000001E-4</v>
      </c>
      <c r="CW102" s="43">
        <v>-3.4099999999999999E-4</v>
      </c>
      <c r="CX102" s="43">
        <v>-1.11E-4</v>
      </c>
    </row>
    <row r="103" spans="14:102" x14ac:dyDescent="0.25">
      <c r="N103" s="30"/>
      <c r="R103" s="30">
        <v>8.1171478468027469E-2</v>
      </c>
      <c r="S103" s="43">
        <v>-1.9120000000000001E-3</v>
      </c>
      <c r="T103" s="43">
        <v>-1.565E-3</v>
      </c>
      <c r="U103" s="43">
        <v>2.3140000000000001E-3</v>
      </c>
      <c r="W103" s="30"/>
      <c r="AA103" s="30">
        <v>8.1171478468027469E-2</v>
      </c>
      <c r="AB103" s="43">
        <v>-5.8E-4</v>
      </c>
      <c r="AC103" s="43">
        <v>-5.2999999999999998E-4</v>
      </c>
      <c r="AD103" s="43">
        <v>3.4999999999999997E-5</v>
      </c>
      <c r="AF103" s="30"/>
      <c r="AJ103" s="30">
        <v>8.1171478468027469E-2</v>
      </c>
      <c r="AK103" s="43">
        <v>-1.6930000000000001E-3</v>
      </c>
      <c r="AL103" s="43">
        <v>-1.737E-3</v>
      </c>
      <c r="AM103" s="43">
        <v>5.5100000000000001E-3</v>
      </c>
      <c r="AO103" s="30"/>
      <c r="AS103" s="30">
        <v>8.1171478468027469E-2</v>
      </c>
      <c r="AT103" s="43">
        <v>-3.0800000000000001E-4</v>
      </c>
      <c r="AU103" s="43">
        <v>-3.0899999999999998E-4</v>
      </c>
      <c r="AV103" s="43">
        <v>-1.45E-4</v>
      </c>
      <c r="AX103" s="30"/>
      <c r="BB103" s="30">
        <v>8.1171478468027469E-2</v>
      </c>
      <c r="BC103" s="43">
        <v>-1.6819999999999999E-3</v>
      </c>
      <c r="BD103" s="43">
        <v>-1.7260000000000001E-3</v>
      </c>
      <c r="BE103" s="43">
        <v>5.5380000000000004E-3</v>
      </c>
      <c r="BG103" s="30"/>
      <c r="BK103" s="30">
        <v>8.1171478468027469E-2</v>
      </c>
      <c r="BL103" s="43">
        <v>-3.0800000000000001E-4</v>
      </c>
      <c r="BM103" s="43">
        <v>-3.0899999999999998E-4</v>
      </c>
      <c r="BN103" s="43">
        <v>-1.3899999999999999E-4</v>
      </c>
      <c r="BP103" s="30"/>
      <c r="BT103" s="30">
        <v>8.1171478468027469E-2</v>
      </c>
      <c r="BU103" s="43">
        <v>-1.372E-3</v>
      </c>
      <c r="BV103" s="43">
        <v>-1.403E-3</v>
      </c>
      <c r="BW103" s="43">
        <v>6.5440000000000003E-3</v>
      </c>
      <c r="BY103" s="30"/>
      <c r="CC103" s="30">
        <v>8.1171478468027469E-2</v>
      </c>
      <c r="CD103" s="43">
        <v>-3.2600000000000001E-4</v>
      </c>
      <c r="CE103" s="43">
        <v>-3.1199999999999999E-4</v>
      </c>
      <c r="CF103" s="43">
        <v>4.3000000000000002E-5</v>
      </c>
      <c r="CH103" s="30"/>
      <c r="CL103" s="30">
        <v>8.1171478468027469E-2</v>
      </c>
      <c r="CM103" s="43">
        <v>-1.2359999999999999E-3</v>
      </c>
      <c r="CN103" s="43">
        <v>-1.016E-3</v>
      </c>
      <c r="CO103" s="43">
        <v>1.165E-3</v>
      </c>
      <c r="CQ103" s="30"/>
      <c r="CU103" s="30">
        <v>8.1171478468027469E-2</v>
      </c>
      <c r="CV103" s="43">
        <v>-3.68E-4</v>
      </c>
      <c r="CW103" s="43">
        <v>-3.4400000000000001E-4</v>
      </c>
      <c r="CX103" s="43">
        <v>-1.08E-4</v>
      </c>
    </row>
    <row r="104" spans="14:102" x14ac:dyDescent="0.25">
      <c r="N104" s="30"/>
      <c r="R104" s="30">
        <v>8.2104496568027471E-2</v>
      </c>
      <c r="S104" s="43">
        <v>-1.9530000000000001E-3</v>
      </c>
      <c r="T104" s="43">
        <v>-1.5950000000000001E-3</v>
      </c>
      <c r="U104" s="43">
        <v>2.405E-3</v>
      </c>
      <c r="W104" s="30"/>
      <c r="AA104" s="30">
        <v>8.2104496568027471E-2</v>
      </c>
      <c r="AB104" s="43">
        <v>-5.8500000000000002E-4</v>
      </c>
      <c r="AC104" s="43">
        <v>-5.3399999999999997E-4</v>
      </c>
      <c r="AD104" s="43">
        <v>3.8000000000000002E-5</v>
      </c>
      <c r="AF104" s="30"/>
      <c r="AJ104" s="30">
        <v>8.2104496568027471E-2</v>
      </c>
      <c r="AK104" s="43">
        <v>-1.712E-3</v>
      </c>
      <c r="AL104" s="43">
        <v>-1.758E-3</v>
      </c>
      <c r="AM104" s="43">
        <v>5.6559999999999996E-3</v>
      </c>
      <c r="AO104" s="30"/>
      <c r="AS104" s="30">
        <v>8.2104496568027471E-2</v>
      </c>
      <c r="AT104" s="43">
        <v>-3.0499999999999999E-4</v>
      </c>
      <c r="AU104" s="43">
        <v>-3.0600000000000001E-4</v>
      </c>
      <c r="AV104" s="43">
        <v>-1.4799999999999999E-4</v>
      </c>
      <c r="AX104" s="30"/>
      <c r="BB104" s="30">
        <v>8.2104496568027471E-2</v>
      </c>
      <c r="BC104" s="43">
        <v>-1.701E-3</v>
      </c>
      <c r="BD104" s="43">
        <v>-1.7470000000000001E-3</v>
      </c>
      <c r="BE104" s="43">
        <v>5.6849999999999999E-3</v>
      </c>
      <c r="BG104" s="30"/>
      <c r="BK104" s="30">
        <v>8.2104496568027471E-2</v>
      </c>
      <c r="BL104" s="43">
        <v>-3.0600000000000001E-4</v>
      </c>
      <c r="BM104" s="43">
        <v>-3.0600000000000001E-4</v>
      </c>
      <c r="BN104" s="43">
        <v>-1.4200000000000001E-4</v>
      </c>
      <c r="BP104" s="30"/>
      <c r="BT104" s="30">
        <v>8.2104496568027471E-2</v>
      </c>
      <c r="BU104" s="43">
        <v>-1.3879999999999999E-3</v>
      </c>
      <c r="BV104" s="43">
        <v>-1.42E-3</v>
      </c>
      <c r="BW104" s="43">
        <v>6.6940000000000003E-3</v>
      </c>
      <c r="BY104" s="30"/>
      <c r="CC104" s="30">
        <v>8.2104496568027471E-2</v>
      </c>
      <c r="CD104" s="43">
        <v>-3.2400000000000001E-4</v>
      </c>
      <c r="CE104" s="43">
        <v>-3.0899999999999998E-4</v>
      </c>
      <c r="CF104" s="43">
        <v>4.0000000000000003E-5</v>
      </c>
      <c r="CH104" s="30"/>
      <c r="CL104" s="30">
        <v>8.2104496568027471E-2</v>
      </c>
      <c r="CM104" s="43">
        <v>-1.258E-3</v>
      </c>
      <c r="CN104" s="43">
        <v>-1.0330000000000001E-3</v>
      </c>
      <c r="CO104" s="43">
        <v>1.1999999999999999E-3</v>
      </c>
      <c r="CQ104" s="30"/>
      <c r="CU104" s="30">
        <v>8.2104496568027471E-2</v>
      </c>
      <c r="CV104" s="43">
        <v>-3.7199999999999999E-4</v>
      </c>
      <c r="CW104" s="43">
        <v>-3.4699999999999998E-4</v>
      </c>
      <c r="CX104" s="43">
        <v>-1.05E-4</v>
      </c>
    </row>
    <row r="105" spans="14:102" x14ac:dyDescent="0.25">
      <c r="N105" s="30"/>
      <c r="R105" s="30">
        <v>8.3037514668027473E-2</v>
      </c>
      <c r="S105" s="43">
        <v>-1.9940000000000001E-3</v>
      </c>
      <c r="T105" s="43">
        <v>-1.6249999999999999E-3</v>
      </c>
      <c r="U105" s="43">
        <v>2.4970000000000001E-3</v>
      </c>
      <c r="W105" s="30"/>
      <c r="AA105" s="30">
        <v>8.3037514668027473E-2</v>
      </c>
      <c r="AB105" s="43">
        <v>-5.8900000000000001E-4</v>
      </c>
      <c r="AC105" s="43">
        <v>-5.3799999999999996E-4</v>
      </c>
      <c r="AD105" s="43">
        <v>4.0000000000000003E-5</v>
      </c>
      <c r="AF105" s="30"/>
      <c r="AJ105" s="30">
        <v>8.3037514668027473E-2</v>
      </c>
      <c r="AK105" s="43">
        <v>-1.732E-3</v>
      </c>
      <c r="AL105" s="43">
        <v>-1.779E-3</v>
      </c>
      <c r="AM105" s="43">
        <v>5.8040000000000001E-3</v>
      </c>
      <c r="AO105" s="30"/>
      <c r="AS105" s="30">
        <v>8.3037514668027473E-2</v>
      </c>
      <c r="AT105" s="43">
        <v>-3.0299999999999999E-4</v>
      </c>
      <c r="AU105" s="43">
        <v>-3.0299999999999999E-4</v>
      </c>
      <c r="AV105" s="43">
        <v>-1.5100000000000001E-4</v>
      </c>
      <c r="AX105" s="30"/>
      <c r="BB105" s="30">
        <v>8.3037514668027473E-2</v>
      </c>
      <c r="BC105" s="43">
        <v>-1.7210000000000001E-3</v>
      </c>
      <c r="BD105" s="43">
        <v>-1.7669999999999999E-3</v>
      </c>
      <c r="BE105" s="43">
        <v>5.8329999999999996E-3</v>
      </c>
      <c r="BG105" s="30"/>
      <c r="BK105" s="30">
        <v>8.3037514668027473E-2</v>
      </c>
      <c r="BL105" s="43">
        <v>-3.0299999999999999E-4</v>
      </c>
      <c r="BM105" s="43">
        <v>-3.0299999999999999E-4</v>
      </c>
      <c r="BN105" s="43">
        <v>-1.45E-4</v>
      </c>
      <c r="BP105" s="30"/>
      <c r="BT105" s="30">
        <v>8.3037514668027473E-2</v>
      </c>
      <c r="BU105" s="43">
        <v>-1.403E-3</v>
      </c>
      <c r="BV105" s="43">
        <v>-1.436E-3</v>
      </c>
      <c r="BW105" s="43">
        <v>6.8490000000000001E-3</v>
      </c>
      <c r="BY105" s="30"/>
      <c r="CC105" s="30">
        <v>8.3037514668027473E-2</v>
      </c>
      <c r="CD105" s="43">
        <v>-3.21E-4</v>
      </c>
      <c r="CE105" s="43">
        <v>-3.0699999999999998E-4</v>
      </c>
      <c r="CF105" s="43">
        <v>3.8000000000000002E-5</v>
      </c>
      <c r="CH105" s="30"/>
      <c r="CL105" s="30">
        <v>8.3037514668027473E-2</v>
      </c>
      <c r="CM105" s="43">
        <v>-1.2800000000000001E-3</v>
      </c>
      <c r="CN105" s="43">
        <v>-1.0499999999999999E-3</v>
      </c>
      <c r="CO105" s="43">
        <v>1.2359999999999999E-3</v>
      </c>
      <c r="CQ105" s="30"/>
      <c r="CU105" s="30">
        <v>8.3037514668027473E-2</v>
      </c>
      <c r="CV105" s="43">
        <v>-3.7599999999999998E-4</v>
      </c>
      <c r="CW105" s="43">
        <v>-3.5100000000000002E-4</v>
      </c>
      <c r="CX105" s="43">
        <v>-1.02E-4</v>
      </c>
    </row>
    <row r="106" spans="14:102" x14ac:dyDescent="0.25">
      <c r="N106" s="30"/>
      <c r="R106" s="30">
        <v>8.3970532768027475E-2</v>
      </c>
      <c r="S106" s="43">
        <v>-2.0349999999999999E-3</v>
      </c>
      <c r="T106" s="43">
        <v>-1.655E-3</v>
      </c>
      <c r="U106" s="43">
        <v>2.5890000000000002E-3</v>
      </c>
      <c r="W106" s="30"/>
      <c r="AA106" s="30">
        <v>8.3970532768027475E-2</v>
      </c>
      <c r="AB106" s="43">
        <v>-5.9299999999999999E-4</v>
      </c>
      <c r="AC106" s="43">
        <v>-5.4100000000000003E-4</v>
      </c>
      <c r="AD106" s="43">
        <v>4.3000000000000002E-5</v>
      </c>
      <c r="AF106" s="30"/>
      <c r="AJ106" s="30">
        <v>8.3970532768027475E-2</v>
      </c>
      <c r="AK106" s="43">
        <v>-1.751E-3</v>
      </c>
      <c r="AL106" s="43">
        <v>-1.799E-3</v>
      </c>
      <c r="AM106" s="43">
        <v>5.9509999999999997E-3</v>
      </c>
      <c r="AO106" s="30"/>
      <c r="AS106" s="30">
        <v>8.3970532768027475E-2</v>
      </c>
      <c r="AT106" s="43">
        <v>-2.9999999999999997E-4</v>
      </c>
      <c r="AU106" s="43">
        <v>-2.9999999999999997E-4</v>
      </c>
      <c r="AV106" s="43">
        <v>-1.54E-4</v>
      </c>
      <c r="AX106" s="30"/>
      <c r="BB106" s="30">
        <v>8.3970532768027475E-2</v>
      </c>
      <c r="BC106" s="43">
        <v>-1.74E-3</v>
      </c>
      <c r="BD106" s="43">
        <v>-1.7880000000000001E-3</v>
      </c>
      <c r="BE106" s="43">
        <v>5.9800000000000001E-3</v>
      </c>
      <c r="BG106" s="30"/>
      <c r="BK106" s="30">
        <v>8.3970532768027475E-2</v>
      </c>
      <c r="BL106" s="43">
        <v>-2.9999999999999997E-4</v>
      </c>
      <c r="BM106" s="43">
        <v>-2.9999999999999997E-4</v>
      </c>
      <c r="BN106" s="43">
        <v>-1.4799999999999999E-4</v>
      </c>
      <c r="BP106" s="30"/>
      <c r="BT106" s="30">
        <v>8.3970532768027475E-2</v>
      </c>
      <c r="BU106" s="43">
        <v>-1.4189999999999999E-3</v>
      </c>
      <c r="BV106" s="43">
        <v>-1.4519999999999999E-3</v>
      </c>
      <c r="BW106" s="43">
        <v>7.0020000000000004E-3</v>
      </c>
      <c r="BY106" s="30"/>
      <c r="CC106" s="30">
        <v>8.3970532768027475E-2</v>
      </c>
      <c r="CD106" s="43">
        <v>-3.19E-4</v>
      </c>
      <c r="CE106" s="43">
        <v>-3.0400000000000002E-4</v>
      </c>
      <c r="CF106" s="43">
        <v>3.4999999999999997E-5</v>
      </c>
      <c r="CH106" s="30"/>
      <c r="CL106" s="30">
        <v>8.3970532768027475E-2</v>
      </c>
      <c r="CM106" s="43">
        <v>-1.3010000000000001E-3</v>
      </c>
      <c r="CN106" s="43">
        <v>-1.0660000000000001E-3</v>
      </c>
      <c r="CO106" s="43">
        <v>1.2719999999999999E-3</v>
      </c>
      <c r="CQ106" s="30"/>
      <c r="CU106" s="30">
        <v>8.3970532768027475E-2</v>
      </c>
      <c r="CV106" s="43">
        <v>-3.8000000000000002E-4</v>
      </c>
      <c r="CW106" s="43">
        <v>-3.5399999999999999E-4</v>
      </c>
      <c r="CX106" s="43">
        <v>-9.8999999999999994E-5</v>
      </c>
    </row>
    <row r="107" spans="14:102" x14ac:dyDescent="0.25">
      <c r="N107" s="30"/>
      <c r="R107" s="30">
        <v>8.3970532768027475E-2</v>
      </c>
      <c r="S107" s="43">
        <v>-2.0349999999999999E-3</v>
      </c>
      <c r="T107" s="43">
        <v>-1.655E-3</v>
      </c>
      <c r="U107" s="43">
        <v>2.5890000000000002E-3</v>
      </c>
      <c r="W107" s="30"/>
      <c r="AA107" s="30">
        <v>8.3970532768027475E-2</v>
      </c>
      <c r="AB107" s="43">
        <v>-5.9299999999999999E-4</v>
      </c>
      <c r="AC107" s="43">
        <v>-5.4100000000000003E-4</v>
      </c>
      <c r="AD107" s="43">
        <v>4.3000000000000002E-5</v>
      </c>
      <c r="AF107" s="30"/>
      <c r="AJ107" s="30">
        <v>8.3970532768027475E-2</v>
      </c>
      <c r="AK107" s="43">
        <v>-1.751E-3</v>
      </c>
      <c r="AL107" s="43">
        <v>-1.799E-3</v>
      </c>
      <c r="AM107" s="43">
        <v>5.9509999999999997E-3</v>
      </c>
      <c r="AO107" s="30"/>
      <c r="AS107" s="30">
        <v>8.3970532768027475E-2</v>
      </c>
      <c r="AT107" s="43">
        <v>-2.9999999999999997E-4</v>
      </c>
      <c r="AU107" s="43">
        <v>-2.9999999999999997E-4</v>
      </c>
      <c r="AV107" s="43">
        <v>-1.54E-4</v>
      </c>
      <c r="AX107" s="30"/>
      <c r="BB107" s="30">
        <v>8.3970532768027475E-2</v>
      </c>
      <c r="BC107" s="43">
        <v>-1.74E-3</v>
      </c>
      <c r="BD107" s="43">
        <v>-1.7880000000000001E-3</v>
      </c>
      <c r="BE107" s="43">
        <v>5.9800000000000001E-3</v>
      </c>
      <c r="BG107" s="30"/>
      <c r="BK107" s="30">
        <v>8.3970532768027475E-2</v>
      </c>
      <c r="BL107" s="43">
        <v>-2.9999999999999997E-4</v>
      </c>
      <c r="BM107" s="43">
        <v>-2.9999999999999997E-4</v>
      </c>
      <c r="BN107" s="43">
        <v>-1.4799999999999999E-4</v>
      </c>
      <c r="BP107" s="30"/>
      <c r="BT107" s="30">
        <v>8.3970532768027475E-2</v>
      </c>
      <c r="BU107" s="43">
        <v>-1.4189999999999999E-3</v>
      </c>
      <c r="BV107" s="43">
        <v>-1.4519999999999999E-3</v>
      </c>
      <c r="BW107" s="43">
        <v>7.0020000000000004E-3</v>
      </c>
      <c r="BY107" s="30"/>
      <c r="CC107" s="30">
        <v>8.3970532768027475E-2</v>
      </c>
      <c r="CD107" s="43">
        <v>-3.19E-4</v>
      </c>
      <c r="CE107" s="43">
        <v>-3.0400000000000002E-4</v>
      </c>
      <c r="CF107" s="43">
        <v>3.4999999999999997E-5</v>
      </c>
      <c r="CH107" s="30"/>
      <c r="CL107" s="30">
        <v>8.3970532768027475E-2</v>
      </c>
      <c r="CM107" s="43">
        <v>-1.3010000000000001E-3</v>
      </c>
      <c r="CN107" s="43">
        <v>-1.0660000000000001E-3</v>
      </c>
      <c r="CO107" s="43">
        <v>1.2719999999999999E-3</v>
      </c>
      <c r="CQ107" s="30"/>
      <c r="CU107" s="30">
        <v>8.3970532768027475E-2</v>
      </c>
      <c r="CV107" s="43">
        <v>-3.8000000000000002E-4</v>
      </c>
      <c r="CW107" s="43">
        <v>-3.5399999999999999E-4</v>
      </c>
      <c r="CX107" s="43">
        <v>-9.8999999999999994E-5</v>
      </c>
    </row>
    <row r="108" spans="14:102" x14ac:dyDescent="0.25">
      <c r="N108" s="30"/>
      <c r="R108" s="30">
        <v>8.4903550868027464E-2</v>
      </c>
      <c r="S108" s="43">
        <v>-2.0660000000000001E-3</v>
      </c>
      <c r="T108" s="43">
        <v>-1.671E-3</v>
      </c>
      <c r="U108" s="43">
        <v>2.7490000000000001E-3</v>
      </c>
      <c r="W108" s="30"/>
      <c r="AA108" s="30">
        <v>8.4903550868027464E-2</v>
      </c>
      <c r="AB108" s="43">
        <v>-5.9800000000000001E-4</v>
      </c>
      <c r="AC108" s="43">
        <v>-5.4500000000000002E-4</v>
      </c>
      <c r="AD108" s="43">
        <v>4.5000000000000003E-5</v>
      </c>
      <c r="AF108" s="30"/>
      <c r="AJ108" s="30">
        <v>8.4903550868027464E-2</v>
      </c>
      <c r="AK108" s="43">
        <v>-1.7719999999999999E-3</v>
      </c>
      <c r="AL108" s="43">
        <v>-1.8209999999999999E-3</v>
      </c>
      <c r="AM108" s="43">
        <v>6.1079999999999997E-3</v>
      </c>
      <c r="AO108" s="30"/>
      <c r="AS108" s="30">
        <v>8.4903550868027464E-2</v>
      </c>
      <c r="AT108" s="43">
        <v>-2.9599999999999998E-4</v>
      </c>
      <c r="AU108" s="43">
        <v>-2.9700000000000001E-4</v>
      </c>
      <c r="AV108" s="43">
        <v>-1.5799999999999999E-4</v>
      </c>
      <c r="AX108" s="30"/>
      <c r="BB108" s="30">
        <v>8.4903550868027464E-2</v>
      </c>
      <c r="BC108" s="43">
        <v>-1.761E-3</v>
      </c>
      <c r="BD108" s="43">
        <v>-1.8090000000000001E-3</v>
      </c>
      <c r="BE108" s="43">
        <v>6.1390000000000004E-3</v>
      </c>
      <c r="BG108" s="30"/>
      <c r="BK108" s="30">
        <v>8.4903550868027464E-2</v>
      </c>
      <c r="BL108" s="43">
        <v>-2.9599999999999998E-4</v>
      </c>
      <c r="BM108" s="43">
        <v>-2.9700000000000001E-4</v>
      </c>
      <c r="BN108" s="43">
        <v>-1.5100000000000001E-4</v>
      </c>
      <c r="BP108" s="30"/>
      <c r="BT108" s="30">
        <v>8.4903550868027464E-2</v>
      </c>
      <c r="BU108" s="43">
        <v>-1.436E-3</v>
      </c>
      <c r="BV108" s="43">
        <v>-1.4710000000000001E-3</v>
      </c>
      <c r="BW108" s="43">
        <v>7.1659999999999996E-3</v>
      </c>
      <c r="BY108" s="30"/>
      <c r="CC108" s="30">
        <v>8.4903550868027464E-2</v>
      </c>
      <c r="CD108" s="43">
        <v>-3.1599999999999998E-4</v>
      </c>
      <c r="CE108" s="43">
        <v>-3.01E-4</v>
      </c>
      <c r="CF108" s="43">
        <v>3.1999999999999999E-5</v>
      </c>
      <c r="CH108" s="30"/>
      <c r="CL108" s="30">
        <v>8.4903550868027464E-2</v>
      </c>
      <c r="CM108" s="43">
        <v>-1.325E-3</v>
      </c>
      <c r="CN108" s="43">
        <v>-1.0839999999999999E-3</v>
      </c>
      <c r="CO108" s="43">
        <v>1.31E-3</v>
      </c>
      <c r="CQ108" s="30"/>
      <c r="CU108" s="30">
        <v>8.4903550868027464E-2</v>
      </c>
      <c r="CV108" s="43">
        <v>-3.8400000000000001E-4</v>
      </c>
      <c r="CW108" s="43">
        <v>-3.57E-4</v>
      </c>
      <c r="CX108" s="43">
        <v>-9.5000000000000005E-5</v>
      </c>
    </row>
    <row r="109" spans="14:102" x14ac:dyDescent="0.25">
      <c r="N109" s="30"/>
      <c r="R109" s="30">
        <v>8.5836568968027466E-2</v>
      </c>
      <c r="S109" s="43">
        <v>-2.0990000000000002E-3</v>
      </c>
      <c r="T109" s="43">
        <v>-1.6900000000000001E-3</v>
      </c>
      <c r="U109" s="43">
        <v>2.8890000000000001E-3</v>
      </c>
      <c r="W109" s="30"/>
      <c r="AA109" s="30">
        <v>8.5836568968027466E-2</v>
      </c>
      <c r="AB109" s="43">
        <v>-6.02E-4</v>
      </c>
      <c r="AC109" s="43">
        <v>-5.4900000000000001E-4</v>
      </c>
      <c r="AD109" s="43">
        <v>4.6999999999999997E-5</v>
      </c>
      <c r="AF109" s="30"/>
      <c r="AJ109" s="30">
        <v>8.5836568968027466E-2</v>
      </c>
      <c r="AK109" s="43">
        <v>-1.792E-3</v>
      </c>
      <c r="AL109" s="43">
        <v>-1.8420000000000001E-3</v>
      </c>
      <c r="AM109" s="43">
        <v>6.2570000000000004E-3</v>
      </c>
      <c r="AO109" s="30"/>
      <c r="AS109" s="30">
        <v>8.5836568968027466E-2</v>
      </c>
      <c r="AT109" s="43">
        <v>-2.9300000000000002E-4</v>
      </c>
      <c r="AU109" s="43">
        <v>-2.9399999999999999E-4</v>
      </c>
      <c r="AV109" s="43">
        <v>-1.6100000000000001E-4</v>
      </c>
      <c r="AX109" s="30"/>
      <c r="BB109" s="30">
        <v>8.5836568968027466E-2</v>
      </c>
      <c r="BC109" s="43">
        <v>-1.7799999999999999E-3</v>
      </c>
      <c r="BD109" s="43">
        <v>-1.83E-3</v>
      </c>
      <c r="BE109" s="43">
        <v>6.2890000000000003E-3</v>
      </c>
      <c r="BG109" s="30"/>
      <c r="BK109" s="30">
        <v>8.5836568968027466E-2</v>
      </c>
      <c r="BL109" s="43">
        <v>-2.9300000000000002E-4</v>
      </c>
      <c r="BM109" s="43">
        <v>-2.9399999999999999E-4</v>
      </c>
      <c r="BN109" s="43">
        <v>-1.54E-4</v>
      </c>
      <c r="BP109" s="30"/>
      <c r="BT109" s="30">
        <v>8.5836568968027466E-2</v>
      </c>
      <c r="BU109" s="43">
        <v>-1.4530000000000001E-3</v>
      </c>
      <c r="BV109" s="43">
        <v>-1.4890000000000001E-3</v>
      </c>
      <c r="BW109" s="43">
        <v>7.3220000000000004E-3</v>
      </c>
      <c r="BY109" s="30"/>
      <c r="CC109" s="30">
        <v>8.5836568968027466E-2</v>
      </c>
      <c r="CD109" s="43">
        <v>-3.1300000000000002E-4</v>
      </c>
      <c r="CE109" s="43">
        <v>-2.9799999999999998E-4</v>
      </c>
      <c r="CF109" s="43">
        <v>2.9E-5</v>
      </c>
      <c r="CH109" s="30"/>
      <c r="CL109" s="30">
        <v>8.5836568968027466E-2</v>
      </c>
      <c r="CM109" s="43">
        <v>-1.3470000000000001E-3</v>
      </c>
      <c r="CN109" s="43">
        <v>-1.101E-3</v>
      </c>
      <c r="CO109" s="43">
        <v>1.3470000000000001E-3</v>
      </c>
      <c r="CQ109" s="30"/>
      <c r="CU109" s="30">
        <v>8.5836568968027466E-2</v>
      </c>
      <c r="CV109" s="43">
        <v>-3.88E-4</v>
      </c>
      <c r="CW109" s="43">
        <v>-3.6099999999999999E-4</v>
      </c>
      <c r="CX109" s="43">
        <v>-9.2E-5</v>
      </c>
    </row>
    <row r="110" spans="14:102" x14ac:dyDescent="0.25">
      <c r="N110" s="30"/>
      <c r="R110" s="30">
        <v>8.6769587068027468E-2</v>
      </c>
      <c r="S110" s="43">
        <v>-2.1350000000000002E-3</v>
      </c>
      <c r="T110" s="43">
        <v>-1.7099999999999999E-3</v>
      </c>
      <c r="U110" s="43">
        <v>3.0469999999999998E-3</v>
      </c>
      <c r="W110" s="30"/>
      <c r="AA110" s="30">
        <v>8.6769587068027468E-2</v>
      </c>
      <c r="AB110" s="43">
        <v>-6.0599999999999998E-4</v>
      </c>
      <c r="AC110" s="43">
        <v>-5.53E-4</v>
      </c>
      <c r="AD110" s="43">
        <v>5.0000000000000002E-5</v>
      </c>
      <c r="AF110" s="30"/>
      <c r="AJ110" s="30">
        <v>8.6769587068027468E-2</v>
      </c>
      <c r="AK110" s="43">
        <v>-1.8140000000000001E-3</v>
      </c>
      <c r="AL110" s="43">
        <v>-1.8649999999999999E-3</v>
      </c>
      <c r="AM110" s="43">
        <v>6.4200000000000004E-3</v>
      </c>
      <c r="AO110" s="30"/>
      <c r="AS110" s="30">
        <v>8.6769587068027468E-2</v>
      </c>
      <c r="AT110" s="43">
        <v>-2.8899999999999998E-4</v>
      </c>
      <c r="AU110" s="43">
        <v>-2.9E-4</v>
      </c>
      <c r="AV110" s="43">
        <v>-1.65E-4</v>
      </c>
      <c r="AX110" s="30"/>
      <c r="BB110" s="30">
        <v>8.6769587068027468E-2</v>
      </c>
      <c r="BC110" s="43">
        <v>-1.802E-3</v>
      </c>
      <c r="BD110" s="43">
        <v>-1.853E-3</v>
      </c>
      <c r="BE110" s="43">
        <v>6.4510000000000001E-3</v>
      </c>
      <c r="BG110" s="30"/>
      <c r="BK110" s="30">
        <v>8.6769587068027468E-2</v>
      </c>
      <c r="BL110" s="43">
        <v>-2.9E-4</v>
      </c>
      <c r="BM110" s="43">
        <v>-2.9E-4</v>
      </c>
      <c r="BN110" s="43">
        <v>-1.5799999999999999E-4</v>
      </c>
      <c r="BP110" s="30"/>
      <c r="BT110" s="30">
        <v>8.6769587068027468E-2</v>
      </c>
      <c r="BU110" s="43">
        <v>-1.4710000000000001E-3</v>
      </c>
      <c r="BV110" s="43">
        <v>-1.508E-3</v>
      </c>
      <c r="BW110" s="43">
        <v>7.4910000000000003E-3</v>
      </c>
      <c r="BY110" s="30"/>
      <c r="CC110" s="30">
        <v>8.6769587068027468E-2</v>
      </c>
      <c r="CD110" s="43">
        <v>-3.1E-4</v>
      </c>
      <c r="CE110" s="43">
        <v>-2.9500000000000001E-4</v>
      </c>
      <c r="CF110" s="43">
        <v>2.5999999999999998E-5</v>
      </c>
      <c r="CH110" s="30"/>
      <c r="CL110" s="30">
        <v>8.6769587068027468E-2</v>
      </c>
      <c r="CM110" s="43">
        <v>-1.3439999999999999E-3</v>
      </c>
      <c r="CN110" s="43">
        <v>-1.088E-3</v>
      </c>
      <c r="CO110" s="43">
        <v>1.459E-3</v>
      </c>
      <c r="CQ110" s="30"/>
      <c r="CU110" s="30">
        <v>8.6769587068027468E-2</v>
      </c>
      <c r="CV110" s="43">
        <v>-3.9100000000000002E-4</v>
      </c>
      <c r="CW110" s="43">
        <v>-3.6400000000000001E-4</v>
      </c>
      <c r="CX110" s="43">
        <v>-8.8999999999999995E-5</v>
      </c>
    </row>
    <row r="111" spans="14:102" x14ac:dyDescent="0.25">
      <c r="N111" s="30"/>
      <c r="R111" s="30">
        <v>8.7702605168027456E-2</v>
      </c>
      <c r="S111" s="43">
        <v>-2.1689999999999999E-3</v>
      </c>
      <c r="T111" s="43">
        <v>-1.7290000000000001E-3</v>
      </c>
      <c r="U111" s="43">
        <v>3.1979999999999999E-3</v>
      </c>
      <c r="W111" s="30"/>
      <c r="AA111" s="30">
        <v>8.7702605168027456E-2</v>
      </c>
      <c r="AB111" s="43">
        <v>-6.11E-4</v>
      </c>
      <c r="AC111" s="43">
        <v>-5.5599999999999996E-4</v>
      </c>
      <c r="AD111" s="43">
        <v>5.1999999999999997E-5</v>
      </c>
      <c r="AF111" s="30"/>
      <c r="AJ111" s="30">
        <v>8.7702605168027456E-2</v>
      </c>
      <c r="AK111" s="43">
        <v>-1.8339999999999999E-3</v>
      </c>
      <c r="AL111" s="43">
        <v>-1.887E-3</v>
      </c>
      <c r="AM111" s="43">
        <v>6.5750000000000001E-3</v>
      </c>
      <c r="AO111" s="30"/>
      <c r="AS111" s="30">
        <v>8.7702605168027456E-2</v>
      </c>
      <c r="AT111" s="43">
        <v>-2.8600000000000001E-4</v>
      </c>
      <c r="AU111" s="43">
        <v>-2.8600000000000001E-4</v>
      </c>
      <c r="AV111" s="43">
        <v>-1.6899999999999999E-4</v>
      </c>
      <c r="AX111" s="30"/>
      <c r="BB111" s="30">
        <v>8.7702605168027456E-2</v>
      </c>
      <c r="BC111" s="43">
        <v>-1.8220000000000001E-3</v>
      </c>
      <c r="BD111" s="43">
        <v>-1.874E-3</v>
      </c>
      <c r="BE111" s="43">
        <v>6.6080000000000002E-3</v>
      </c>
      <c r="BG111" s="30"/>
      <c r="BK111" s="30">
        <v>8.7702605168027456E-2</v>
      </c>
      <c r="BL111" s="43">
        <v>-2.8600000000000001E-4</v>
      </c>
      <c r="BM111" s="43">
        <v>-2.8600000000000001E-4</v>
      </c>
      <c r="BN111" s="43">
        <v>-1.6200000000000001E-4</v>
      </c>
      <c r="BP111" s="30"/>
      <c r="BT111" s="30">
        <v>8.7702605168027456E-2</v>
      </c>
      <c r="BU111" s="43">
        <v>-1.4890000000000001E-3</v>
      </c>
      <c r="BV111" s="43">
        <v>-1.5269999999999999E-3</v>
      </c>
      <c r="BW111" s="43">
        <v>7.6530000000000001E-3</v>
      </c>
      <c r="BY111" s="30"/>
      <c r="CC111" s="30">
        <v>8.7702605168027456E-2</v>
      </c>
      <c r="CD111" s="43">
        <v>-3.0600000000000001E-4</v>
      </c>
      <c r="CE111" s="43">
        <v>-2.9100000000000003E-4</v>
      </c>
      <c r="CF111" s="43">
        <v>2.1999999999999999E-5</v>
      </c>
      <c r="CH111" s="30"/>
      <c r="CL111" s="30">
        <v>8.7702605168027456E-2</v>
      </c>
      <c r="CM111" s="43">
        <v>-1.3470000000000001E-3</v>
      </c>
      <c r="CN111" s="43">
        <v>-1.0820000000000001E-3</v>
      </c>
      <c r="CO111" s="43">
        <v>1.549E-3</v>
      </c>
      <c r="CQ111" s="30"/>
      <c r="CU111" s="30">
        <v>8.7702605168027456E-2</v>
      </c>
      <c r="CV111" s="43">
        <v>-3.9500000000000001E-4</v>
      </c>
      <c r="CW111" s="43">
        <v>-3.6699999999999998E-4</v>
      </c>
      <c r="CX111" s="43">
        <v>-8.6000000000000003E-5</v>
      </c>
    </row>
    <row r="112" spans="14:102" x14ac:dyDescent="0.25">
      <c r="N112" s="30"/>
      <c r="R112" s="30">
        <v>8.8635623268027458E-2</v>
      </c>
      <c r="S112" s="43">
        <v>-2.1700000000000001E-3</v>
      </c>
      <c r="T112" s="43">
        <v>-1.7110000000000001E-3</v>
      </c>
      <c r="U112" s="43">
        <v>3.4280000000000001E-3</v>
      </c>
      <c r="W112" s="30"/>
      <c r="AA112" s="30">
        <v>8.8635623268027458E-2</v>
      </c>
      <c r="AB112" s="43">
        <v>-6.1499999999999999E-4</v>
      </c>
      <c r="AC112" s="43">
        <v>-5.5999999999999995E-4</v>
      </c>
      <c r="AD112" s="43">
        <v>5.3999999999999998E-5</v>
      </c>
      <c r="AF112" s="30"/>
      <c r="AJ112" s="30">
        <v>8.8635623268027458E-2</v>
      </c>
      <c r="AK112" s="43">
        <v>-1.8550000000000001E-3</v>
      </c>
      <c r="AL112" s="43">
        <v>-1.9090000000000001E-3</v>
      </c>
      <c r="AM112" s="43">
        <v>6.7340000000000004E-3</v>
      </c>
      <c r="AO112" s="30"/>
      <c r="AS112" s="30">
        <v>8.8635623268027458E-2</v>
      </c>
      <c r="AT112" s="43">
        <v>-2.8200000000000002E-4</v>
      </c>
      <c r="AU112" s="43">
        <v>-2.8299999999999999E-4</v>
      </c>
      <c r="AV112" s="43">
        <v>-1.73E-4</v>
      </c>
      <c r="AX112" s="30"/>
      <c r="BB112" s="30">
        <v>8.8635623268027458E-2</v>
      </c>
      <c r="BC112" s="43">
        <v>-1.843E-3</v>
      </c>
      <c r="BD112" s="43">
        <v>-1.8959999999999999E-3</v>
      </c>
      <c r="BE112" s="43">
        <v>6.7669999999999996E-3</v>
      </c>
      <c r="BG112" s="30"/>
      <c r="BK112" s="30">
        <v>8.8635623268027458E-2</v>
      </c>
      <c r="BL112" s="43">
        <v>-2.8200000000000002E-4</v>
      </c>
      <c r="BM112" s="43">
        <v>-2.8299999999999999E-4</v>
      </c>
      <c r="BN112" s="43">
        <v>-1.65E-4</v>
      </c>
      <c r="BP112" s="30"/>
      <c r="BT112" s="30">
        <v>8.8635623268027458E-2</v>
      </c>
      <c r="BU112" s="43">
        <v>-1.5070000000000001E-3</v>
      </c>
      <c r="BV112" s="43">
        <v>-1.5449999999999999E-3</v>
      </c>
      <c r="BW112" s="43">
        <v>7.8180000000000003E-3</v>
      </c>
      <c r="BY112" s="30"/>
      <c r="CC112" s="30">
        <v>8.8635623268027458E-2</v>
      </c>
      <c r="CD112" s="43">
        <v>-3.0299999999999999E-4</v>
      </c>
      <c r="CE112" s="43">
        <v>-2.8800000000000001E-4</v>
      </c>
      <c r="CF112" s="43">
        <v>1.9000000000000001E-5</v>
      </c>
      <c r="CH112" s="30"/>
      <c r="CL112" s="30">
        <v>8.8635623268027458E-2</v>
      </c>
      <c r="CM112" s="43">
        <v>-1.3500000000000001E-3</v>
      </c>
      <c r="CN112" s="43">
        <v>-1.077E-3</v>
      </c>
      <c r="CO112" s="43">
        <v>1.64E-3</v>
      </c>
      <c r="CQ112" s="30"/>
      <c r="CU112" s="30">
        <v>8.8635623268027458E-2</v>
      </c>
      <c r="CV112" s="43">
        <v>-3.9899999999999999E-4</v>
      </c>
      <c r="CW112" s="43">
        <v>-3.6999999999999999E-4</v>
      </c>
      <c r="CX112" s="43">
        <v>-8.3999999999999995E-5</v>
      </c>
    </row>
    <row r="113" spans="14:102" x14ac:dyDescent="0.25">
      <c r="N113" s="30"/>
      <c r="R113" s="30">
        <v>8.956864136802746E-2</v>
      </c>
      <c r="S113" s="43">
        <v>-2.2070000000000002E-3</v>
      </c>
      <c r="T113" s="43">
        <v>-1.73E-3</v>
      </c>
      <c r="U113" s="43">
        <v>3.6089999999999998E-3</v>
      </c>
      <c r="W113" s="30"/>
      <c r="AA113" s="30">
        <v>8.956864136802746E-2</v>
      </c>
      <c r="AB113" s="43">
        <v>-6.1899999999999998E-4</v>
      </c>
      <c r="AC113" s="43">
        <v>-5.6300000000000002E-4</v>
      </c>
      <c r="AD113" s="43">
        <v>5.5999999999999999E-5</v>
      </c>
      <c r="AF113" s="30"/>
      <c r="AJ113" s="30">
        <v>8.956864136802746E-2</v>
      </c>
      <c r="AK113" s="43">
        <v>-1.8749999999999999E-3</v>
      </c>
      <c r="AL113" s="43">
        <v>-1.9300000000000001E-3</v>
      </c>
      <c r="AM113" s="43">
        <v>6.8820000000000001E-3</v>
      </c>
      <c r="AO113" s="30"/>
      <c r="AS113" s="30">
        <v>8.956864136802746E-2</v>
      </c>
      <c r="AT113" s="43">
        <v>-2.7999999999999998E-4</v>
      </c>
      <c r="AU113" s="43">
        <v>-2.7999999999999998E-4</v>
      </c>
      <c r="AV113" s="43">
        <v>-1.76E-4</v>
      </c>
      <c r="AX113" s="30"/>
      <c r="BB113" s="30">
        <v>8.956864136802746E-2</v>
      </c>
      <c r="BC113" s="43">
        <v>-1.8630000000000001E-3</v>
      </c>
      <c r="BD113" s="43">
        <v>-1.9170000000000001E-3</v>
      </c>
      <c r="BE113" s="43">
        <v>6.9160000000000003E-3</v>
      </c>
      <c r="BG113" s="30"/>
      <c r="BK113" s="30">
        <v>8.956864136802746E-2</v>
      </c>
      <c r="BL113" s="43">
        <v>-2.7999999999999998E-4</v>
      </c>
      <c r="BM113" s="43">
        <v>-2.7999999999999998E-4</v>
      </c>
      <c r="BN113" s="43">
        <v>-1.6799999999999999E-4</v>
      </c>
      <c r="BP113" s="30"/>
      <c r="BT113" s="30">
        <v>8.956864136802746E-2</v>
      </c>
      <c r="BU113" s="43">
        <v>-1.523E-3</v>
      </c>
      <c r="BV113" s="43">
        <v>-1.5629999999999999E-3</v>
      </c>
      <c r="BW113" s="43">
        <v>7.9719999999999999E-3</v>
      </c>
      <c r="BY113" s="30"/>
      <c r="CC113" s="30">
        <v>8.956864136802746E-2</v>
      </c>
      <c r="CD113" s="43">
        <v>-2.9999999999999997E-4</v>
      </c>
      <c r="CE113" s="43">
        <v>-2.8499999999999999E-4</v>
      </c>
      <c r="CF113" s="43">
        <v>1.5999999999999999E-5</v>
      </c>
      <c r="CH113" s="30"/>
      <c r="CL113" s="30">
        <v>8.956864136802746E-2</v>
      </c>
      <c r="CM113" s="43">
        <v>-1.3649999999999999E-3</v>
      </c>
      <c r="CN113" s="43">
        <v>-1.0859999999999999E-3</v>
      </c>
      <c r="CO113" s="43">
        <v>1.681E-3</v>
      </c>
      <c r="CQ113" s="30"/>
      <c r="CU113" s="30">
        <v>8.956864136802746E-2</v>
      </c>
      <c r="CV113" s="43">
        <v>-4.0299999999999998E-4</v>
      </c>
      <c r="CW113" s="43">
        <v>-3.7399999999999998E-4</v>
      </c>
      <c r="CX113" s="43">
        <v>-8.0000000000000007E-5</v>
      </c>
    </row>
    <row r="114" spans="14:102" x14ac:dyDescent="0.25">
      <c r="N114" s="30"/>
      <c r="R114" s="30">
        <v>9.0501659468027462E-2</v>
      </c>
      <c r="S114" s="43">
        <v>-2.2260000000000001E-3</v>
      </c>
      <c r="T114" s="43">
        <v>-1.7329999999999999E-3</v>
      </c>
      <c r="U114" s="43">
        <v>3.7889999999999998E-3</v>
      </c>
      <c r="W114" s="30"/>
      <c r="AA114" s="30">
        <v>9.0501659468027462E-2</v>
      </c>
      <c r="AB114" s="43">
        <v>-6.2299999999999996E-4</v>
      </c>
      <c r="AC114" s="43">
        <v>-5.6700000000000001E-4</v>
      </c>
      <c r="AD114" s="43">
        <v>5.8E-5</v>
      </c>
      <c r="AF114" s="30"/>
      <c r="AJ114" s="30">
        <v>9.0501659468027462E-2</v>
      </c>
      <c r="AK114" s="43">
        <v>-1.8959999999999999E-3</v>
      </c>
      <c r="AL114" s="43">
        <v>-1.951E-3</v>
      </c>
      <c r="AM114" s="43">
        <v>7.0349999999999996E-3</v>
      </c>
      <c r="AO114" s="30"/>
      <c r="AS114" s="30">
        <v>9.0501659468027462E-2</v>
      </c>
      <c r="AT114" s="43">
        <v>-2.7599999999999999E-4</v>
      </c>
      <c r="AU114" s="43">
        <v>-2.7700000000000001E-4</v>
      </c>
      <c r="AV114" s="43">
        <v>-1.7899999999999999E-4</v>
      </c>
      <c r="AX114" s="30"/>
      <c r="BB114" s="30">
        <v>9.0501659468027462E-2</v>
      </c>
      <c r="BC114" s="43">
        <v>-1.8829999999999999E-3</v>
      </c>
      <c r="BD114" s="43">
        <v>-1.9380000000000001E-3</v>
      </c>
      <c r="BE114" s="43">
        <v>7.0689999999999998E-3</v>
      </c>
      <c r="BG114" s="30"/>
      <c r="BK114" s="30">
        <v>9.0501659468027462E-2</v>
      </c>
      <c r="BL114" s="43">
        <v>-2.7599999999999999E-4</v>
      </c>
      <c r="BM114" s="43">
        <v>-2.7700000000000001E-4</v>
      </c>
      <c r="BN114" s="43">
        <v>-1.7200000000000001E-4</v>
      </c>
      <c r="BP114" s="30"/>
      <c r="BT114" s="30">
        <v>9.0501659468027462E-2</v>
      </c>
      <c r="BU114" s="43">
        <v>-1.5410000000000001E-3</v>
      </c>
      <c r="BV114" s="43">
        <v>-1.5820000000000001E-3</v>
      </c>
      <c r="BW114" s="43">
        <v>8.1309999999999993E-3</v>
      </c>
      <c r="BY114" s="30"/>
      <c r="CC114" s="30">
        <v>9.0501659468027462E-2</v>
      </c>
      <c r="CD114" s="43">
        <v>-2.9799999999999998E-4</v>
      </c>
      <c r="CE114" s="43">
        <v>-2.8299999999999999E-4</v>
      </c>
      <c r="CF114" s="43">
        <v>1.2999999999999999E-5</v>
      </c>
      <c r="CH114" s="30"/>
      <c r="CL114" s="30">
        <v>9.0501659468027462E-2</v>
      </c>
      <c r="CM114" s="43">
        <v>-1.374E-3</v>
      </c>
      <c r="CN114" s="43">
        <v>-1.088E-3</v>
      </c>
      <c r="CO114" s="43">
        <v>1.7459999999999999E-3</v>
      </c>
      <c r="CQ114" s="30"/>
      <c r="CU114" s="30">
        <v>9.0501659468027462E-2</v>
      </c>
      <c r="CV114" s="43">
        <v>-4.08E-4</v>
      </c>
      <c r="CW114" s="43">
        <v>-3.7800000000000003E-4</v>
      </c>
      <c r="CX114" s="43">
        <v>-7.6000000000000004E-5</v>
      </c>
    </row>
    <row r="115" spans="14:102" x14ac:dyDescent="0.25">
      <c r="N115" s="30"/>
      <c r="R115" s="30">
        <v>9.143467756802745E-2</v>
      </c>
      <c r="S115" s="43">
        <v>-2.2469999999999999E-3</v>
      </c>
      <c r="T115" s="43">
        <v>-1.7359999999999999E-3</v>
      </c>
      <c r="U115" s="43">
        <v>3.9839999999999997E-3</v>
      </c>
      <c r="W115" s="30"/>
      <c r="AA115" s="30">
        <v>9.143467756802745E-2</v>
      </c>
      <c r="AB115" s="43">
        <v>-6.2699999999999995E-4</v>
      </c>
      <c r="AC115" s="43">
        <v>-5.71E-4</v>
      </c>
      <c r="AD115" s="43">
        <v>6.0999999999999999E-5</v>
      </c>
      <c r="AF115" s="30"/>
      <c r="AJ115" s="30">
        <v>9.143467756802745E-2</v>
      </c>
      <c r="AK115" s="43">
        <v>-1.9139999999999999E-3</v>
      </c>
      <c r="AL115" s="43">
        <v>-1.9710000000000001E-3</v>
      </c>
      <c r="AM115" s="43">
        <v>7.2049999999999996E-3</v>
      </c>
      <c r="AO115" s="30"/>
      <c r="AS115" s="30">
        <v>9.143467756802745E-2</v>
      </c>
      <c r="AT115" s="43">
        <v>-2.7300000000000002E-4</v>
      </c>
      <c r="AU115" s="43">
        <v>-2.7300000000000002E-4</v>
      </c>
      <c r="AV115" s="43">
        <v>-1.83E-4</v>
      </c>
      <c r="AX115" s="30"/>
      <c r="BB115" s="30">
        <v>9.143467756802745E-2</v>
      </c>
      <c r="BC115" s="43">
        <v>-1.9009999999999999E-3</v>
      </c>
      <c r="BD115" s="43">
        <v>-1.957E-3</v>
      </c>
      <c r="BE115" s="43">
        <v>7.241E-3</v>
      </c>
      <c r="BG115" s="30"/>
      <c r="BK115" s="30">
        <v>9.143467756802745E-2</v>
      </c>
      <c r="BL115" s="43">
        <v>-2.7300000000000002E-4</v>
      </c>
      <c r="BM115" s="43">
        <v>-2.7300000000000002E-4</v>
      </c>
      <c r="BN115" s="43">
        <v>-1.76E-4</v>
      </c>
      <c r="BP115" s="30"/>
      <c r="BT115" s="30">
        <v>9.143467756802745E-2</v>
      </c>
      <c r="BU115" s="43">
        <v>-1.56E-3</v>
      </c>
      <c r="BV115" s="43">
        <v>-1.6019999999999999E-3</v>
      </c>
      <c r="BW115" s="43">
        <v>8.3000000000000001E-3</v>
      </c>
      <c r="BY115" s="30"/>
      <c r="CC115" s="30">
        <v>9.143467756802745E-2</v>
      </c>
      <c r="CD115" s="43">
        <v>-2.9399999999999999E-4</v>
      </c>
      <c r="CE115" s="43">
        <v>-2.7900000000000001E-4</v>
      </c>
      <c r="CF115" s="43">
        <v>1.0000000000000001E-5</v>
      </c>
      <c r="CH115" s="30"/>
      <c r="CL115" s="30">
        <v>9.143467756802745E-2</v>
      </c>
      <c r="CM115" s="43">
        <v>-1.3829999999999999E-3</v>
      </c>
      <c r="CN115" s="43">
        <v>-1.091E-3</v>
      </c>
      <c r="CO115" s="43">
        <v>1.8159999999999999E-3</v>
      </c>
      <c r="CQ115" s="30"/>
      <c r="CU115" s="30">
        <v>9.143467756802745E-2</v>
      </c>
      <c r="CV115" s="43">
        <v>-4.1300000000000001E-4</v>
      </c>
      <c r="CW115" s="43">
        <v>-3.8200000000000002E-4</v>
      </c>
      <c r="CX115" s="43">
        <v>-7.2000000000000002E-5</v>
      </c>
    </row>
    <row r="116" spans="14:102" x14ac:dyDescent="0.25">
      <c r="N116" s="30"/>
      <c r="R116" s="30">
        <v>9.2367695668027452E-2</v>
      </c>
      <c r="S116" s="43">
        <v>-2.2669999999999999E-3</v>
      </c>
      <c r="T116" s="43">
        <v>-1.7409999999999999E-3</v>
      </c>
      <c r="U116" s="43">
        <v>4.1450000000000002E-3</v>
      </c>
      <c r="W116" s="30"/>
      <c r="AA116" s="30">
        <v>9.2367695668027452E-2</v>
      </c>
      <c r="AB116" s="43">
        <v>-6.3199999999999997E-4</v>
      </c>
      <c r="AC116" s="43">
        <v>-5.7499999999999999E-4</v>
      </c>
      <c r="AD116" s="43">
        <v>6.3E-5</v>
      </c>
      <c r="AF116" s="30"/>
      <c r="AJ116" s="30">
        <v>9.2367695668027452E-2</v>
      </c>
      <c r="AK116" s="43">
        <v>-1.934E-3</v>
      </c>
      <c r="AL116" s="43">
        <v>-1.9910000000000001E-3</v>
      </c>
      <c r="AM116" s="43">
        <v>7.3689999999999997E-3</v>
      </c>
      <c r="AO116" s="30"/>
      <c r="AS116" s="30">
        <v>9.2367695668027452E-2</v>
      </c>
      <c r="AT116" s="43">
        <v>-2.6899999999999998E-4</v>
      </c>
      <c r="AU116" s="43">
        <v>-2.6899999999999998E-4</v>
      </c>
      <c r="AV116" s="43">
        <v>-1.8699999999999999E-4</v>
      </c>
      <c r="AX116" s="30"/>
      <c r="BB116" s="30">
        <v>9.2367695668027452E-2</v>
      </c>
      <c r="BC116" s="43">
        <v>-1.92E-3</v>
      </c>
      <c r="BD116" s="43">
        <v>-1.977E-3</v>
      </c>
      <c r="BE116" s="43">
        <v>7.4060000000000003E-3</v>
      </c>
      <c r="BG116" s="30"/>
      <c r="BK116" s="30">
        <v>9.2367695668027452E-2</v>
      </c>
      <c r="BL116" s="43">
        <v>-2.6899999999999998E-4</v>
      </c>
      <c r="BM116" s="43">
        <v>-2.6899999999999998E-4</v>
      </c>
      <c r="BN116" s="43">
        <v>-1.7899999999999999E-4</v>
      </c>
      <c r="BP116" s="30"/>
      <c r="BT116" s="30">
        <v>9.2367695668027452E-2</v>
      </c>
      <c r="BU116" s="43">
        <v>-1.578E-3</v>
      </c>
      <c r="BV116" s="43">
        <v>-1.621E-3</v>
      </c>
      <c r="BW116" s="43">
        <v>8.4650000000000003E-3</v>
      </c>
      <c r="BY116" s="30"/>
      <c r="CC116" s="30">
        <v>9.2367695668027452E-2</v>
      </c>
      <c r="CD116" s="43">
        <v>-2.9100000000000003E-4</v>
      </c>
      <c r="CE116" s="43">
        <v>-2.7500000000000002E-4</v>
      </c>
      <c r="CF116" s="43">
        <v>6.0000000000000002E-6</v>
      </c>
      <c r="CH116" s="30"/>
      <c r="CL116" s="30">
        <v>9.2367695668027452E-2</v>
      </c>
      <c r="CM116" s="43">
        <v>-1.392E-3</v>
      </c>
      <c r="CN116" s="43">
        <v>-1.093E-3</v>
      </c>
      <c r="CO116" s="43">
        <v>1.884E-3</v>
      </c>
      <c r="CQ116" s="30"/>
      <c r="CU116" s="30">
        <v>9.2367695668027452E-2</v>
      </c>
      <c r="CV116" s="43">
        <v>-4.1800000000000002E-4</v>
      </c>
      <c r="CW116" s="43">
        <v>-3.86E-4</v>
      </c>
      <c r="CX116" s="43">
        <v>-6.7999999999999999E-5</v>
      </c>
    </row>
    <row r="117" spans="14:102" x14ac:dyDescent="0.25">
      <c r="N117" s="30"/>
      <c r="R117" s="30">
        <v>9.3300713768027468E-2</v>
      </c>
      <c r="S117" s="43">
        <v>-2.287E-3</v>
      </c>
      <c r="T117" s="43">
        <v>-1.745E-3</v>
      </c>
      <c r="U117" s="43">
        <v>4.3220000000000003E-3</v>
      </c>
      <c r="W117" s="30"/>
      <c r="AA117" s="30">
        <v>9.3300713768027468E-2</v>
      </c>
      <c r="AB117" s="43">
        <v>-6.3599999999999996E-4</v>
      </c>
      <c r="AC117" s="43">
        <v>-5.7899999999999998E-4</v>
      </c>
      <c r="AD117" s="43">
        <v>6.7000000000000002E-5</v>
      </c>
      <c r="AF117" s="30"/>
      <c r="AJ117" s="30">
        <v>9.3300713768027468E-2</v>
      </c>
      <c r="AK117" s="43">
        <v>-1.9530000000000001E-3</v>
      </c>
      <c r="AL117" s="43">
        <v>-2.0119999999999999E-3</v>
      </c>
      <c r="AM117" s="43">
        <v>7.5370000000000003E-3</v>
      </c>
      <c r="AO117" s="30"/>
      <c r="AS117" s="30">
        <v>9.3300713768027468E-2</v>
      </c>
      <c r="AT117" s="43">
        <v>-2.6499999999999999E-4</v>
      </c>
      <c r="AU117" s="43">
        <v>-2.6499999999999999E-4</v>
      </c>
      <c r="AV117" s="43">
        <v>-1.9100000000000001E-4</v>
      </c>
      <c r="AX117" s="30"/>
      <c r="BB117" s="30">
        <v>9.3300713768027468E-2</v>
      </c>
      <c r="BC117" s="43">
        <v>-1.939E-3</v>
      </c>
      <c r="BD117" s="43">
        <v>-1.9980000000000002E-3</v>
      </c>
      <c r="BE117" s="43">
        <v>7.5750000000000001E-3</v>
      </c>
      <c r="BG117" s="30"/>
      <c r="BK117" s="30">
        <v>9.3300713768027468E-2</v>
      </c>
      <c r="BL117" s="43">
        <v>-2.6499999999999999E-4</v>
      </c>
      <c r="BM117" s="43">
        <v>-2.6499999999999999E-4</v>
      </c>
      <c r="BN117" s="43">
        <v>-1.84E-4</v>
      </c>
      <c r="BP117" s="30"/>
      <c r="BT117" s="30">
        <v>9.3300713768027468E-2</v>
      </c>
      <c r="BU117" s="43">
        <v>-1.5969999999999999E-3</v>
      </c>
      <c r="BV117" s="43">
        <v>-1.6410000000000001E-3</v>
      </c>
      <c r="BW117" s="43">
        <v>8.6339999999999993E-3</v>
      </c>
      <c r="BY117" s="30"/>
      <c r="CC117" s="30">
        <v>9.3300713768027468E-2</v>
      </c>
      <c r="CD117" s="43">
        <v>-2.8699999999999998E-4</v>
      </c>
      <c r="CE117" s="43">
        <v>-2.72E-4</v>
      </c>
      <c r="CF117" s="43">
        <v>3.0000000000000001E-6</v>
      </c>
      <c r="CH117" s="30"/>
      <c r="CL117" s="30">
        <v>9.3300713768027468E-2</v>
      </c>
      <c r="CM117" s="43">
        <v>-1.402E-3</v>
      </c>
      <c r="CN117" s="43">
        <v>-1.0950000000000001E-3</v>
      </c>
      <c r="CO117" s="43">
        <v>1.954E-3</v>
      </c>
      <c r="CQ117" s="30"/>
      <c r="CU117" s="30">
        <v>9.3300713768027468E-2</v>
      </c>
      <c r="CV117" s="43">
        <v>-4.2200000000000001E-4</v>
      </c>
      <c r="CW117" s="43">
        <v>-3.8999999999999999E-4</v>
      </c>
      <c r="CX117" s="43">
        <v>-6.4999999999999994E-5</v>
      </c>
    </row>
    <row r="118" spans="14:102" x14ac:dyDescent="0.25">
      <c r="N118" s="30"/>
      <c r="R118" s="30">
        <v>9.3300713768027468E-2</v>
      </c>
      <c r="S118" s="43">
        <v>-2.287E-3</v>
      </c>
      <c r="T118" s="43">
        <v>-1.745E-3</v>
      </c>
      <c r="U118" s="43">
        <v>4.3220000000000003E-3</v>
      </c>
      <c r="W118" s="30"/>
      <c r="AA118" s="30">
        <v>9.3300713768027468E-2</v>
      </c>
      <c r="AB118" s="43">
        <v>-6.3599999999999996E-4</v>
      </c>
      <c r="AC118" s="43">
        <v>-5.7899999999999998E-4</v>
      </c>
      <c r="AD118" s="43">
        <v>6.7000000000000002E-5</v>
      </c>
      <c r="AF118" s="30"/>
      <c r="AJ118" s="30">
        <v>9.3300713768027468E-2</v>
      </c>
      <c r="AK118" s="43">
        <v>-1.9530000000000001E-3</v>
      </c>
      <c r="AL118" s="43">
        <v>-2.0119999999999999E-3</v>
      </c>
      <c r="AM118" s="43">
        <v>7.5370000000000003E-3</v>
      </c>
      <c r="AO118" s="30"/>
      <c r="AS118" s="30">
        <v>9.3300713768027468E-2</v>
      </c>
      <c r="AT118" s="43">
        <v>-2.6499999999999999E-4</v>
      </c>
      <c r="AU118" s="43">
        <v>-2.6499999999999999E-4</v>
      </c>
      <c r="AV118" s="43">
        <v>-1.9100000000000001E-4</v>
      </c>
      <c r="AX118" s="30"/>
      <c r="BB118" s="30">
        <v>9.3300713768027468E-2</v>
      </c>
      <c r="BC118" s="43">
        <v>-1.939E-3</v>
      </c>
      <c r="BD118" s="43">
        <v>-1.9980000000000002E-3</v>
      </c>
      <c r="BE118" s="43">
        <v>7.5750000000000001E-3</v>
      </c>
      <c r="BG118" s="30"/>
      <c r="BK118" s="30">
        <v>9.3300713768027468E-2</v>
      </c>
      <c r="BL118" s="43">
        <v>-2.6499999999999999E-4</v>
      </c>
      <c r="BM118" s="43">
        <v>-2.6499999999999999E-4</v>
      </c>
      <c r="BN118" s="43">
        <v>-1.84E-4</v>
      </c>
      <c r="BP118" s="30"/>
      <c r="BT118" s="30">
        <v>9.3300713768027468E-2</v>
      </c>
      <c r="BU118" s="43">
        <v>-1.5969999999999999E-3</v>
      </c>
      <c r="BV118" s="43">
        <v>-1.6410000000000001E-3</v>
      </c>
      <c r="BW118" s="43">
        <v>8.6339999999999993E-3</v>
      </c>
      <c r="BY118" s="30"/>
      <c r="CC118" s="30">
        <v>9.3300713768027468E-2</v>
      </c>
      <c r="CD118" s="43">
        <v>-2.8699999999999998E-4</v>
      </c>
      <c r="CE118" s="43">
        <v>-2.72E-4</v>
      </c>
      <c r="CF118" s="43">
        <v>3.0000000000000001E-6</v>
      </c>
      <c r="CH118" s="30"/>
      <c r="CL118" s="30">
        <v>9.3300713768027468E-2</v>
      </c>
      <c r="CM118" s="43">
        <v>-1.402E-3</v>
      </c>
      <c r="CN118" s="43">
        <v>-1.0950000000000001E-3</v>
      </c>
      <c r="CO118" s="43">
        <v>1.954E-3</v>
      </c>
      <c r="CQ118" s="30"/>
      <c r="CU118" s="30">
        <v>9.3300713768027468E-2</v>
      </c>
      <c r="CV118" s="43">
        <v>-4.2200000000000001E-4</v>
      </c>
      <c r="CW118" s="43">
        <v>-3.8999999999999999E-4</v>
      </c>
      <c r="CX118" s="43">
        <v>-6.4999999999999994E-5</v>
      </c>
    </row>
    <row r="119" spans="14:102" x14ac:dyDescent="0.25">
      <c r="N119" s="30"/>
      <c r="R119" s="30">
        <v>9.423373186802747E-2</v>
      </c>
      <c r="S119" s="43">
        <v>-2.307E-3</v>
      </c>
      <c r="T119" s="43">
        <v>-1.7489999999999999E-3</v>
      </c>
      <c r="U119" s="43">
        <v>4.496E-3</v>
      </c>
      <c r="W119" s="30"/>
      <c r="AA119" s="30">
        <v>9.423373186802747E-2</v>
      </c>
      <c r="AB119" s="43">
        <v>-6.4000000000000005E-4</v>
      </c>
      <c r="AC119" s="43">
        <v>-5.8200000000000005E-4</v>
      </c>
      <c r="AD119" s="43">
        <v>6.8999999999999997E-5</v>
      </c>
      <c r="AF119" s="30"/>
      <c r="AJ119" s="30">
        <v>9.423373186802747E-2</v>
      </c>
      <c r="AK119" s="43">
        <v>-1.9729999999999999E-3</v>
      </c>
      <c r="AL119" s="43">
        <v>-2.0330000000000001E-3</v>
      </c>
      <c r="AM119" s="43">
        <v>7.705E-3</v>
      </c>
      <c r="AO119" s="30"/>
      <c r="AS119" s="30">
        <v>9.423373186802747E-2</v>
      </c>
      <c r="AT119" s="43">
        <v>-2.61E-4</v>
      </c>
      <c r="AU119" s="43">
        <v>-2.61E-4</v>
      </c>
      <c r="AV119" s="43">
        <v>-1.95E-4</v>
      </c>
      <c r="AX119" s="30"/>
      <c r="BB119" s="30">
        <v>9.423373186802747E-2</v>
      </c>
      <c r="BC119" s="43">
        <v>-1.9580000000000001E-3</v>
      </c>
      <c r="BD119" s="43">
        <v>-2.0179999999999998E-3</v>
      </c>
      <c r="BE119" s="43">
        <v>7.744E-3</v>
      </c>
      <c r="BG119" s="30"/>
      <c r="BK119" s="30">
        <v>9.423373186802747E-2</v>
      </c>
      <c r="BL119" s="43">
        <v>-2.61E-4</v>
      </c>
      <c r="BM119" s="43">
        <v>-2.61E-4</v>
      </c>
      <c r="BN119" s="43">
        <v>-1.8699999999999999E-4</v>
      </c>
      <c r="BP119" s="30"/>
      <c r="BT119" s="30">
        <v>9.423373186802747E-2</v>
      </c>
      <c r="BU119" s="43">
        <v>-1.616E-3</v>
      </c>
      <c r="BV119" s="43">
        <v>-1.6609999999999999E-3</v>
      </c>
      <c r="BW119" s="43">
        <v>8.8030000000000001E-3</v>
      </c>
      <c r="BY119" s="30"/>
      <c r="CC119" s="30">
        <v>9.423373186802747E-2</v>
      </c>
      <c r="CD119" s="43">
        <v>-2.8299999999999999E-4</v>
      </c>
      <c r="CE119" s="43">
        <v>-2.6800000000000001E-4</v>
      </c>
      <c r="CF119" s="43">
        <v>-9.9999999999999995E-7</v>
      </c>
      <c r="CH119" s="30"/>
      <c r="CL119" s="30">
        <v>9.423373186802747E-2</v>
      </c>
      <c r="CM119" s="43">
        <v>-1.4109999999999999E-3</v>
      </c>
      <c r="CN119" s="43">
        <v>-1.0970000000000001E-3</v>
      </c>
      <c r="CO119" s="43">
        <v>2.0240000000000002E-3</v>
      </c>
      <c r="CQ119" s="30"/>
      <c r="CU119" s="30">
        <v>9.423373186802747E-2</v>
      </c>
      <c r="CV119" s="43">
        <v>-4.2700000000000002E-4</v>
      </c>
      <c r="CW119" s="43">
        <v>-3.9399999999999998E-4</v>
      </c>
      <c r="CX119" s="43">
        <v>-6.0999999999999999E-5</v>
      </c>
    </row>
    <row r="120" spans="14:102" x14ac:dyDescent="0.25">
      <c r="N120" s="30"/>
      <c r="R120" s="30">
        <v>9.5166749968027459E-2</v>
      </c>
      <c r="S120" s="43">
        <v>-2.336E-3</v>
      </c>
      <c r="T120" s="43">
        <v>-1.7650000000000001E-3</v>
      </c>
      <c r="U120" s="43">
        <v>4.6319999999999998E-3</v>
      </c>
      <c r="W120" s="30"/>
      <c r="AA120" s="30">
        <v>9.5166749968027459E-2</v>
      </c>
      <c r="AB120" s="43">
        <v>-6.4499999999999996E-4</v>
      </c>
      <c r="AC120" s="43">
        <v>-5.8600000000000004E-4</v>
      </c>
      <c r="AD120" s="43">
        <v>7.2000000000000002E-5</v>
      </c>
      <c r="AF120" s="30"/>
      <c r="AJ120" s="30">
        <v>9.5166749968027459E-2</v>
      </c>
      <c r="AK120" s="43">
        <v>-1.9919999999999998E-3</v>
      </c>
      <c r="AL120" s="43">
        <v>-2.0530000000000001E-3</v>
      </c>
      <c r="AM120" s="43">
        <v>7.8709999999999995E-3</v>
      </c>
      <c r="AO120" s="30"/>
      <c r="AS120" s="30">
        <v>9.5166749968027459E-2</v>
      </c>
      <c r="AT120" s="43">
        <v>-2.5799999999999998E-4</v>
      </c>
      <c r="AU120" s="43">
        <v>-2.5799999999999998E-4</v>
      </c>
      <c r="AV120" s="43">
        <v>-1.9900000000000001E-4</v>
      </c>
      <c r="AX120" s="30"/>
      <c r="BB120" s="30">
        <v>9.5166749968027459E-2</v>
      </c>
      <c r="BC120" s="43">
        <v>-1.9780000000000002E-3</v>
      </c>
      <c r="BD120" s="43">
        <v>-2.039E-3</v>
      </c>
      <c r="BE120" s="43">
        <v>7.9109999999999996E-3</v>
      </c>
      <c r="BG120" s="30"/>
      <c r="BK120" s="30">
        <v>9.5166749968027459E-2</v>
      </c>
      <c r="BL120" s="43">
        <v>-2.5700000000000001E-4</v>
      </c>
      <c r="BM120" s="43">
        <v>-2.5700000000000001E-4</v>
      </c>
      <c r="BN120" s="43">
        <v>-1.9100000000000001E-4</v>
      </c>
      <c r="BP120" s="30"/>
      <c r="BT120" s="30">
        <v>9.5166749968027459E-2</v>
      </c>
      <c r="BU120" s="43">
        <v>-1.635E-3</v>
      </c>
      <c r="BV120" s="43">
        <v>-1.681E-3</v>
      </c>
      <c r="BW120" s="43">
        <v>8.9700000000000005E-3</v>
      </c>
      <c r="BY120" s="30"/>
      <c r="CC120" s="30">
        <v>9.5166749968027459E-2</v>
      </c>
      <c r="CD120" s="43">
        <v>-2.7999999999999998E-4</v>
      </c>
      <c r="CE120" s="43">
        <v>-2.6499999999999999E-4</v>
      </c>
      <c r="CF120" s="43">
        <v>-3.9999999999999998E-6</v>
      </c>
      <c r="CH120" s="30"/>
      <c r="CL120" s="30">
        <v>9.5166749968027459E-2</v>
      </c>
      <c r="CM120" s="43">
        <v>-1.4239999999999999E-3</v>
      </c>
      <c r="CN120" s="43">
        <v>-1.103E-3</v>
      </c>
      <c r="CO120" s="43">
        <v>2.091E-3</v>
      </c>
      <c r="CQ120" s="30"/>
      <c r="CU120" s="30">
        <v>9.5166749968027459E-2</v>
      </c>
      <c r="CV120" s="43">
        <v>-4.3199999999999998E-4</v>
      </c>
      <c r="CW120" s="43">
        <v>-3.9800000000000002E-4</v>
      </c>
      <c r="CX120" s="43">
        <v>-5.7000000000000003E-5</v>
      </c>
    </row>
    <row r="121" spans="14:102" x14ac:dyDescent="0.25">
      <c r="N121" s="30"/>
      <c r="R121" s="30">
        <v>9.6099768068027461E-2</v>
      </c>
      <c r="S121" s="43">
        <v>-2.3609999999999998E-3</v>
      </c>
      <c r="T121" s="43">
        <v>-1.7750000000000001E-3</v>
      </c>
      <c r="U121" s="43">
        <v>4.7860000000000003E-3</v>
      </c>
      <c r="W121" s="30"/>
      <c r="AA121" s="30">
        <v>9.6099768068027461E-2</v>
      </c>
      <c r="AB121" s="43">
        <v>-6.4899999999999995E-4</v>
      </c>
      <c r="AC121" s="43">
        <v>-5.9000000000000003E-4</v>
      </c>
      <c r="AD121" s="43">
        <v>7.4999999999999993E-5</v>
      </c>
      <c r="AF121" s="30"/>
      <c r="AJ121" s="30">
        <v>9.6099768068027461E-2</v>
      </c>
      <c r="AK121" s="43">
        <v>-2.0110000000000002E-3</v>
      </c>
      <c r="AL121" s="43">
        <v>-2.0739999999999999E-3</v>
      </c>
      <c r="AM121" s="43">
        <v>8.038E-3</v>
      </c>
      <c r="AO121" s="30"/>
      <c r="AS121" s="30">
        <v>9.6099768068027461E-2</v>
      </c>
      <c r="AT121" s="43">
        <v>-2.5399999999999999E-4</v>
      </c>
      <c r="AU121" s="43">
        <v>-2.5399999999999999E-4</v>
      </c>
      <c r="AV121" s="43">
        <v>-2.03E-4</v>
      </c>
      <c r="AX121" s="30"/>
      <c r="BB121" s="30">
        <v>9.6099768068027461E-2</v>
      </c>
      <c r="BC121" s="43">
        <v>-1.9970000000000001E-3</v>
      </c>
      <c r="BD121" s="43">
        <v>-2.0590000000000001E-3</v>
      </c>
      <c r="BE121" s="43">
        <v>8.0780000000000001E-3</v>
      </c>
      <c r="BG121" s="30"/>
      <c r="BK121" s="30">
        <v>9.6099768068027461E-2</v>
      </c>
      <c r="BL121" s="43">
        <v>-2.5399999999999999E-4</v>
      </c>
      <c r="BM121" s="43">
        <v>-2.5300000000000002E-4</v>
      </c>
      <c r="BN121" s="43">
        <v>-1.95E-4</v>
      </c>
      <c r="BP121" s="30"/>
      <c r="BT121" s="30">
        <v>9.6099768068027461E-2</v>
      </c>
      <c r="BU121" s="43">
        <v>-1.6540000000000001E-3</v>
      </c>
      <c r="BV121" s="43">
        <v>-1.701E-3</v>
      </c>
      <c r="BW121" s="43">
        <v>9.1369999999999993E-3</v>
      </c>
      <c r="BY121" s="30"/>
      <c r="CC121" s="30">
        <v>9.6099768068027461E-2</v>
      </c>
      <c r="CD121" s="43">
        <v>-2.7599999999999999E-4</v>
      </c>
      <c r="CE121" s="43">
        <v>-2.61E-4</v>
      </c>
      <c r="CF121" s="43">
        <v>-7.9999999999999996E-6</v>
      </c>
      <c r="CH121" s="30"/>
      <c r="CL121" s="30">
        <v>9.6099768068027461E-2</v>
      </c>
      <c r="CM121" s="43">
        <v>-1.4350000000000001E-3</v>
      </c>
      <c r="CN121" s="43">
        <v>-1.1069999999999999E-3</v>
      </c>
      <c r="CO121" s="43">
        <v>2.1589999999999999E-3</v>
      </c>
      <c r="CQ121" s="30"/>
      <c r="CU121" s="30">
        <v>9.6099768068027461E-2</v>
      </c>
      <c r="CV121" s="43">
        <v>-4.37E-4</v>
      </c>
      <c r="CW121" s="43">
        <v>-4.0200000000000001E-4</v>
      </c>
      <c r="CX121" s="43">
        <v>-5.3000000000000001E-5</v>
      </c>
    </row>
    <row r="122" spans="14:102" x14ac:dyDescent="0.25">
      <c r="N122" s="30"/>
      <c r="R122" s="30">
        <v>9.7032786168027463E-2</v>
      </c>
      <c r="S122" s="43">
        <v>-2.3890000000000001E-3</v>
      </c>
      <c r="T122" s="43">
        <v>-1.7880000000000001E-3</v>
      </c>
      <c r="U122" s="43">
        <v>4.9399999999999999E-3</v>
      </c>
      <c r="W122" s="30"/>
      <c r="AA122" s="30">
        <v>9.7032786168027463E-2</v>
      </c>
      <c r="AB122" s="43">
        <v>-6.5399999999999996E-4</v>
      </c>
      <c r="AC122" s="43">
        <v>-5.9400000000000002E-4</v>
      </c>
      <c r="AD122" s="43">
        <v>7.7999999999999999E-5</v>
      </c>
      <c r="AF122" s="30"/>
      <c r="AJ122" s="30">
        <v>9.7032786168027463E-2</v>
      </c>
      <c r="AK122" s="43">
        <v>-2.0339999999999998E-3</v>
      </c>
      <c r="AL122" s="43">
        <v>-2.098E-3</v>
      </c>
      <c r="AM122" s="43">
        <v>8.2039999999999995E-3</v>
      </c>
      <c r="AO122" s="30"/>
      <c r="AS122" s="30">
        <v>9.7032786168027463E-2</v>
      </c>
      <c r="AT122" s="43">
        <v>-2.5000000000000001E-4</v>
      </c>
      <c r="AU122" s="43">
        <v>-2.5000000000000001E-4</v>
      </c>
      <c r="AV122" s="43">
        <v>-2.0699999999999999E-4</v>
      </c>
      <c r="AX122" s="30"/>
      <c r="BB122" s="30">
        <v>9.7032786168027463E-2</v>
      </c>
      <c r="BC122" s="43">
        <v>-2.016E-3</v>
      </c>
      <c r="BD122" s="43">
        <v>-2.0799999999999998E-3</v>
      </c>
      <c r="BE122" s="43">
        <v>8.2470000000000009E-3</v>
      </c>
      <c r="BG122" s="30"/>
      <c r="BK122" s="30">
        <v>9.7032786168027463E-2</v>
      </c>
      <c r="BL122" s="43">
        <v>-2.5000000000000001E-4</v>
      </c>
      <c r="BM122" s="43">
        <v>-2.4899999999999998E-4</v>
      </c>
      <c r="BN122" s="43">
        <v>-1.9900000000000001E-4</v>
      </c>
      <c r="BP122" s="30"/>
      <c r="BT122" s="30">
        <v>9.7032786168027463E-2</v>
      </c>
      <c r="BU122" s="43">
        <v>-1.673E-3</v>
      </c>
      <c r="BV122" s="43">
        <v>-1.7210000000000001E-3</v>
      </c>
      <c r="BW122" s="43">
        <v>9.3039999999999998E-3</v>
      </c>
      <c r="BY122" s="30"/>
      <c r="CC122" s="30">
        <v>9.7032786168027463E-2</v>
      </c>
      <c r="CD122" s="43">
        <v>-2.7300000000000002E-4</v>
      </c>
      <c r="CE122" s="43">
        <v>-2.5799999999999998E-4</v>
      </c>
      <c r="CF122" s="43">
        <v>-1.2E-5</v>
      </c>
      <c r="CH122" s="30"/>
      <c r="CL122" s="30">
        <v>9.7032786168027463E-2</v>
      </c>
      <c r="CM122" s="43">
        <v>-1.4469999999999999E-3</v>
      </c>
      <c r="CN122" s="43">
        <v>-1.111E-3</v>
      </c>
      <c r="CO122" s="43">
        <v>2.2269999999999998E-3</v>
      </c>
      <c r="CQ122" s="30"/>
      <c r="CU122" s="30">
        <v>9.7032786168027463E-2</v>
      </c>
      <c r="CV122" s="43">
        <v>-4.4099999999999999E-4</v>
      </c>
      <c r="CW122" s="43">
        <v>-4.06E-4</v>
      </c>
      <c r="CX122" s="43">
        <v>-4.8999999999999998E-5</v>
      </c>
    </row>
    <row r="123" spans="14:102" x14ac:dyDescent="0.25">
      <c r="N123" s="30"/>
      <c r="R123" s="30">
        <v>9.7965804268027465E-2</v>
      </c>
      <c r="S123" s="43">
        <v>-2.4220000000000001E-3</v>
      </c>
      <c r="T123" s="43">
        <v>-1.8060000000000001E-3</v>
      </c>
      <c r="U123" s="43">
        <v>5.0819999999999997E-3</v>
      </c>
      <c r="W123" s="30"/>
      <c r="AA123" s="30">
        <v>9.7965804268027465E-2</v>
      </c>
      <c r="AB123" s="43">
        <v>-6.5799999999999995E-4</v>
      </c>
      <c r="AC123" s="43">
        <v>-5.9699999999999998E-4</v>
      </c>
      <c r="AD123" s="43">
        <v>8.1000000000000004E-5</v>
      </c>
      <c r="AF123" s="30"/>
      <c r="AJ123" s="30">
        <v>9.7965804268027465E-2</v>
      </c>
      <c r="AK123" s="43">
        <v>-2.0560000000000001E-3</v>
      </c>
      <c r="AL123" s="43">
        <v>-2.1199999999999999E-3</v>
      </c>
      <c r="AM123" s="43">
        <v>8.3669999999999994E-3</v>
      </c>
      <c r="AO123" s="30"/>
      <c r="AS123" s="30">
        <v>9.7965804268027465E-2</v>
      </c>
      <c r="AT123" s="43">
        <v>-2.4600000000000002E-4</v>
      </c>
      <c r="AU123" s="43">
        <v>-2.4600000000000002E-4</v>
      </c>
      <c r="AV123" s="43">
        <v>-2.1100000000000001E-4</v>
      </c>
      <c r="AX123" s="30"/>
      <c r="BB123" s="30">
        <v>9.7965804268027465E-2</v>
      </c>
      <c r="BC123" s="43">
        <v>-2.039E-3</v>
      </c>
      <c r="BD123" s="43">
        <v>-2.1029999999999998E-3</v>
      </c>
      <c r="BE123" s="43">
        <v>8.4100000000000008E-3</v>
      </c>
      <c r="BG123" s="30"/>
      <c r="BK123" s="30">
        <v>9.7965804268027465E-2</v>
      </c>
      <c r="BL123" s="43">
        <v>-2.4600000000000002E-4</v>
      </c>
      <c r="BM123" s="43">
        <v>-2.4600000000000002E-4</v>
      </c>
      <c r="BN123" s="43">
        <v>-2.03E-4</v>
      </c>
      <c r="BP123" s="30"/>
      <c r="BT123" s="30">
        <v>9.7965804268027465E-2</v>
      </c>
      <c r="BU123" s="43">
        <v>-1.691E-3</v>
      </c>
      <c r="BV123" s="43">
        <v>-1.7409999999999999E-3</v>
      </c>
      <c r="BW123" s="43">
        <v>9.469E-3</v>
      </c>
      <c r="BY123" s="30"/>
      <c r="CC123" s="30">
        <v>9.7965804268027465E-2</v>
      </c>
      <c r="CD123" s="43">
        <v>-2.7E-4</v>
      </c>
      <c r="CE123" s="43">
        <v>-2.5399999999999999E-4</v>
      </c>
      <c r="CF123" s="43">
        <v>-1.5E-5</v>
      </c>
      <c r="CH123" s="30"/>
      <c r="CL123" s="30">
        <v>9.7965804268027465E-2</v>
      </c>
      <c r="CM123" s="43">
        <v>-1.4580000000000001E-3</v>
      </c>
      <c r="CN123" s="43">
        <v>-1.1150000000000001E-3</v>
      </c>
      <c r="CO123" s="43">
        <v>2.294E-3</v>
      </c>
      <c r="CQ123" s="30"/>
      <c r="CU123" s="30">
        <v>9.7965804268027465E-2</v>
      </c>
      <c r="CV123" s="43">
        <v>-4.46E-4</v>
      </c>
      <c r="CW123" s="43">
        <v>-4.0999999999999999E-4</v>
      </c>
      <c r="CX123" s="43">
        <v>-4.6E-5</v>
      </c>
    </row>
    <row r="124" spans="14:102" x14ac:dyDescent="0.25">
      <c r="N124" s="30"/>
      <c r="R124" s="30">
        <v>9.8898822368027467E-2</v>
      </c>
      <c r="S124" s="43">
        <v>-2.4529999999999999E-3</v>
      </c>
      <c r="T124" s="43">
        <v>-1.823E-3</v>
      </c>
      <c r="U124" s="43">
        <v>5.2259999999999997E-3</v>
      </c>
      <c r="W124" s="30"/>
      <c r="AA124" s="30">
        <v>9.8898822368027467E-2</v>
      </c>
      <c r="AB124" s="43">
        <v>-6.6200000000000005E-4</v>
      </c>
      <c r="AC124" s="43">
        <v>-6.0099999999999997E-4</v>
      </c>
      <c r="AD124" s="43">
        <v>8.2999999999999998E-5</v>
      </c>
      <c r="AF124" s="30"/>
      <c r="AJ124" s="30">
        <v>9.8898822368027467E-2</v>
      </c>
      <c r="AK124" s="43">
        <v>-2.0769999999999999E-3</v>
      </c>
      <c r="AL124" s="43">
        <v>-2.1429999999999999E-3</v>
      </c>
      <c r="AM124" s="43">
        <v>8.5319999999999997E-3</v>
      </c>
      <c r="AO124" s="30"/>
      <c r="AS124" s="30">
        <v>9.8898822368027467E-2</v>
      </c>
      <c r="AT124" s="43">
        <v>-2.43E-4</v>
      </c>
      <c r="AU124" s="43">
        <v>-2.42E-4</v>
      </c>
      <c r="AV124" s="43">
        <v>-2.1499999999999999E-4</v>
      </c>
      <c r="AX124" s="30"/>
      <c r="BB124" s="30">
        <v>9.8898822368027467E-2</v>
      </c>
      <c r="BC124" s="43">
        <v>-2.0600000000000002E-3</v>
      </c>
      <c r="BD124" s="43">
        <v>-2.1259999999999999E-3</v>
      </c>
      <c r="BE124" s="43">
        <v>8.5749999999999993E-3</v>
      </c>
      <c r="BG124" s="30"/>
      <c r="BK124" s="30">
        <v>9.8898822368027467E-2</v>
      </c>
      <c r="BL124" s="43">
        <v>-2.43E-4</v>
      </c>
      <c r="BM124" s="43">
        <v>-2.42E-4</v>
      </c>
      <c r="BN124" s="43">
        <v>-2.0699999999999999E-4</v>
      </c>
      <c r="BP124" s="30"/>
      <c r="BT124" s="30">
        <v>9.8898822368027467E-2</v>
      </c>
      <c r="BU124" s="43">
        <v>-1.7099999999999999E-3</v>
      </c>
      <c r="BV124" s="43">
        <v>-1.761E-3</v>
      </c>
      <c r="BW124" s="43">
        <v>9.6349999999999995E-3</v>
      </c>
      <c r="BY124" s="30"/>
      <c r="CC124" s="30">
        <v>9.8898822368027467E-2</v>
      </c>
      <c r="CD124" s="43">
        <v>-2.6600000000000001E-4</v>
      </c>
      <c r="CE124" s="43">
        <v>-2.5099999999999998E-4</v>
      </c>
      <c r="CF124" s="43">
        <v>-1.8E-5</v>
      </c>
      <c r="CH124" s="30"/>
      <c r="CL124" s="30">
        <v>9.8898822368027467E-2</v>
      </c>
      <c r="CM124" s="43">
        <v>-1.469E-3</v>
      </c>
      <c r="CN124" s="43">
        <v>-1.119E-3</v>
      </c>
      <c r="CO124" s="43">
        <v>2.3609999999999998E-3</v>
      </c>
      <c r="CQ124" s="30"/>
      <c r="CU124" s="30">
        <v>9.8898822368027467E-2</v>
      </c>
      <c r="CV124" s="43">
        <v>-4.5100000000000001E-4</v>
      </c>
      <c r="CW124" s="43">
        <v>-4.1399999999999998E-4</v>
      </c>
      <c r="CX124" s="43">
        <v>-4.1999999999999998E-5</v>
      </c>
    </row>
    <row r="125" spans="14:102" x14ac:dyDescent="0.25">
      <c r="N125" s="30"/>
      <c r="R125" s="30">
        <v>9.9831840468027469E-2</v>
      </c>
      <c r="S125" s="43">
        <v>-2.49E-3</v>
      </c>
      <c r="T125" s="43">
        <v>-1.846E-3</v>
      </c>
      <c r="U125" s="43">
        <v>5.365E-3</v>
      </c>
      <c r="W125" s="30"/>
      <c r="AA125" s="30">
        <v>9.9831840468027469E-2</v>
      </c>
      <c r="AB125" s="43">
        <v>-6.6600000000000003E-4</v>
      </c>
      <c r="AC125" s="43">
        <v>-6.0499999999999996E-4</v>
      </c>
      <c r="AD125" s="43">
        <v>8.6000000000000003E-5</v>
      </c>
      <c r="AF125" s="30"/>
      <c r="AJ125" s="30">
        <v>9.9831840468027469E-2</v>
      </c>
      <c r="AK125" s="43">
        <v>-2.098E-3</v>
      </c>
      <c r="AL125" s="43">
        <v>-2.1649999999999998E-3</v>
      </c>
      <c r="AM125" s="43">
        <v>8.6949999999999996E-3</v>
      </c>
      <c r="AO125" s="30"/>
      <c r="AS125" s="30">
        <v>9.9831840468027469E-2</v>
      </c>
      <c r="AT125" s="43">
        <v>-2.3900000000000001E-4</v>
      </c>
      <c r="AU125" s="43">
        <v>-2.3900000000000001E-4</v>
      </c>
      <c r="AV125" s="43">
        <v>-2.1900000000000001E-4</v>
      </c>
      <c r="AX125" s="30"/>
      <c r="BB125" s="30">
        <v>9.9831840468027469E-2</v>
      </c>
      <c r="BC125" s="43">
        <v>-2.081E-3</v>
      </c>
      <c r="BD125" s="43">
        <v>-2.1480000000000002E-3</v>
      </c>
      <c r="BE125" s="43">
        <v>8.7379999999999992E-3</v>
      </c>
      <c r="BG125" s="30"/>
      <c r="BK125" s="30">
        <v>9.9831840468027469E-2</v>
      </c>
      <c r="BL125" s="43">
        <v>-2.3900000000000001E-4</v>
      </c>
      <c r="BM125" s="43">
        <v>-2.3900000000000001E-4</v>
      </c>
      <c r="BN125" s="43">
        <v>-2.1000000000000001E-4</v>
      </c>
      <c r="BP125" s="30"/>
      <c r="BT125" s="30">
        <v>9.9831840468027469E-2</v>
      </c>
      <c r="BU125" s="43">
        <v>-1.7290000000000001E-3</v>
      </c>
      <c r="BV125" s="43">
        <v>-1.781E-3</v>
      </c>
      <c r="BW125" s="43">
        <v>9.7999999999999997E-3</v>
      </c>
      <c r="BY125" s="30"/>
      <c r="CC125" s="30">
        <v>9.9831840468027469E-2</v>
      </c>
      <c r="CD125" s="43">
        <v>-2.63E-4</v>
      </c>
      <c r="CE125" s="43">
        <v>-2.4699999999999999E-4</v>
      </c>
      <c r="CF125" s="43">
        <v>-2.1999999999999999E-5</v>
      </c>
      <c r="CH125" s="30"/>
      <c r="CL125" s="30">
        <v>9.9831840468027469E-2</v>
      </c>
      <c r="CM125" s="43">
        <v>-1.4809999999999999E-3</v>
      </c>
      <c r="CN125" s="43">
        <v>-1.1230000000000001E-3</v>
      </c>
      <c r="CO125" s="43">
        <v>2.428E-3</v>
      </c>
      <c r="CQ125" s="30"/>
      <c r="CU125" s="30">
        <v>9.9831840468027469E-2</v>
      </c>
      <c r="CV125" s="43">
        <v>-4.55E-4</v>
      </c>
      <c r="CW125" s="43">
        <v>-4.17E-4</v>
      </c>
      <c r="CX125" s="43">
        <v>-3.8000000000000002E-5</v>
      </c>
    </row>
    <row r="126" spans="14:102" x14ac:dyDescent="0.25">
      <c r="N126" s="30"/>
      <c r="R126" s="30">
        <v>0.10076485856802747</v>
      </c>
      <c r="S126" s="43">
        <v>-2.526E-3</v>
      </c>
      <c r="T126" s="43">
        <v>-1.866E-3</v>
      </c>
      <c r="U126" s="43">
        <v>5.5120000000000004E-3</v>
      </c>
      <c r="W126" s="30"/>
      <c r="AA126" s="30">
        <v>0.10076485856802747</v>
      </c>
      <c r="AB126" s="43">
        <v>-6.7100000000000005E-4</v>
      </c>
      <c r="AC126" s="43">
        <v>-6.0899999999999995E-4</v>
      </c>
      <c r="AD126" s="43">
        <v>8.8999999999999995E-5</v>
      </c>
      <c r="AF126" s="30"/>
      <c r="AJ126" s="30">
        <v>0.10076485856802747</v>
      </c>
      <c r="AK126" s="43">
        <v>-2.1199999999999999E-3</v>
      </c>
      <c r="AL126" s="43">
        <v>-2.189E-3</v>
      </c>
      <c r="AM126" s="43">
        <v>8.8640000000000004E-3</v>
      </c>
      <c r="AO126" s="30"/>
      <c r="AS126" s="30">
        <v>0.10076485856802747</v>
      </c>
      <c r="AT126" s="43">
        <v>-2.3499999999999999E-4</v>
      </c>
      <c r="AU126" s="43">
        <v>-2.3499999999999999E-4</v>
      </c>
      <c r="AV126" s="43">
        <v>-2.23E-4</v>
      </c>
      <c r="AX126" s="30"/>
      <c r="BB126" s="30">
        <v>0.10076485856802747</v>
      </c>
      <c r="BC126" s="43">
        <v>-2.1029999999999998E-3</v>
      </c>
      <c r="BD126" s="43">
        <v>-2.1710000000000002E-3</v>
      </c>
      <c r="BE126" s="43">
        <v>8.907E-3</v>
      </c>
      <c r="BG126" s="30"/>
      <c r="BK126" s="30">
        <v>0.10076485856802747</v>
      </c>
      <c r="BL126" s="43">
        <v>-2.3499999999999999E-4</v>
      </c>
      <c r="BM126" s="43">
        <v>-2.3499999999999999E-4</v>
      </c>
      <c r="BN126" s="43">
        <v>-2.1499999999999999E-4</v>
      </c>
      <c r="BP126" s="30"/>
      <c r="BT126" s="30">
        <v>0.10076485856802747</v>
      </c>
      <c r="BU126" s="43">
        <v>-1.7489999999999999E-3</v>
      </c>
      <c r="BV126" s="43">
        <v>-1.802E-3</v>
      </c>
      <c r="BW126" s="43">
        <v>9.9699999999999997E-3</v>
      </c>
      <c r="BY126" s="30"/>
      <c r="CC126" s="30">
        <v>0.10076485856802747</v>
      </c>
      <c r="CD126" s="43">
        <v>-2.5900000000000001E-4</v>
      </c>
      <c r="CE126" s="43">
        <v>-2.4399999999999999E-4</v>
      </c>
      <c r="CF126" s="43">
        <v>-2.5000000000000001E-5</v>
      </c>
      <c r="CH126" s="30"/>
      <c r="CL126" s="30">
        <v>0.10076485856802747</v>
      </c>
      <c r="CM126" s="43">
        <v>-1.4920000000000001E-3</v>
      </c>
      <c r="CN126" s="43">
        <v>-1.1280000000000001E-3</v>
      </c>
      <c r="CO126" s="43">
        <v>2.4970000000000001E-3</v>
      </c>
      <c r="CQ126" s="30"/>
      <c r="CU126" s="30">
        <v>0.10076485856802747</v>
      </c>
      <c r="CV126" s="43">
        <v>-4.6099999999999998E-4</v>
      </c>
      <c r="CW126" s="43">
        <v>-4.2200000000000001E-4</v>
      </c>
      <c r="CX126" s="43">
        <v>-3.3000000000000003E-5</v>
      </c>
    </row>
    <row r="127" spans="14:102" x14ac:dyDescent="0.25">
      <c r="N127" s="30"/>
      <c r="R127" s="30">
        <v>0.10169787666802746</v>
      </c>
      <c r="S127" s="43">
        <v>-2.5609999999999999E-3</v>
      </c>
      <c r="T127" s="43">
        <v>-1.887E-3</v>
      </c>
      <c r="U127" s="43">
        <v>5.6559999999999996E-3</v>
      </c>
      <c r="W127" s="30"/>
      <c r="AA127" s="30">
        <v>0.10169787666802746</v>
      </c>
      <c r="AB127" s="43">
        <v>-6.7500000000000004E-4</v>
      </c>
      <c r="AC127" s="43">
        <v>-6.1200000000000002E-4</v>
      </c>
      <c r="AD127" s="43">
        <v>9.2E-5</v>
      </c>
      <c r="AF127" s="30"/>
      <c r="AJ127" s="30">
        <v>0.10169787666802746</v>
      </c>
      <c r="AK127" s="43">
        <v>-2.1419999999999998E-3</v>
      </c>
      <c r="AL127" s="43">
        <v>-2.212E-3</v>
      </c>
      <c r="AM127" s="43">
        <v>9.0299999999999998E-3</v>
      </c>
      <c r="AO127" s="30"/>
      <c r="AS127" s="30">
        <v>0.10169787666802746</v>
      </c>
      <c r="AT127" s="43">
        <v>-2.31E-4</v>
      </c>
      <c r="AU127" s="43">
        <v>-2.31E-4</v>
      </c>
      <c r="AV127" s="43">
        <v>-2.2699999999999999E-4</v>
      </c>
      <c r="AX127" s="30"/>
      <c r="BB127" s="30">
        <v>0.10169787666802746</v>
      </c>
      <c r="BC127" s="43">
        <v>-2.1250000000000002E-3</v>
      </c>
      <c r="BD127" s="43">
        <v>-2.1940000000000002E-3</v>
      </c>
      <c r="BE127" s="43">
        <v>9.0740000000000005E-3</v>
      </c>
      <c r="BG127" s="30"/>
      <c r="BK127" s="30">
        <v>0.10169787666802746</v>
      </c>
      <c r="BL127" s="43">
        <v>-2.31E-4</v>
      </c>
      <c r="BM127" s="43">
        <v>-2.31E-4</v>
      </c>
      <c r="BN127" s="43">
        <v>-2.1800000000000001E-4</v>
      </c>
      <c r="BP127" s="30"/>
      <c r="BT127" s="30">
        <v>0.10169787666802746</v>
      </c>
      <c r="BU127" s="43">
        <v>-1.768E-3</v>
      </c>
      <c r="BV127" s="43">
        <v>-1.8220000000000001E-3</v>
      </c>
      <c r="BW127" s="43">
        <v>1.0137999999999999E-2</v>
      </c>
      <c r="BY127" s="30"/>
      <c r="CC127" s="30">
        <v>0.10169787666802746</v>
      </c>
      <c r="CD127" s="43">
        <v>-2.5599999999999999E-4</v>
      </c>
      <c r="CE127" s="43">
        <v>-2.4000000000000001E-4</v>
      </c>
      <c r="CF127" s="43">
        <v>-2.9E-5</v>
      </c>
      <c r="CH127" s="30"/>
      <c r="CL127" s="30">
        <v>0.10169787666802746</v>
      </c>
      <c r="CM127" s="43">
        <v>-1.5039999999999999E-3</v>
      </c>
      <c r="CN127" s="43">
        <v>-1.132E-3</v>
      </c>
      <c r="CO127" s="43">
        <v>2.565E-3</v>
      </c>
      <c r="CQ127" s="30"/>
      <c r="CU127" s="30">
        <v>0.10169787666802746</v>
      </c>
      <c r="CV127" s="43">
        <v>-4.6500000000000003E-4</v>
      </c>
      <c r="CW127" s="43">
        <v>-4.26E-4</v>
      </c>
      <c r="CX127" s="43">
        <v>-3.0000000000000001E-5</v>
      </c>
    </row>
    <row r="128" spans="14:102" x14ac:dyDescent="0.25">
      <c r="N128" s="30"/>
      <c r="R128" s="30">
        <v>0.10263089476802746</v>
      </c>
      <c r="S128" s="43">
        <v>-2.5969999999999999E-3</v>
      </c>
      <c r="T128" s="43">
        <v>-1.908E-3</v>
      </c>
      <c r="U128" s="43">
        <v>5.803E-3</v>
      </c>
      <c r="W128" s="30"/>
      <c r="AA128" s="30">
        <v>0.10263089476802746</v>
      </c>
      <c r="AB128" s="43">
        <v>-6.8000000000000005E-4</v>
      </c>
      <c r="AC128" s="43">
        <v>-6.1600000000000001E-4</v>
      </c>
      <c r="AD128" s="43">
        <v>9.5000000000000005E-5</v>
      </c>
      <c r="AF128" s="30"/>
      <c r="AJ128" s="30">
        <v>0.10263089476802746</v>
      </c>
      <c r="AK128" s="43">
        <v>-2.1640000000000001E-3</v>
      </c>
      <c r="AL128" s="43">
        <v>-2.235E-3</v>
      </c>
      <c r="AM128" s="43">
        <v>9.1999999999999998E-3</v>
      </c>
      <c r="AO128" s="30"/>
      <c r="AS128" s="30">
        <v>0.10263089476802746</v>
      </c>
      <c r="AT128" s="43">
        <v>-2.3599999999999999E-4</v>
      </c>
      <c r="AU128" s="43">
        <v>-2.3499999999999999E-4</v>
      </c>
      <c r="AV128" s="43">
        <v>-2.23E-4</v>
      </c>
      <c r="AX128" s="30"/>
      <c r="BB128" s="30">
        <v>0.10263089476802746</v>
      </c>
      <c r="BC128" s="43">
        <v>-2.147E-3</v>
      </c>
      <c r="BD128" s="43">
        <v>-2.2169999999999998E-3</v>
      </c>
      <c r="BE128" s="43">
        <v>9.2440000000000005E-3</v>
      </c>
      <c r="BG128" s="30"/>
      <c r="BK128" s="30">
        <v>0.10263089476802746</v>
      </c>
      <c r="BL128" s="43">
        <v>-2.3000000000000001E-4</v>
      </c>
      <c r="BM128" s="43">
        <v>-2.2900000000000001E-4</v>
      </c>
      <c r="BN128" s="43">
        <v>-2.2000000000000001E-4</v>
      </c>
      <c r="BP128" s="30"/>
      <c r="BT128" s="30">
        <v>0.10263089476802746</v>
      </c>
      <c r="BU128" s="43">
        <v>-1.787E-3</v>
      </c>
      <c r="BV128" s="43">
        <v>-1.843E-3</v>
      </c>
      <c r="BW128" s="43">
        <v>1.031E-2</v>
      </c>
      <c r="BY128" s="30"/>
      <c r="CC128" s="30">
        <v>0.10263089476802746</v>
      </c>
      <c r="CD128" s="43">
        <v>-2.52E-4</v>
      </c>
      <c r="CE128" s="43">
        <v>-2.3599999999999999E-4</v>
      </c>
      <c r="CF128" s="43">
        <v>-3.3000000000000003E-5</v>
      </c>
      <c r="CH128" s="30"/>
      <c r="CL128" s="30">
        <v>0.10263089476802746</v>
      </c>
      <c r="CM128" s="43">
        <v>-1.5100000000000001E-3</v>
      </c>
      <c r="CN128" s="43">
        <v>-1.1299999999999999E-3</v>
      </c>
      <c r="CO128" s="43">
        <v>2.6559999999999999E-3</v>
      </c>
      <c r="CQ128" s="30"/>
      <c r="CU128" s="30">
        <v>0.10263089476802746</v>
      </c>
      <c r="CV128" s="43">
        <v>-4.6999999999999999E-4</v>
      </c>
      <c r="CW128" s="43">
        <v>-4.2999999999999999E-4</v>
      </c>
      <c r="CX128" s="43">
        <v>-2.6999999999999999E-5</v>
      </c>
    </row>
    <row r="129" spans="14:102" x14ac:dyDescent="0.25">
      <c r="N129" s="30"/>
      <c r="R129" s="30">
        <v>0.10263089476802746</v>
      </c>
      <c r="S129" s="43">
        <v>-2.5969999999999999E-3</v>
      </c>
      <c r="T129" s="43">
        <v>-1.908E-3</v>
      </c>
      <c r="U129" s="43">
        <v>5.803E-3</v>
      </c>
      <c r="W129" s="30"/>
      <c r="AA129" s="30">
        <v>0.10263089476802746</v>
      </c>
      <c r="AB129" s="43">
        <v>-6.8000000000000005E-4</v>
      </c>
      <c r="AC129" s="43">
        <v>-6.1600000000000001E-4</v>
      </c>
      <c r="AD129" s="43">
        <v>9.5000000000000005E-5</v>
      </c>
      <c r="AF129" s="30"/>
      <c r="AJ129" s="30">
        <v>0.10263089476802746</v>
      </c>
      <c r="AK129" s="43">
        <v>-2.1640000000000001E-3</v>
      </c>
      <c r="AL129" s="43">
        <v>-2.235E-3</v>
      </c>
      <c r="AM129" s="43">
        <v>9.1999999999999998E-3</v>
      </c>
      <c r="AO129" s="30"/>
      <c r="AS129" s="30">
        <v>0.10263089476802746</v>
      </c>
      <c r="AT129" s="43">
        <v>-2.3599999999999999E-4</v>
      </c>
      <c r="AU129" s="43">
        <v>-2.3499999999999999E-4</v>
      </c>
      <c r="AV129" s="43">
        <v>-2.23E-4</v>
      </c>
      <c r="AX129" s="30"/>
      <c r="BB129" s="30">
        <v>0.10263089476802746</v>
      </c>
      <c r="BC129" s="43">
        <v>-2.147E-3</v>
      </c>
      <c r="BD129" s="43">
        <v>-2.2169999999999998E-3</v>
      </c>
      <c r="BE129" s="43">
        <v>9.2440000000000005E-3</v>
      </c>
      <c r="BG129" s="30"/>
      <c r="BK129" s="30">
        <v>0.10263089476802746</v>
      </c>
      <c r="BL129" s="43">
        <v>-2.3000000000000001E-4</v>
      </c>
      <c r="BM129" s="43">
        <v>-2.2900000000000001E-4</v>
      </c>
      <c r="BN129" s="43">
        <v>-2.2000000000000001E-4</v>
      </c>
      <c r="BP129" s="30"/>
      <c r="BT129" s="30">
        <v>0.10263089476802746</v>
      </c>
      <c r="BU129" s="43">
        <v>-1.787E-3</v>
      </c>
      <c r="BV129" s="43">
        <v>-1.843E-3</v>
      </c>
      <c r="BW129" s="43">
        <v>1.031E-2</v>
      </c>
      <c r="BY129" s="30"/>
      <c r="CC129" s="30">
        <v>0.10263089476802746</v>
      </c>
      <c r="CD129" s="43">
        <v>-2.52E-4</v>
      </c>
      <c r="CE129" s="43">
        <v>-2.3599999999999999E-4</v>
      </c>
      <c r="CF129" s="43">
        <v>-3.3000000000000003E-5</v>
      </c>
      <c r="CH129" s="30"/>
      <c r="CL129" s="30">
        <v>0.10263089476802746</v>
      </c>
      <c r="CM129" s="43">
        <v>-1.5100000000000001E-3</v>
      </c>
      <c r="CN129" s="43">
        <v>-1.1299999999999999E-3</v>
      </c>
      <c r="CO129" s="43">
        <v>2.6559999999999999E-3</v>
      </c>
      <c r="CQ129" s="30"/>
      <c r="CU129" s="30">
        <v>0.10263089476802746</v>
      </c>
      <c r="CV129" s="43">
        <v>-4.6999999999999999E-4</v>
      </c>
      <c r="CW129" s="43">
        <v>-4.2999999999999999E-4</v>
      </c>
      <c r="CX129" s="43">
        <v>-2.6999999999999999E-5</v>
      </c>
    </row>
    <row r="130" spans="14:102" x14ac:dyDescent="0.25">
      <c r="N130" s="30"/>
      <c r="R130" s="30">
        <v>0.10356391286802746</v>
      </c>
      <c r="S130" s="43">
        <v>-2.6319999999999998E-3</v>
      </c>
      <c r="T130" s="43">
        <v>-1.928E-3</v>
      </c>
      <c r="U130" s="43">
        <v>5.9480000000000002E-3</v>
      </c>
      <c r="W130" s="30"/>
      <c r="AA130" s="30">
        <v>0.10356391286802746</v>
      </c>
      <c r="AB130" s="43">
        <v>-6.8400000000000004E-4</v>
      </c>
      <c r="AC130" s="43">
        <v>-6.2E-4</v>
      </c>
      <c r="AD130" s="43">
        <v>9.7999999999999997E-5</v>
      </c>
      <c r="AF130" s="30"/>
      <c r="AJ130" s="30">
        <v>0.10356391286802746</v>
      </c>
      <c r="AK130" s="43">
        <v>-2.186E-3</v>
      </c>
      <c r="AL130" s="43">
        <v>-2.258E-3</v>
      </c>
      <c r="AM130" s="43">
        <v>9.3679999999999996E-3</v>
      </c>
      <c r="AO130" s="30"/>
      <c r="AS130" s="30">
        <v>0.10356391286802746</v>
      </c>
      <c r="AT130" s="43">
        <v>-2.4000000000000001E-4</v>
      </c>
      <c r="AU130" s="43">
        <v>-2.4000000000000001E-4</v>
      </c>
      <c r="AV130" s="43">
        <v>-2.1900000000000001E-4</v>
      </c>
      <c r="AX130" s="30"/>
      <c r="BB130" s="30">
        <v>0.10356391286802746</v>
      </c>
      <c r="BC130" s="43">
        <v>-2.1679999999999998E-3</v>
      </c>
      <c r="BD130" s="43">
        <v>-2.2399999999999998E-3</v>
      </c>
      <c r="BE130" s="43">
        <v>9.4129999999999995E-3</v>
      </c>
      <c r="BG130" s="30"/>
      <c r="BK130" s="30">
        <v>0.10356391286802746</v>
      </c>
      <c r="BL130" s="43">
        <v>-2.34E-4</v>
      </c>
      <c r="BM130" s="43">
        <v>-2.33E-4</v>
      </c>
      <c r="BN130" s="43">
        <v>-2.1599999999999999E-4</v>
      </c>
      <c r="BP130" s="30"/>
      <c r="BT130" s="30">
        <v>0.10356391286802746</v>
      </c>
      <c r="BU130" s="43">
        <v>-1.807E-3</v>
      </c>
      <c r="BV130" s="43">
        <v>-1.8630000000000001E-3</v>
      </c>
      <c r="BW130" s="43">
        <v>1.048E-2</v>
      </c>
      <c r="BY130" s="30"/>
      <c r="CC130" s="30">
        <v>0.10356391286802746</v>
      </c>
      <c r="CD130" s="43">
        <v>-2.4800000000000001E-4</v>
      </c>
      <c r="CE130" s="43">
        <v>-2.33E-4</v>
      </c>
      <c r="CF130" s="43">
        <v>-3.6000000000000001E-5</v>
      </c>
      <c r="CH130" s="30"/>
      <c r="CL130" s="30">
        <v>0.10356391286802746</v>
      </c>
      <c r="CM130" s="43">
        <v>-1.519E-3</v>
      </c>
      <c r="CN130" s="43">
        <v>-1.1299999999999999E-3</v>
      </c>
      <c r="CO130" s="43">
        <v>2.7369999999999998E-3</v>
      </c>
      <c r="CQ130" s="30"/>
      <c r="CU130" s="30">
        <v>0.10356391286802746</v>
      </c>
      <c r="CV130" s="43">
        <v>-4.75E-4</v>
      </c>
      <c r="CW130" s="43">
        <v>-4.3399999999999998E-4</v>
      </c>
      <c r="CX130" s="43">
        <v>-2.3E-5</v>
      </c>
    </row>
    <row r="131" spans="14:102" x14ac:dyDescent="0.25">
      <c r="N131" s="30"/>
      <c r="R131" s="30">
        <v>0.10449693096802745</v>
      </c>
      <c r="S131" s="43">
        <v>-2.6679999999999998E-3</v>
      </c>
      <c r="T131" s="43">
        <v>-1.949E-3</v>
      </c>
      <c r="U131" s="43">
        <v>6.0930000000000003E-3</v>
      </c>
      <c r="W131" s="30"/>
      <c r="AA131" s="30">
        <v>0.10449693096802745</v>
      </c>
      <c r="AB131" s="43">
        <v>-6.8900000000000005E-4</v>
      </c>
      <c r="AC131" s="43">
        <v>-6.2399999999999999E-4</v>
      </c>
      <c r="AD131" s="43">
        <v>1.01E-4</v>
      </c>
      <c r="AF131" s="30"/>
      <c r="AJ131" s="30">
        <v>0.10449693096802745</v>
      </c>
      <c r="AK131" s="43">
        <v>-2.2079999999999999E-3</v>
      </c>
      <c r="AL131" s="43">
        <v>-2.281E-3</v>
      </c>
      <c r="AM131" s="43">
        <v>9.5350000000000001E-3</v>
      </c>
      <c r="AO131" s="30"/>
      <c r="AS131" s="30">
        <v>0.10449693096802745</v>
      </c>
      <c r="AT131" s="43">
        <v>-2.4399999999999999E-4</v>
      </c>
      <c r="AU131" s="43">
        <v>-2.4399999999999999E-4</v>
      </c>
      <c r="AV131" s="43">
        <v>-2.1599999999999999E-4</v>
      </c>
      <c r="AX131" s="30"/>
      <c r="BB131" s="30">
        <v>0.10449693096802745</v>
      </c>
      <c r="BC131" s="43">
        <v>-2.1900000000000001E-3</v>
      </c>
      <c r="BD131" s="43">
        <v>-2.2629999999999998E-3</v>
      </c>
      <c r="BE131" s="43">
        <v>9.5809999999999992E-3</v>
      </c>
      <c r="BG131" s="30"/>
      <c r="BK131" s="30">
        <v>0.10449693096802745</v>
      </c>
      <c r="BL131" s="43">
        <v>-2.3800000000000001E-4</v>
      </c>
      <c r="BM131" s="43">
        <v>-2.3699999999999999E-4</v>
      </c>
      <c r="BN131" s="43">
        <v>-2.12E-4</v>
      </c>
      <c r="BP131" s="30"/>
      <c r="BT131" s="30">
        <v>0.10449693096802745</v>
      </c>
      <c r="BU131" s="43">
        <v>-1.8259999999999999E-3</v>
      </c>
      <c r="BV131" s="43">
        <v>-1.884E-3</v>
      </c>
      <c r="BW131" s="43">
        <v>1.0649E-2</v>
      </c>
      <c r="BY131" s="30"/>
      <c r="CC131" s="30">
        <v>0.10449693096802745</v>
      </c>
      <c r="CD131" s="43">
        <v>-2.4499999999999999E-4</v>
      </c>
      <c r="CE131" s="43">
        <v>-2.2900000000000001E-4</v>
      </c>
      <c r="CF131" s="43">
        <v>-4.0000000000000003E-5</v>
      </c>
      <c r="CH131" s="30"/>
      <c r="CL131" s="30">
        <v>0.10449693096802745</v>
      </c>
      <c r="CM131" s="43">
        <v>-1.5269999999999999E-3</v>
      </c>
      <c r="CN131" s="43">
        <v>-1.1299999999999999E-3</v>
      </c>
      <c r="CO131" s="43">
        <v>2.8170000000000001E-3</v>
      </c>
      <c r="CQ131" s="30"/>
      <c r="CU131" s="30">
        <v>0.10449693096802745</v>
      </c>
      <c r="CV131" s="43">
        <v>-4.7899999999999999E-4</v>
      </c>
      <c r="CW131" s="43">
        <v>-4.37E-4</v>
      </c>
      <c r="CX131" s="43">
        <v>-2.0000000000000002E-5</v>
      </c>
    </row>
    <row r="132" spans="14:102" x14ac:dyDescent="0.25">
      <c r="N132" s="30"/>
      <c r="R132" s="30">
        <v>0.10542994906802745</v>
      </c>
      <c r="S132" s="43">
        <v>-2.7030000000000001E-3</v>
      </c>
      <c r="T132" s="43">
        <v>-1.97E-3</v>
      </c>
      <c r="U132" s="43">
        <v>6.2389999999999998E-3</v>
      </c>
      <c r="W132" s="30"/>
      <c r="AA132" s="30">
        <v>0.10542994906802745</v>
      </c>
      <c r="AB132" s="43">
        <v>-6.9300000000000004E-4</v>
      </c>
      <c r="AC132" s="43">
        <v>-6.2799999999999998E-4</v>
      </c>
      <c r="AD132" s="43">
        <v>1.0399999999999999E-4</v>
      </c>
      <c r="AF132" s="30"/>
      <c r="AJ132" s="30">
        <v>0.10542994906802745</v>
      </c>
      <c r="AK132" s="43">
        <v>-2.2300000000000002E-3</v>
      </c>
      <c r="AL132" s="43">
        <v>-2.3050000000000002E-3</v>
      </c>
      <c r="AM132" s="43">
        <v>9.7029999999999998E-3</v>
      </c>
      <c r="AO132" s="30"/>
      <c r="AS132" s="30">
        <v>0.10542994906802745</v>
      </c>
      <c r="AT132" s="43">
        <v>-2.4800000000000001E-4</v>
      </c>
      <c r="AU132" s="43">
        <v>-2.4800000000000001E-4</v>
      </c>
      <c r="AV132" s="43">
        <v>-2.12E-4</v>
      </c>
      <c r="AX132" s="30"/>
      <c r="BB132" s="30">
        <v>0.10542994906802745</v>
      </c>
      <c r="BC132" s="43">
        <v>-2.212E-3</v>
      </c>
      <c r="BD132" s="43">
        <v>-2.2859999999999998E-3</v>
      </c>
      <c r="BE132" s="43">
        <v>9.7490000000000007E-3</v>
      </c>
      <c r="BG132" s="30"/>
      <c r="BK132" s="30">
        <v>0.10542994906802745</v>
      </c>
      <c r="BL132" s="43">
        <v>-2.42E-4</v>
      </c>
      <c r="BM132" s="43">
        <v>-2.42E-4</v>
      </c>
      <c r="BN132" s="43">
        <v>-2.0799999999999999E-4</v>
      </c>
      <c r="BP132" s="30"/>
      <c r="BT132" s="30">
        <v>0.10542994906802745</v>
      </c>
      <c r="BU132" s="43">
        <v>-1.8450000000000001E-3</v>
      </c>
      <c r="BV132" s="43">
        <v>-1.9040000000000001E-3</v>
      </c>
      <c r="BW132" s="43">
        <v>1.0817999999999999E-2</v>
      </c>
      <c r="BY132" s="30"/>
      <c r="CC132" s="30">
        <v>0.10542994906802745</v>
      </c>
      <c r="CD132" s="43">
        <v>-2.41E-4</v>
      </c>
      <c r="CE132" s="43">
        <v>-2.2499999999999999E-4</v>
      </c>
      <c r="CF132" s="43">
        <v>-4.3999999999999999E-5</v>
      </c>
      <c r="CH132" s="30"/>
      <c r="CL132" s="30">
        <v>0.10542994906802745</v>
      </c>
      <c r="CM132" s="43">
        <v>-1.5349999999999999E-3</v>
      </c>
      <c r="CN132" s="43">
        <v>-1.1299999999999999E-3</v>
      </c>
      <c r="CO132" s="43">
        <v>2.898E-3</v>
      </c>
      <c r="CQ132" s="30"/>
      <c r="CU132" s="30">
        <v>0.10542994906802745</v>
      </c>
      <c r="CV132" s="43">
        <v>-4.8299999999999998E-4</v>
      </c>
      <c r="CW132" s="43">
        <v>-4.4099999999999999E-4</v>
      </c>
      <c r="CX132" s="43">
        <v>-1.5999999999999999E-5</v>
      </c>
    </row>
    <row r="133" spans="14:102" x14ac:dyDescent="0.25">
      <c r="N133" s="30"/>
      <c r="R133" s="30">
        <v>0.10636296716802746</v>
      </c>
      <c r="S133" s="43">
        <v>-2.738E-3</v>
      </c>
      <c r="T133" s="43">
        <v>-1.99E-3</v>
      </c>
      <c r="U133" s="43">
        <v>6.3839999999999999E-3</v>
      </c>
      <c r="W133" s="30"/>
      <c r="AA133" s="30">
        <v>0.10636296716802746</v>
      </c>
      <c r="AB133" s="43">
        <v>-6.9700000000000003E-4</v>
      </c>
      <c r="AC133" s="43">
        <v>-6.3100000000000005E-4</v>
      </c>
      <c r="AD133" s="43">
        <v>1.07E-4</v>
      </c>
      <c r="AF133" s="30"/>
      <c r="AJ133" s="30">
        <v>0.10636296716802746</v>
      </c>
      <c r="AK133" s="43">
        <v>-2.2520000000000001E-3</v>
      </c>
      <c r="AL133" s="43">
        <v>-2.3280000000000002E-3</v>
      </c>
      <c r="AM133" s="43">
        <v>9.8700000000000003E-3</v>
      </c>
      <c r="AO133" s="30"/>
      <c r="AS133" s="30">
        <v>0.10636296716802746</v>
      </c>
      <c r="AT133" s="43">
        <v>-2.52E-4</v>
      </c>
      <c r="AU133" s="43">
        <v>-2.52E-4</v>
      </c>
      <c r="AV133" s="43">
        <v>-2.0799999999999999E-4</v>
      </c>
      <c r="AX133" s="30"/>
      <c r="BB133" s="30">
        <v>0.10636296716802746</v>
      </c>
      <c r="BC133" s="43">
        <v>-2.2330000000000002E-3</v>
      </c>
      <c r="BD133" s="43">
        <v>-2.3089999999999999E-3</v>
      </c>
      <c r="BE133" s="43">
        <v>9.9170000000000005E-3</v>
      </c>
      <c r="BG133" s="30"/>
      <c r="BK133" s="30">
        <v>0.10636296716802746</v>
      </c>
      <c r="BL133" s="43">
        <v>-2.4600000000000002E-4</v>
      </c>
      <c r="BM133" s="43">
        <v>-2.4600000000000002E-4</v>
      </c>
      <c r="BN133" s="43">
        <v>-2.04E-4</v>
      </c>
      <c r="BP133" s="30"/>
      <c r="BT133" s="30">
        <v>0.10636296716802746</v>
      </c>
      <c r="BU133" s="43">
        <v>-1.8649999999999999E-3</v>
      </c>
      <c r="BV133" s="43">
        <v>-1.9250000000000001E-3</v>
      </c>
      <c r="BW133" s="43">
        <v>1.0987E-2</v>
      </c>
      <c r="BY133" s="30"/>
      <c r="CC133" s="30">
        <v>0.10636296716802746</v>
      </c>
      <c r="CD133" s="43">
        <v>-2.3800000000000001E-4</v>
      </c>
      <c r="CE133" s="43">
        <v>-2.22E-4</v>
      </c>
      <c r="CF133" s="43">
        <v>-4.6999999999999997E-5</v>
      </c>
      <c r="CH133" s="30"/>
      <c r="CL133" s="30">
        <v>0.10636296716802746</v>
      </c>
      <c r="CM133" s="43">
        <v>-1.544E-3</v>
      </c>
      <c r="CN133" s="43">
        <v>-1.1299999999999999E-3</v>
      </c>
      <c r="CO133" s="43">
        <v>2.9789999999999999E-3</v>
      </c>
      <c r="CQ133" s="30"/>
      <c r="CU133" s="30">
        <v>0.10636296716802746</v>
      </c>
      <c r="CV133" s="43">
        <v>-4.8799999999999999E-4</v>
      </c>
      <c r="CW133" s="43">
        <v>-4.44E-4</v>
      </c>
      <c r="CX133" s="43">
        <v>-1.2999999999999999E-5</v>
      </c>
    </row>
    <row r="134" spans="14:102" x14ac:dyDescent="0.25">
      <c r="N134" s="30"/>
      <c r="R134" s="30">
        <v>0.10729598526802746</v>
      </c>
      <c r="S134" s="43">
        <v>-2.774E-3</v>
      </c>
      <c r="T134" s="43">
        <v>-2.0110000000000002E-3</v>
      </c>
      <c r="U134" s="43">
        <v>6.5290000000000001E-3</v>
      </c>
      <c r="W134" s="30"/>
      <c r="AA134" s="30">
        <v>0.10729598526802746</v>
      </c>
      <c r="AB134" s="43">
        <v>-7.0200000000000004E-4</v>
      </c>
      <c r="AC134" s="43">
        <v>-6.3500000000000004E-4</v>
      </c>
      <c r="AD134" s="43">
        <v>1.0900000000000001E-4</v>
      </c>
      <c r="AF134" s="30"/>
      <c r="AJ134" s="30">
        <v>0.10729598526802746</v>
      </c>
      <c r="AK134" s="43">
        <v>-2.274E-3</v>
      </c>
      <c r="AL134" s="43">
        <v>-2.3509999999999998E-3</v>
      </c>
      <c r="AM134" s="43">
        <v>1.0038E-2</v>
      </c>
      <c r="AO134" s="30"/>
      <c r="AS134" s="30">
        <v>0.10729598526802746</v>
      </c>
      <c r="AT134" s="43">
        <v>-2.5599999999999999E-4</v>
      </c>
      <c r="AU134" s="43">
        <v>-2.5599999999999999E-4</v>
      </c>
      <c r="AV134" s="43">
        <v>-2.04E-4</v>
      </c>
      <c r="AX134" s="30"/>
      <c r="BB134" s="30">
        <v>0.10729598526802746</v>
      </c>
      <c r="BC134" s="43">
        <v>-2.2550000000000001E-3</v>
      </c>
      <c r="BD134" s="43">
        <v>-2.3319999999999999E-3</v>
      </c>
      <c r="BE134" s="43">
        <v>1.0085E-2</v>
      </c>
      <c r="BG134" s="30"/>
      <c r="BK134" s="30">
        <v>0.10729598526802746</v>
      </c>
      <c r="BL134" s="43">
        <v>-2.5000000000000001E-4</v>
      </c>
      <c r="BM134" s="43">
        <v>-2.5000000000000001E-4</v>
      </c>
      <c r="BN134" s="43">
        <v>-2.0000000000000001E-4</v>
      </c>
      <c r="BP134" s="30"/>
      <c r="BT134" s="30">
        <v>0.10729598526802746</v>
      </c>
      <c r="BU134" s="43">
        <v>-1.884E-3</v>
      </c>
      <c r="BV134" s="43">
        <v>-1.9449999999999999E-3</v>
      </c>
      <c r="BW134" s="43">
        <v>1.1157E-2</v>
      </c>
      <c r="BY134" s="30"/>
      <c r="CC134" s="30">
        <v>0.10729598526802746</v>
      </c>
      <c r="CD134" s="43">
        <v>-2.34E-4</v>
      </c>
      <c r="CE134" s="43">
        <v>-2.1800000000000001E-4</v>
      </c>
      <c r="CF134" s="43">
        <v>-5.1E-5</v>
      </c>
      <c r="CH134" s="30"/>
      <c r="CL134" s="30">
        <v>0.10729598526802746</v>
      </c>
      <c r="CM134" s="43">
        <v>-1.552E-3</v>
      </c>
      <c r="CN134" s="43">
        <v>-1.1299999999999999E-3</v>
      </c>
      <c r="CO134" s="43">
        <v>3.0599999999999998E-3</v>
      </c>
      <c r="CQ134" s="30"/>
      <c r="CU134" s="30">
        <v>0.10729598526802746</v>
      </c>
      <c r="CV134" s="43">
        <v>-4.9200000000000003E-4</v>
      </c>
      <c r="CW134" s="43">
        <v>-4.4799999999999999E-4</v>
      </c>
      <c r="CX134" s="43">
        <v>-9.0000000000000002E-6</v>
      </c>
    </row>
    <row r="135" spans="14:102" x14ac:dyDescent="0.25">
      <c r="N135" s="30"/>
      <c r="R135" s="30">
        <v>0.10822900336802745</v>
      </c>
      <c r="S135" s="43">
        <v>-2.81E-3</v>
      </c>
      <c r="T135" s="43">
        <v>-2.032E-3</v>
      </c>
      <c r="U135" s="43">
        <v>6.6740000000000002E-3</v>
      </c>
      <c r="W135" s="30"/>
      <c r="AA135" s="30">
        <v>0.10822900336802745</v>
      </c>
      <c r="AB135" s="43">
        <v>-7.0600000000000003E-4</v>
      </c>
      <c r="AC135" s="43">
        <v>-6.3900000000000003E-4</v>
      </c>
      <c r="AD135" s="43">
        <v>1.12E-4</v>
      </c>
      <c r="AF135" s="30"/>
      <c r="AJ135" s="30">
        <v>0.10822900336802745</v>
      </c>
      <c r="AK135" s="43">
        <v>-2.2959999999999999E-3</v>
      </c>
      <c r="AL135" s="43">
        <v>-2.3739999999999998E-3</v>
      </c>
      <c r="AM135" s="43">
        <v>1.0205000000000001E-2</v>
      </c>
      <c r="AO135" s="30"/>
      <c r="AS135" s="30">
        <v>0.10822900336802745</v>
      </c>
      <c r="AT135" s="43">
        <v>-2.61E-4</v>
      </c>
      <c r="AU135" s="43">
        <v>-2.61E-4</v>
      </c>
      <c r="AV135" s="43">
        <v>-2.0000000000000001E-4</v>
      </c>
      <c r="AX135" s="30"/>
      <c r="BB135" s="30">
        <v>0.10822900336802745</v>
      </c>
      <c r="BC135" s="43">
        <v>-2.2769999999999999E-3</v>
      </c>
      <c r="BD135" s="43">
        <v>-2.3549999999999999E-3</v>
      </c>
      <c r="BE135" s="43">
        <v>1.0253999999999999E-2</v>
      </c>
      <c r="BG135" s="30"/>
      <c r="BK135" s="30">
        <v>0.10822900336802745</v>
      </c>
      <c r="BL135" s="43">
        <v>-2.5399999999999999E-4</v>
      </c>
      <c r="BM135" s="43">
        <v>-2.5399999999999999E-4</v>
      </c>
      <c r="BN135" s="43">
        <v>-1.9699999999999999E-4</v>
      </c>
      <c r="BP135" s="30"/>
      <c r="BT135" s="30">
        <v>0.10822900336802745</v>
      </c>
      <c r="BU135" s="43">
        <v>-1.903E-3</v>
      </c>
      <c r="BV135" s="43">
        <v>-1.9659999999999999E-3</v>
      </c>
      <c r="BW135" s="43">
        <v>1.1325999999999999E-2</v>
      </c>
      <c r="BY135" s="30"/>
      <c r="CC135" s="30">
        <v>0.10822900336802745</v>
      </c>
      <c r="CD135" s="43">
        <v>-2.31E-4</v>
      </c>
      <c r="CE135" s="43">
        <v>-2.1499999999999999E-4</v>
      </c>
      <c r="CF135" s="43">
        <v>-5.5000000000000002E-5</v>
      </c>
      <c r="CH135" s="30"/>
      <c r="CL135" s="30">
        <v>0.10822900336802745</v>
      </c>
      <c r="CM135" s="43">
        <v>-1.56E-3</v>
      </c>
      <c r="CN135" s="43">
        <v>-1.1310000000000001E-3</v>
      </c>
      <c r="CO135" s="43">
        <v>3.1410000000000001E-3</v>
      </c>
      <c r="CQ135" s="30"/>
      <c r="CU135" s="30">
        <v>0.10822900336802745</v>
      </c>
      <c r="CV135" s="43">
        <v>-4.9600000000000002E-4</v>
      </c>
      <c r="CW135" s="43">
        <v>-4.5199999999999998E-4</v>
      </c>
      <c r="CX135" s="43">
        <v>-6.0000000000000002E-6</v>
      </c>
    </row>
    <row r="136" spans="14:102" x14ac:dyDescent="0.25">
      <c r="N136" s="30"/>
      <c r="R136" s="30">
        <v>0.10916202146802745</v>
      </c>
      <c r="S136" s="43">
        <v>-2.8449999999999999E-3</v>
      </c>
      <c r="T136" s="43">
        <v>-2.0530000000000001E-3</v>
      </c>
      <c r="U136" s="43">
        <v>6.8180000000000003E-3</v>
      </c>
      <c r="W136" s="30"/>
      <c r="AA136" s="30">
        <v>0.10916202146802745</v>
      </c>
      <c r="AB136" s="43">
        <v>-7.1100000000000004E-4</v>
      </c>
      <c r="AC136" s="43">
        <v>-6.4300000000000002E-4</v>
      </c>
      <c r="AD136" s="43">
        <v>1.15E-4</v>
      </c>
      <c r="AF136" s="30"/>
      <c r="AJ136" s="30">
        <v>0.10916202146802745</v>
      </c>
      <c r="AK136" s="43">
        <v>-2.3180000000000002E-3</v>
      </c>
      <c r="AL136" s="43">
        <v>-2.3969999999999998E-3</v>
      </c>
      <c r="AM136" s="43">
        <v>1.0373E-2</v>
      </c>
      <c r="AO136" s="30"/>
      <c r="AS136" s="30">
        <v>0.10916202146802745</v>
      </c>
      <c r="AT136" s="43">
        <v>-2.6499999999999999E-4</v>
      </c>
      <c r="AU136" s="43">
        <v>-2.6499999999999999E-4</v>
      </c>
      <c r="AV136" s="43">
        <v>-1.9599999999999999E-4</v>
      </c>
      <c r="AX136" s="30"/>
      <c r="BB136" s="30">
        <v>0.10916202146802745</v>
      </c>
      <c r="BC136" s="43">
        <v>-2.2989999999999998E-3</v>
      </c>
      <c r="BD136" s="43">
        <v>-2.3779999999999999E-3</v>
      </c>
      <c r="BE136" s="43">
        <v>1.0423E-2</v>
      </c>
      <c r="BG136" s="30"/>
      <c r="BK136" s="30">
        <v>0.10916202146802745</v>
      </c>
      <c r="BL136" s="43">
        <v>-2.5900000000000001E-4</v>
      </c>
      <c r="BM136" s="43">
        <v>-2.5799999999999998E-4</v>
      </c>
      <c r="BN136" s="43">
        <v>-1.93E-4</v>
      </c>
      <c r="BP136" s="30"/>
      <c r="BT136" s="30">
        <v>0.10916202146802745</v>
      </c>
      <c r="BU136" s="43">
        <v>-1.923E-3</v>
      </c>
      <c r="BV136" s="43">
        <v>-1.9859999999999999E-3</v>
      </c>
      <c r="BW136" s="43">
        <v>1.1495999999999999E-2</v>
      </c>
      <c r="BY136" s="30"/>
      <c r="CC136" s="30">
        <v>0.10916202146802745</v>
      </c>
      <c r="CD136" s="43">
        <v>-2.33E-4</v>
      </c>
      <c r="CE136" s="43">
        <v>-2.1699999999999999E-4</v>
      </c>
      <c r="CF136" s="43">
        <v>-5.1999999999999997E-5</v>
      </c>
      <c r="CH136" s="30"/>
      <c r="CL136" s="30">
        <v>0.10916202146802745</v>
      </c>
      <c r="CM136" s="43">
        <v>-1.5690000000000001E-3</v>
      </c>
      <c r="CN136" s="43">
        <v>-1.1310000000000001E-3</v>
      </c>
      <c r="CO136" s="43">
        <v>3.222E-3</v>
      </c>
      <c r="CQ136" s="30"/>
      <c r="CU136" s="30">
        <v>0.10916202146802745</v>
      </c>
      <c r="CV136" s="43">
        <v>-5.0100000000000003E-4</v>
      </c>
      <c r="CW136" s="43">
        <v>-4.55E-4</v>
      </c>
      <c r="CX136" s="43">
        <v>-1.9999999999999999E-6</v>
      </c>
    </row>
    <row r="137" spans="14:102" x14ac:dyDescent="0.25">
      <c r="N137" s="30"/>
      <c r="R137" s="30">
        <v>0.11009503956802745</v>
      </c>
      <c r="S137" s="43">
        <v>-2.8809999999999999E-3</v>
      </c>
      <c r="T137" s="43">
        <v>-2.0730000000000002E-3</v>
      </c>
      <c r="U137" s="43">
        <v>6.9610000000000002E-3</v>
      </c>
      <c r="W137" s="30"/>
      <c r="AA137" s="30">
        <v>0.11009503956802745</v>
      </c>
      <c r="AB137" s="43">
        <v>-7.1500000000000003E-4</v>
      </c>
      <c r="AC137" s="43">
        <v>-6.4700000000000001E-4</v>
      </c>
      <c r="AD137" s="43">
        <v>1.18E-4</v>
      </c>
      <c r="AF137" s="30"/>
      <c r="AJ137" s="30">
        <v>0.11009503956802745</v>
      </c>
      <c r="AK137" s="43">
        <v>-2.3400000000000001E-3</v>
      </c>
      <c r="AL137" s="43">
        <v>-2.4199999999999998E-3</v>
      </c>
      <c r="AM137" s="43">
        <v>1.0540000000000001E-2</v>
      </c>
      <c r="AO137" s="30"/>
      <c r="AS137" s="30">
        <v>0.11009503956802745</v>
      </c>
      <c r="AT137" s="43">
        <v>-2.6899999999999998E-4</v>
      </c>
      <c r="AU137" s="43">
        <v>-2.6899999999999998E-4</v>
      </c>
      <c r="AV137" s="43">
        <v>-1.93E-4</v>
      </c>
      <c r="AX137" s="30"/>
      <c r="BB137" s="30">
        <v>0.11009503956802745</v>
      </c>
      <c r="BC137" s="43">
        <v>-2.3210000000000001E-3</v>
      </c>
      <c r="BD137" s="43">
        <v>-2.3999999999999998E-3</v>
      </c>
      <c r="BE137" s="43">
        <v>1.0591E-2</v>
      </c>
      <c r="BG137" s="30"/>
      <c r="BK137" s="30">
        <v>0.11009503956802745</v>
      </c>
      <c r="BL137" s="43">
        <v>-2.63E-4</v>
      </c>
      <c r="BM137" s="43">
        <v>-2.6200000000000003E-4</v>
      </c>
      <c r="BN137" s="43">
        <v>-1.8900000000000001E-4</v>
      </c>
      <c r="BP137" s="30"/>
      <c r="BT137" s="30">
        <v>0.11009503956802745</v>
      </c>
      <c r="BU137" s="43">
        <v>-1.9419999999999999E-3</v>
      </c>
      <c r="BV137" s="43">
        <v>-2.0070000000000001E-3</v>
      </c>
      <c r="BW137" s="43">
        <v>1.1665E-2</v>
      </c>
      <c r="BY137" s="30"/>
      <c r="CC137" s="30">
        <v>0.11009503956802745</v>
      </c>
      <c r="CD137" s="43">
        <v>-2.3599999999999999E-4</v>
      </c>
      <c r="CE137" s="43">
        <v>-2.2000000000000001E-4</v>
      </c>
      <c r="CF137" s="43">
        <v>-4.8999999999999998E-5</v>
      </c>
      <c r="CH137" s="30"/>
      <c r="CL137" s="30">
        <v>0.11009503956802745</v>
      </c>
      <c r="CM137" s="43">
        <v>-1.5770000000000001E-3</v>
      </c>
      <c r="CN137" s="43">
        <v>-1.1310000000000001E-3</v>
      </c>
      <c r="CO137" s="43">
        <v>3.3019999999999998E-3</v>
      </c>
      <c r="CQ137" s="30"/>
      <c r="CU137" s="30">
        <v>0.11009503956802745</v>
      </c>
      <c r="CV137" s="43">
        <v>-5.0500000000000002E-4</v>
      </c>
      <c r="CW137" s="43">
        <v>-4.5899999999999999E-4</v>
      </c>
      <c r="CX137" s="43">
        <v>9.9999999999999995E-7</v>
      </c>
    </row>
    <row r="138" spans="14:102" x14ac:dyDescent="0.25">
      <c r="N138" s="30"/>
      <c r="R138" s="30">
        <v>0.11102805766802745</v>
      </c>
      <c r="S138" s="43">
        <v>-2.9160000000000002E-3</v>
      </c>
      <c r="T138" s="43">
        <v>-2.0939999999999999E-3</v>
      </c>
      <c r="U138" s="43">
        <v>7.1050000000000002E-3</v>
      </c>
      <c r="W138" s="30"/>
      <c r="AA138" s="30">
        <v>0.11102805766802745</v>
      </c>
      <c r="AB138" s="43">
        <v>-7.2000000000000005E-4</v>
      </c>
      <c r="AC138" s="43">
        <v>-6.5099999999999999E-4</v>
      </c>
      <c r="AD138" s="43">
        <v>1.21E-4</v>
      </c>
      <c r="AF138" s="30"/>
      <c r="AJ138" s="30">
        <v>0.11102805766802745</v>
      </c>
      <c r="AK138" s="43">
        <v>-2.362E-3</v>
      </c>
      <c r="AL138" s="43">
        <v>-2.444E-3</v>
      </c>
      <c r="AM138" s="43">
        <v>1.0708000000000001E-2</v>
      </c>
      <c r="AO138" s="30"/>
      <c r="AS138" s="30">
        <v>0.11102805766802745</v>
      </c>
      <c r="AT138" s="43">
        <v>-2.7300000000000002E-4</v>
      </c>
      <c r="AU138" s="43">
        <v>-2.7300000000000002E-4</v>
      </c>
      <c r="AV138" s="43">
        <v>-1.8900000000000001E-4</v>
      </c>
      <c r="AX138" s="30"/>
      <c r="BB138" s="30">
        <v>0.11102805766802745</v>
      </c>
      <c r="BC138" s="43">
        <v>-2.3419999999999999E-3</v>
      </c>
      <c r="BD138" s="43">
        <v>-2.4229999999999998E-3</v>
      </c>
      <c r="BE138" s="43">
        <v>1.076E-2</v>
      </c>
      <c r="BG138" s="30"/>
      <c r="BK138" s="30">
        <v>0.11102805766802745</v>
      </c>
      <c r="BL138" s="43">
        <v>-2.6699999999999998E-4</v>
      </c>
      <c r="BM138" s="43">
        <v>-2.6600000000000001E-4</v>
      </c>
      <c r="BN138" s="43">
        <v>-1.85E-4</v>
      </c>
      <c r="BP138" s="30"/>
      <c r="BT138" s="30">
        <v>0.11102805766802745</v>
      </c>
      <c r="BU138" s="43">
        <v>-1.9610000000000001E-3</v>
      </c>
      <c r="BV138" s="43">
        <v>-2.0270000000000002E-3</v>
      </c>
      <c r="BW138" s="43">
        <v>1.1835E-2</v>
      </c>
      <c r="BY138" s="30"/>
      <c r="CC138" s="30">
        <v>0.11102805766802745</v>
      </c>
      <c r="CD138" s="43">
        <v>-2.4000000000000001E-4</v>
      </c>
      <c r="CE138" s="43">
        <v>-2.24E-4</v>
      </c>
      <c r="CF138" s="43">
        <v>-4.5000000000000003E-5</v>
      </c>
      <c r="CH138" s="30"/>
      <c r="CL138" s="30">
        <v>0.11102805766802745</v>
      </c>
      <c r="CM138" s="43">
        <v>-1.586E-3</v>
      </c>
      <c r="CN138" s="43">
        <v>-1.132E-3</v>
      </c>
      <c r="CO138" s="43">
        <v>3.382E-3</v>
      </c>
      <c r="CQ138" s="30"/>
      <c r="CU138" s="30">
        <v>0.11102805766802745</v>
      </c>
      <c r="CV138" s="43">
        <v>-5.0900000000000001E-4</v>
      </c>
      <c r="CW138" s="43">
        <v>-4.6200000000000001E-4</v>
      </c>
      <c r="CX138" s="43">
        <v>3.9999999999999998E-6</v>
      </c>
    </row>
    <row r="139" spans="14:102" x14ac:dyDescent="0.25">
      <c r="N139" s="30"/>
      <c r="R139" s="30">
        <v>0.11196107576802744</v>
      </c>
      <c r="S139" s="43">
        <v>-2.9520000000000002E-3</v>
      </c>
      <c r="T139" s="43">
        <v>-2.1150000000000001E-3</v>
      </c>
      <c r="U139" s="43">
        <v>7.2490000000000002E-3</v>
      </c>
      <c r="W139" s="30"/>
      <c r="AA139" s="30">
        <v>0.11196107576802744</v>
      </c>
      <c r="AB139" s="43">
        <v>-7.2499999999999995E-4</v>
      </c>
      <c r="AC139" s="43">
        <v>-6.5499999999999998E-4</v>
      </c>
      <c r="AD139" s="43">
        <v>1.2400000000000001E-4</v>
      </c>
      <c r="AF139" s="30"/>
      <c r="AJ139" s="30">
        <v>0.11196107576802744</v>
      </c>
      <c r="AK139" s="43">
        <v>-2.3839999999999998E-3</v>
      </c>
      <c r="AL139" s="43">
        <v>-2.467E-3</v>
      </c>
      <c r="AM139" s="43">
        <v>1.0876E-2</v>
      </c>
      <c r="AO139" s="30"/>
      <c r="AS139" s="30">
        <v>0.11196107576802744</v>
      </c>
      <c r="AT139" s="43">
        <v>-2.7700000000000001E-4</v>
      </c>
      <c r="AU139" s="43">
        <v>-2.7700000000000001E-4</v>
      </c>
      <c r="AV139" s="43">
        <v>-1.85E-4</v>
      </c>
      <c r="AX139" s="30"/>
      <c r="BB139" s="30">
        <v>0.11196107576802744</v>
      </c>
      <c r="BC139" s="43">
        <v>-2.3640000000000002E-3</v>
      </c>
      <c r="BD139" s="43">
        <v>-2.4459999999999998E-3</v>
      </c>
      <c r="BE139" s="43">
        <v>1.0928E-2</v>
      </c>
      <c r="BG139" s="30"/>
      <c r="BK139" s="30">
        <v>0.11196107576802744</v>
      </c>
      <c r="BL139" s="43">
        <v>-2.7E-4</v>
      </c>
      <c r="BM139" s="43">
        <v>-2.7E-4</v>
      </c>
      <c r="BN139" s="43">
        <v>-1.8100000000000001E-4</v>
      </c>
      <c r="BP139" s="30"/>
      <c r="BT139" s="30">
        <v>0.11196107576802744</v>
      </c>
      <c r="BU139" s="43">
        <v>-1.9810000000000001E-3</v>
      </c>
      <c r="BV139" s="43">
        <v>-2.0479999999999999E-3</v>
      </c>
      <c r="BW139" s="43">
        <v>1.2004000000000001E-2</v>
      </c>
      <c r="BY139" s="30"/>
      <c r="CC139" s="30">
        <v>0.11196107576802744</v>
      </c>
      <c r="CD139" s="43">
        <v>-2.4399999999999999E-4</v>
      </c>
      <c r="CE139" s="43">
        <v>-2.2800000000000001E-4</v>
      </c>
      <c r="CF139" s="43">
        <v>-4.1999999999999998E-5</v>
      </c>
      <c r="CH139" s="30"/>
      <c r="CL139" s="30">
        <v>0.11196107576802744</v>
      </c>
      <c r="CM139" s="43">
        <v>-1.5939999999999999E-3</v>
      </c>
      <c r="CN139" s="43">
        <v>-1.132E-3</v>
      </c>
      <c r="CO139" s="43">
        <v>3.4629999999999999E-3</v>
      </c>
      <c r="CQ139" s="30"/>
      <c r="CU139" s="30">
        <v>0.11196107576802744</v>
      </c>
      <c r="CV139" s="43">
        <v>-5.13E-4</v>
      </c>
      <c r="CW139" s="43">
        <v>-4.66E-4</v>
      </c>
      <c r="CX139" s="43">
        <v>7.9999999999999996E-6</v>
      </c>
    </row>
    <row r="140" spans="14:102" x14ac:dyDescent="0.25">
      <c r="N140" s="30"/>
      <c r="R140" s="30"/>
      <c r="W140" s="30"/>
      <c r="AA140" s="30"/>
      <c r="AF140" s="30"/>
      <c r="AJ140" s="30"/>
      <c r="AO140" s="30"/>
      <c r="AS140" s="30"/>
      <c r="AX140" s="30"/>
      <c r="BB140" s="30"/>
      <c r="BG140" s="30"/>
      <c r="BK140" s="30"/>
      <c r="BP140" s="30"/>
      <c r="BT140" s="30"/>
      <c r="BY140" s="30"/>
      <c r="CC140" s="30"/>
      <c r="CH140" s="30"/>
      <c r="CL140" s="30"/>
      <c r="CQ140" s="30"/>
      <c r="CU140" s="30"/>
    </row>
    <row r="141" spans="14:102" x14ac:dyDescent="0.25">
      <c r="N141" s="30"/>
      <c r="R141" s="30"/>
      <c r="W141" s="30"/>
      <c r="AA141" s="30"/>
      <c r="AF141" s="30"/>
      <c r="AJ141" s="30"/>
      <c r="AO141" s="30"/>
      <c r="AS141" s="30"/>
      <c r="AX141" s="30"/>
      <c r="BB141" s="30"/>
      <c r="BG141" s="30"/>
      <c r="BK141" s="30"/>
      <c r="BP141" s="30"/>
      <c r="BT141" s="30"/>
      <c r="BY141" s="30"/>
      <c r="CC141" s="30"/>
      <c r="CH141" s="30"/>
      <c r="CL141" s="30"/>
      <c r="CQ141" s="30"/>
      <c r="CU141" s="30"/>
    </row>
    <row r="142" spans="14:102" x14ac:dyDescent="0.25">
      <c r="N142" s="30"/>
      <c r="R142" s="30"/>
      <c r="W142" s="30"/>
      <c r="AA142" s="30"/>
      <c r="AF142" s="30"/>
      <c r="AJ142" s="30"/>
      <c r="AO142" s="30"/>
      <c r="AS142" s="30"/>
      <c r="AX142" s="30"/>
      <c r="BB142" s="30"/>
      <c r="BG142" s="30"/>
      <c r="BK142" s="30"/>
      <c r="BP142" s="30"/>
      <c r="BT142" s="30"/>
      <c r="BY142" s="30"/>
      <c r="CC142" s="30"/>
      <c r="CH142" s="30"/>
      <c r="CL142" s="30"/>
      <c r="CQ142" s="30"/>
      <c r="CU142" s="30"/>
    </row>
    <row r="143" spans="14:102" x14ac:dyDescent="0.25">
      <c r="N143" s="30"/>
      <c r="R143" s="30"/>
      <c r="W143" s="30"/>
      <c r="AA143" s="30"/>
      <c r="AF143" s="30"/>
      <c r="AJ143" s="30"/>
      <c r="AO143" s="30"/>
      <c r="AS143" s="30"/>
      <c r="AX143" s="30"/>
      <c r="BB143" s="30"/>
      <c r="BG143" s="30"/>
      <c r="BK143" s="30"/>
      <c r="BP143" s="30"/>
      <c r="BT143" s="30"/>
      <c r="BY143" s="30"/>
      <c r="CC143" s="30"/>
      <c r="CH143" s="30"/>
      <c r="CL143" s="30"/>
      <c r="CQ143" s="30"/>
      <c r="CU143" s="30"/>
    </row>
    <row r="144" spans="14:102" x14ac:dyDescent="0.25">
      <c r="N144" s="30"/>
      <c r="R144" s="30"/>
      <c r="W144" s="30"/>
      <c r="AA144" s="30"/>
      <c r="AF144" s="30"/>
      <c r="AJ144" s="30"/>
      <c r="AO144" s="30"/>
      <c r="AS144" s="30"/>
      <c r="AX144" s="30"/>
      <c r="BB144" s="30"/>
      <c r="BG144" s="30"/>
      <c r="BK144" s="30"/>
      <c r="BP144" s="30"/>
      <c r="BT144" s="30"/>
      <c r="BY144" s="30"/>
      <c r="CC144" s="30"/>
      <c r="CH144" s="30"/>
      <c r="CL144" s="30"/>
      <c r="CQ144" s="30"/>
      <c r="CU144" s="30"/>
    </row>
    <row r="145" spans="14:99" x14ac:dyDescent="0.25">
      <c r="N145" s="30"/>
      <c r="R145" s="30"/>
      <c r="W145" s="30"/>
      <c r="AA145" s="30"/>
      <c r="AF145" s="30"/>
      <c r="AJ145" s="30"/>
      <c r="AO145" s="30"/>
      <c r="AS145" s="30"/>
      <c r="AX145" s="30"/>
      <c r="BB145" s="30"/>
      <c r="BG145" s="30"/>
      <c r="BK145" s="30"/>
      <c r="BP145" s="30"/>
      <c r="BT145" s="30"/>
      <c r="BY145" s="30"/>
      <c r="CC145" s="30"/>
      <c r="CH145" s="30"/>
      <c r="CL145" s="30"/>
      <c r="CQ145" s="30"/>
      <c r="CU145" s="30"/>
    </row>
    <row r="146" spans="14:99" x14ac:dyDescent="0.25">
      <c r="N146" s="30"/>
      <c r="R146" s="30"/>
      <c r="W146" s="30"/>
      <c r="AA146" s="30"/>
      <c r="AF146" s="30"/>
      <c r="AJ146" s="30"/>
      <c r="AO146" s="30"/>
      <c r="AS146" s="30"/>
      <c r="AX146" s="30"/>
      <c r="BB146" s="30"/>
      <c r="BG146" s="30"/>
      <c r="BK146" s="30"/>
      <c r="BP146" s="30"/>
      <c r="BT146" s="30"/>
      <c r="BY146" s="30"/>
      <c r="CC146" s="30"/>
      <c r="CH146" s="30"/>
      <c r="CL146" s="30"/>
      <c r="CQ146" s="30"/>
      <c r="CU146" s="30"/>
    </row>
    <row r="147" spans="14:99" x14ac:dyDescent="0.25">
      <c r="N147" s="30"/>
      <c r="R147" s="30"/>
      <c r="W147" s="30"/>
      <c r="AA147" s="30"/>
      <c r="AF147" s="30"/>
      <c r="AJ147" s="30"/>
      <c r="AO147" s="30"/>
      <c r="AS147" s="30"/>
      <c r="AX147" s="30"/>
      <c r="BB147" s="30"/>
      <c r="BG147" s="30"/>
      <c r="BK147" s="30"/>
      <c r="BP147" s="30"/>
      <c r="BT147" s="30"/>
      <c r="BY147" s="30"/>
      <c r="CC147" s="30"/>
      <c r="CH147" s="30"/>
      <c r="CL147" s="30"/>
      <c r="CQ147" s="30"/>
      <c r="CU147" s="30"/>
    </row>
    <row r="148" spans="14:99" x14ac:dyDescent="0.25">
      <c r="N148" s="30"/>
      <c r="R148" s="30"/>
      <c r="W148" s="30"/>
      <c r="AA148" s="30"/>
      <c r="AF148" s="30"/>
      <c r="AJ148" s="30"/>
      <c r="AO148" s="30"/>
      <c r="AS148" s="30"/>
      <c r="AX148" s="30"/>
      <c r="BB148" s="30"/>
      <c r="BG148" s="30"/>
      <c r="BK148" s="30"/>
      <c r="BP148" s="30"/>
      <c r="BT148" s="30"/>
      <c r="BY148" s="30"/>
      <c r="CC148" s="30"/>
      <c r="CH148" s="30"/>
      <c r="CL148" s="30"/>
      <c r="CQ148" s="30"/>
      <c r="CU148" s="30"/>
    </row>
    <row r="149" spans="14:99" x14ac:dyDescent="0.25">
      <c r="N149" s="30"/>
      <c r="R149" s="30"/>
      <c r="W149" s="30"/>
      <c r="AA149" s="30"/>
      <c r="AF149" s="30"/>
      <c r="AJ149" s="30"/>
      <c r="AO149" s="30"/>
      <c r="AS149" s="30"/>
      <c r="AX149" s="30"/>
      <c r="BB149" s="30"/>
      <c r="BG149" s="30"/>
      <c r="BK149" s="30"/>
      <c r="BP149" s="30"/>
      <c r="BT149" s="30"/>
      <c r="BY149" s="30"/>
      <c r="CC149" s="30"/>
      <c r="CH149" s="30"/>
      <c r="CL149" s="30"/>
      <c r="CQ149" s="30"/>
      <c r="CU149" s="30"/>
    </row>
    <row r="150" spans="14:99" x14ac:dyDescent="0.25">
      <c r="N150" s="30"/>
      <c r="R150" s="30"/>
      <c r="W150" s="30"/>
      <c r="AA150" s="30"/>
      <c r="AF150" s="30"/>
      <c r="AJ150" s="30"/>
      <c r="AO150" s="30"/>
      <c r="AS150" s="30"/>
      <c r="AX150" s="30"/>
      <c r="BB150" s="30"/>
      <c r="BG150" s="30"/>
      <c r="BK150" s="30"/>
      <c r="BP150" s="30"/>
      <c r="BT150" s="30"/>
      <c r="BY150" s="30"/>
      <c r="CC150" s="30"/>
      <c r="CH150" s="30"/>
      <c r="CL150" s="30"/>
      <c r="CQ150" s="30"/>
      <c r="CU150" s="30"/>
    </row>
    <row r="151" spans="14:99" x14ac:dyDescent="0.25">
      <c r="N151" s="30"/>
      <c r="R151" s="30"/>
      <c r="W151" s="30"/>
      <c r="AA151" s="30"/>
      <c r="AF151" s="30"/>
      <c r="AJ151" s="30"/>
      <c r="AO151" s="30"/>
      <c r="AS151" s="30"/>
      <c r="AX151" s="30"/>
      <c r="BB151" s="30"/>
      <c r="BG151" s="30"/>
      <c r="BK151" s="30"/>
      <c r="BP151" s="30"/>
      <c r="BT151" s="30"/>
      <c r="BY151" s="30"/>
      <c r="CC151" s="30"/>
      <c r="CH151" s="30"/>
      <c r="CL151" s="30"/>
      <c r="CQ151" s="30"/>
      <c r="CU151" s="30"/>
    </row>
    <row r="152" spans="14:99" x14ac:dyDescent="0.25">
      <c r="N152" s="30"/>
      <c r="R152" s="30"/>
      <c r="W152" s="30"/>
      <c r="AA152" s="30"/>
      <c r="AF152" s="30"/>
      <c r="AJ152" s="30"/>
      <c r="AO152" s="30"/>
      <c r="AS152" s="30"/>
      <c r="AX152" s="30"/>
      <c r="BB152" s="30"/>
      <c r="BG152" s="30"/>
      <c r="BK152" s="30"/>
      <c r="BP152" s="30"/>
      <c r="BT152" s="30"/>
      <c r="BY152" s="30"/>
      <c r="CC152" s="30"/>
      <c r="CH152" s="30"/>
      <c r="CL152" s="30"/>
      <c r="CQ152" s="30"/>
      <c r="CU152" s="30"/>
    </row>
    <row r="153" spans="14:99" x14ac:dyDescent="0.25">
      <c r="N153" s="30"/>
      <c r="R153" s="30"/>
      <c r="W153" s="30"/>
      <c r="AA153" s="30"/>
      <c r="AF153" s="30"/>
      <c r="AJ153" s="30"/>
      <c r="AO153" s="30"/>
      <c r="AS153" s="30"/>
      <c r="AX153" s="30"/>
      <c r="BB153" s="30"/>
      <c r="BG153" s="30"/>
      <c r="BK153" s="30"/>
      <c r="BP153" s="30"/>
      <c r="BT153" s="30"/>
      <c r="BY153" s="30"/>
      <c r="CC153" s="30"/>
      <c r="CH153" s="30"/>
      <c r="CL153" s="30"/>
      <c r="CQ153" s="30"/>
      <c r="CU153" s="30"/>
    </row>
    <row r="154" spans="14:99" x14ac:dyDescent="0.25">
      <c r="N154" s="30"/>
      <c r="R154" s="30"/>
      <c r="W154" s="30"/>
      <c r="AA154" s="30"/>
      <c r="AF154" s="30"/>
      <c r="AJ154" s="30"/>
      <c r="AO154" s="30"/>
      <c r="AS154" s="30"/>
      <c r="AX154" s="30"/>
      <c r="BB154" s="30"/>
      <c r="BG154" s="30"/>
      <c r="BK154" s="30"/>
      <c r="BP154" s="30"/>
      <c r="BT154" s="30"/>
      <c r="BY154" s="30"/>
      <c r="CC154" s="30"/>
      <c r="CH154" s="30"/>
      <c r="CL154" s="30"/>
      <c r="CQ154" s="30"/>
      <c r="CU154" s="30"/>
    </row>
    <row r="155" spans="14:99" x14ac:dyDescent="0.25">
      <c r="N155" s="30"/>
      <c r="R155" s="30"/>
      <c r="W155" s="30"/>
      <c r="AA155" s="30"/>
      <c r="AF155" s="30"/>
      <c r="AJ155" s="30"/>
      <c r="AO155" s="30"/>
      <c r="AS155" s="30"/>
      <c r="AX155" s="30"/>
      <c r="BB155" s="30"/>
      <c r="BG155" s="30"/>
      <c r="BK155" s="30"/>
      <c r="BP155" s="30"/>
      <c r="BT155" s="30"/>
      <c r="BY155" s="30"/>
      <c r="CC155" s="30"/>
      <c r="CH155" s="30"/>
      <c r="CL155" s="30"/>
      <c r="CQ155" s="30"/>
      <c r="CU155" s="30"/>
    </row>
    <row r="156" spans="14:99" x14ac:dyDescent="0.25">
      <c r="N156" s="30"/>
      <c r="R156" s="30"/>
      <c r="W156" s="30"/>
      <c r="AA156" s="30"/>
      <c r="AF156" s="30"/>
      <c r="AJ156" s="30"/>
      <c r="AO156" s="30"/>
      <c r="AS156" s="30"/>
      <c r="AX156" s="30"/>
      <c r="BB156" s="30"/>
      <c r="BG156" s="30"/>
      <c r="BK156" s="30"/>
      <c r="BP156" s="30"/>
      <c r="BT156" s="30"/>
      <c r="BY156" s="30"/>
      <c r="CC156" s="30"/>
      <c r="CH156" s="30"/>
      <c r="CL156" s="30"/>
      <c r="CQ156" s="30"/>
      <c r="CU156" s="30"/>
    </row>
    <row r="157" spans="14:99" x14ac:dyDescent="0.25">
      <c r="N157" s="30"/>
      <c r="R157" s="30"/>
      <c r="W157" s="30"/>
      <c r="AA157" s="30"/>
      <c r="AF157" s="30"/>
      <c r="AJ157" s="30"/>
      <c r="AO157" s="30"/>
      <c r="AS157" s="30"/>
      <c r="AX157" s="30"/>
      <c r="BB157" s="30"/>
      <c r="BG157" s="30"/>
      <c r="BK157" s="30"/>
      <c r="BP157" s="30"/>
      <c r="BT157" s="30"/>
      <c r="BY157" s="30"/>
      <c r="CC157" s="30"/>
      <c r="CH157" s="30"/>
      <c r="CL157" s="30"/>
      <c r="CQ157" s="30"/>
      <c r="CU157" s="30"/>
    </row>
    <row r="158" spans="14:99" x14ac:dyDescent="0.25">
      <c r="N158" s="30"/>
      <c r="R158" s="30"/>
      <c r="W158" s="30"/>
      <c r="AA158" s="30"/>
      <c r="AF158" s="30"/>
      <c r="AJ158" s="30"/>
      <c r="AO158" s="30"/>
      <c r="AS158" s="30"/>
      <c r="AX158" s="30"/>
      <c r="BB158" s="30"/>
      <c r="BG158" s="30"/>
      <c r="BK158" s="30"/>
      <c r="BP158" s="30"/>
      <c r="BT158" s="30"/>
      <c r="BY158" s="30"/>
      <c r="CC158" s="30"/>
      <c r="CH158" s="30"/>
      <c r="CL158" s="30"/>
      <c r="CQ158" s="30"/>
      <c r="CU158" s="30"/>
    </row>
    <row r="159" spans="14:99" x14ac:dyDescent="0.25">
      <c r="N159" s="30"/>
      <c r="R159" s="30"/>
      <c r="W159" s="30"/>
      <c r="AA159" s="30"/>
      <c r="AF159" s="30"/>
      <c r="AJ159" s="30"/>
      <c r="AO159" s="30"/>
      <c r="AS159" s="30"/>
      <c r="AX159" s="30"/>
      <c r="BB159" s="30"/>
      <c r="BG159" s="30"/>
      <c r="BK159" s="30"/>
      <c r="BP159" s="30"/>
      <c r="BT159" s="30"/>
      <c r="BY159" s="30"/>
      <c r="CC159" s="30"/>
      <c r="CH159" s="30"/>
      <c r="CL159" s="30"/>
      <c r="CQ159" s="30"/>
      <c r="CU159" s="30"/>
    </row>
    <row r="160" spans="14:99" x14ac:dyDescent="0.25">
      <c r="N160" s="30"/>
      <c r="R160" s="30"/>
      <c r="W160" s="30"/>
      <c r="AA160" s="30"/>
      <c r="AF160" s="30"/>
      <c r="AJ160" s="30"/>
      <c r="AO160" s="30"/>
      <c r="AS160" s="30"/>
      <c r="AX160" s="30"/>
      <c r="BB160" s="30"/>
      <c r="BG160" s="30"/>
      <c r="BK160" s="30"/>
      <c r="BP160" s="30"/>
      <c r="BT160" s="30"/>
      <c r="BY160" s="30"/>
      <c r="CC160" s="30"/>
      <c r="CH160" s="30"/>
      <c r="CL160" s="30"/>
      <c r="CQ160" s="30"/>
      <c r="CU160" s="30"/>
    </row>
    <row r="161" spans="14:99" x14ac:dyDescent="0.25">
      <c r="N161" s="30"/>
      <c r="R161" s="30"/>
      <c r="W161" s="30"/>
      <c r="AA161" s="30"/>
      <c r="AF161" s="30"/>
      <c r="AJ161" s="30"/>
      <c r="AO161" s="30"/>
      <c r="AS161" s="30"/>
      <c r="AX161" s="30"/>
      <c r="BB161" s="30"/>
      <c r="BG161" s="30"/>
      <c r="BK161" s="30"/>
      <c r="BP161" s="30"/>
      <c r="BT161" s="30"/>
      <c r="BY161" s="30"/>
      <c r="CC161" s="30"/>
      <c r="CH161" s="30"/>
      <c r="CL161" s="30"/>
      <c r="CQ161" s="30"/>
      <c r="CU161" s="30"/>
    </row>
    <row r="162" spans="14:99" x14ac:dyDescent="0.25">
      <c r="N162" s="30"/>
      <c r="R162" s="30"/>
      <c r="W162" s="30"/>
      <c r="AA162" s="30"/>
      <c r="AF162" s="30"/>
      <c r="AJ162" s="30"/>
      <c r="AO162" s="30"/>
      <c r="AS162" s="30"/>
      <c r="AX162" s="30"/>
      <c r="BB162" s="30"/>
      <c r="BG162" s="30"/>
      <c r="BK162" s="30"/>
      <c r="BP162" s="30"/>
      <c r="BT162" s="30"/>
      <c r="BY162" s="30"/>
      <c r="CC162" s="30"/>
      <c r="CH162" s="30"/>
      <c r="CL162" s="30"/>
      <c r="CQ162" s="30"/>
      <c r="CU162" s="30"/>
    </row>
    <row r="163" spans="14:99" x14ac:dyDescent="0.25">
      <c r="N163" s="30"/>
      <c r="R163" s="30"/>
      <c r="W163" s="30"/>
      <c r="AA163" s="30"/>
      <c r="AF163" s="30"/>
      <c r="AJ163" s="30"/>
      <c r="AO163" s="30"/>
      <c r="AS163" s="30"/>
      <c r="AX163" s="30"/>
      <c r="BB163" s="30"/>
      <c r="BG163" s="30"/>
      <c r="BK163" s="30"/>
      <c r="BP163" s="30"/>
      <c r="BT163" s="30"/>
      <c r="BY163" s="30"/>
      <c r="CC163" s="30"/>
      <c r="CH163" s="30"/>
      <c r="CL163" s="30"/>
      <c r="CQ163" s="30"/>
      <c r="CU163" s="30"/>
    </row>
    <row r="164" spans="14:99" x14ac:dyDescent="0.25">
      <c r="N164" s="30"/>
      <c r="R164" s="30"/>
      <c r="W164" s="30"/>
      <c r="AA164" s="30"/>
      <c r="AF164" s="30"/>
      <c r="AJ164" s="30"/>
      <c r="AO164" s="30"/>
      <c r="AS164" s="30"/>
      <c r="AX164" s="30"/>
      <c r="BB164" s="30"/>
      <c r="BG164" s="30"/>
      <c r="BK164" s="30"/>
      <c r="BP164" s="30"/>
      <c r="BT164" s="30"/>
      <c r="BY164" s="30"/>
      <c r="CC164" s="30"/>
      <c r="CH164" s="30"/>
      <c r="CL164" s="30"/>
      <c r="CQ164" s="30"/>
      <c r="CU164" s="30"/>
    </row>
    <row r="165" spans="14:99" x14ac:dyDescent="0.25">
      <c r="N165" s="30"/>
      <c r="R165" s="30"/>
      <c r="W165" s="30"/>
      <c r="AA165" s="30"/>
      <c r="AF165" s="30"/>
      <c r="AJ165" s="30"/>
      <c r="AO165" s="30"/>
      <c r="AS165" s="30"/>
      <c r="AX165" s="30"/>
      <c r="BB165" s="30"/>
      <c r="BG165" s="30"/>
      <c r="BK165" s="30"/>
      <c r="BP165" s="30"/>
      <c r="BT165" s="30"/>
      <c r="BY165" s="30"/>
      <c r="CC165" s="30"/>
      <c r="CH165" s="30"/>
      <c r="CL165" s="30"/>
      <c r="CQ165" s="30"/>
      <c r="CU165" s="30"/>
    </row>
    <row r="166" spans="14:99" x14ac:dyDescent="0.25">
      <c r="N166" s="30"/>
      <c r="R166" s="30"/>
      <c r="W166" s="30"/>
      <c r="AA166" s="30"/>
      <c r="AF166" s="30"/>
      <c r="AJ166" s="30"/>
      <c r="AO166" s="30"/>
      <c r="AS166" s="30"/>
      <c r="AX166" s="30"/>
      <c r="BB166" s="30"/>
      <c r="BG166" s="30"/>
      <c r="BK166" s="30"/>
      <c r="BP166" s="30"/>
      <c r="BT166" s="30"/>
      <c r="BY166" s="30"/>
      <c r="CC166" s="30"/>
      <c r="CH166" s="30"/>
      <c r="CL166" s="30"/>
      <c r="CQ166" s="30"/>
      <c r="CU166" s="30"/>
    </row>
    <row r="167" spans="14:99" x14ac:dyDescent="0.25">
      <c r="N167" s="30"/>
      <c r="R167" s="30"/>
      <c r="W167" s="30"/>
      <c r="AA167" s="30"/>
      <c r="AF167" s="30"/>
      <c r="AJ167" s="30"/>
      <c r="AO167" s="30"/>
      <c r="AS167" s="30"/>
      <c r="AX167" s="30"/>
      <c r="BB167" s="30"/>
      <c r="BG167" s="30"/>
      <c r="BK167" s="30"/>
      <c r="BP167" s="30"/>
      <c r="BT167" s="30"/>
      <c r="BY167" s="30"/>
      <c r="CC167" s="30"/>
      <c r="CH167" s="30"/>
      <c r="CL167" s="30"/>
      <c r="CQ167" s="30"/>
      <c r="CU167" s="30"/>
    </row>
    <row r="168" spans="14:99" x14ac:dyDescent="0.25">
      <c r="N168" s="30"/>
      <c r="R168" s="30"/>
      <c r="W168" s="30"/>
      <c r="AA168" s="30"/>
      <c r="AF168" s="30"/>
      <c r="AJ168" s="30"/>
      <c r="AO168" s="30"/>
      <c r="AS168" s="30"/>
      <c r="AX168" s="30"/>
      <c r="BB168" s="30"/>
      <c r="BG168" s="30"/>
      <c r="BK168" s="30"/>
      <c r="BP168" s="30"/>
      <c r="BT168" s="30"/>
      <c r="BY168" s="30"/>
      <c r="CC168" s="30"/>
      <c r="CH168" s="30"/>
      <c r="CL168" s="30"/>
      <c r="CQ168" s="30"/>
      <c r="CU168" s="30"/>
    </row>
    <row r="169" spans="14:99" x14ac:dyDescent="0.25">
      <c r="N169" s="30"/>
      <c r="R169" s="30"/>
      <c r="W169" s="30"/>
      <c r="AA169" s="30"/>
      <c r="AF169" s="30"/>
      <c r="AJ169" s="30"/>
      <c r="AO169" s="30"/>
      <c r="AS169" s="30"/>
      <c r="AX169" s="30"/>
      <c r="BB169" s="30"/>
      <c r="BG169" s="30"/>
      <c r="BK169" s="30"/>
      <c r="BP169" s="30"/>
      <c r="BT169" s="30"/>
      <c r="BY169" s="30"/>
      <c r="CC169" s="30"/>
      <c r="CH169" s="30"/>
      <c r="CL169" s="30"/>
      <c r="CQ169" s="30"/>
      <c r="CU169" s="30"/>
    </row>
    <row r="170" spans="14:99" x14ac:dyDescent="0.25">
      <c r="N170" s="30"/>
      <c r="R170" s="30"/>
      <c r="W170" s="30"/>
      <c r="AA170" s="30"/>
      <c r="AF170" s="30"/>
      <c r="AJ170" s="30"/>
      <c r="AO170" s="30"/>
      <c r="AS170" s="30"/>
      <c r="AX170" s="30"/>
      <c r="BB170" s="30"/>
      <c r="BG170" s="30"/>
      <c r="BK170" s="30"/>
      <c r="BP170" s="30"/>
      <c r="BT170" s="30"/>
      <c r="BY170" s="30"/>
      <c r="CC170" s="30"/>
      <c r="CH170" s="30"/>
      <c r="CL170" s="30"/>
      <c r="CQ170" s="30"/>
      <c r="CU170" s="30"/>
    </row>
    <row r="171" spans="14:99" x14ac:dyDescent="0.25">
      <c r="N171" s="30"/>
      <c r="R171" s="30"/>
      <c r="W171" s="30"/>
      <c r="AA171" s="30"/>
      <c r="AF171" s="30"/>
      <c r="AJ171" s="30"/>
      <c r="AO171" s="30"/>
      <c r="AS171" s="30"/>
      <c r="AX171" s="30"/>
      <c r="BB171" s="30"/>
      <c r="BG171" s="30"/>
      <c r="BK171" s="30"/>
      <c r="BP171" s="30"/>
      <c r="BT171" s="30"/>
      <c r="BY171" s="30"/>
      <c r="CC171" s="30"/>
      <c r="CH171" s="30"/>
      <c r="CL171" s="30"/>
      <c r="CQ171" s="30"/>
      <c r="CU171" s="30"/>
    </row>
    <row r="172" spans="14:99" x14ac:dyDescent="0.25">
      <c r="N172" s="30"/>
      <c r="R172" s="30"/>
      <c r="W172" s="30"/>
      <c r="AA172" s="30"/>
      <c r="AF172" s="30"/>
      <c r="AJ172" s="30"/>
      <c r="AO172" s="30"/>
      <c r="AS172" s="30"/>
      <c r="AX172" s="30"/>
      <c r="BB172" s="30"/>
      <c r="BG172" s="30"/>
      <c r="BK172" s="30"/>
      <c r="BP172" s="30"/>
      <c r="BT172" s="30"/>
      <c r="BY172" s="30"/>
      <c r="CC172" s="30"/>
      <c r="CH172" s="30"/>
      <c r="CL172" s="30"/>
      <c r="CQ172" s="30"/>
      <c r="CU172" s="30"/>
    </row>
    <row r="173" spans="14:99" x14ac:dyDescent="0.25">
      <c r="N173" s="30"/>
      <c r="R173" s="30"/>
      <c r="W173" s="30"/>
      <c r="AA173" s="30"/>
      <c r="AF173" s="30"/>
      <c r="AJ173" s="30"/>
      <c r="AO173" s="30"/>
      <c r="AS173" s="30"/>
      <c r="AX173" s="30"/>
      <c r="BB173" s="30"/>
      <c r="BG173" s="30"/>
      <c r="BK173" s="30"/>
      <c r="BP173" s="30"/>
      <c r="BT173" s="30"/>
      <c r="BY173" s="30"/>
      <c r="CC173" s="30"/>
      <c r="CH173" s="30"/>
      <c r="CL173" s="30"/>
      <c r="CQ173" s="30"/>
      <c r="CU173" s="30"/>
    </row>
    <row r="174" spans="14:99" x14ac:dyDescent="0.25">
      <c r="N174" s="30"/>
      <c r="R174" s="30"/>
      <c r="W174" s="30"/>
      <c r="AA174" s="30"/>
      <c r="AF174" s="30"/>
      <c r="AJ174" s="30"/>
      <c r="AO174" s="30"/>
      <c r="AS174" s="30"/>
      <c r="AX174" s="30"/>
      <c r="BB174" s="30"/>
      <c r="BG174" s="30"/>
      <c r="BK174" s="30"/>
      <c r="BP174" s="30"/>
      <c r="BT174" s="30"/>
      <c r="BY174" s="30"/>
      <c r="CC174" s="30"/>
      <c r="CH174" s="30"/>
      <c r="CL174" s="30"/>
      <c r="CQ174" s="30"/>
      <c r="CU174" s="30"/>
    </row>
    <row r="175" spans="14:99" x14ac:dyDescent="0.25">
      <c r="N175" s="30"/>
      <c r="R175" s="30"/>
      <c r="W175" s="30"/>
      <c r="AA175" s="30"/>
      <c r="AF175" s="30"/>
      <c r="AJ175" s="30"/>
      <c r="AO175" s="30"/>
      <c r="AS175" s="30"/>
      <c r="AX175" s="30"/>
      <c r="BB175" s="30"/>
      <c r="BG175" s="30"/>
      <c r="BK175" s="30"/>
      <c r="BP175" s="30"/>
      <c r="BT175" s="30"/>
      <c r="BY175" s="30"/>
      <c r="CC175" s="30"/>
      <c r="CH175" s="30"/>
      <c r="CL175" s="30"/>
      <c r="CQ175" s="30"/>
      <c r="CU175" s="30"/>
    </row>
    <row r="176" spans="14:99" x14ac:dyDescent="0.25">
      <c r="N176" s="30"/>
      <c r="R176" s="30"/>
      <c r="W176" s="30"/>
      <c r="AA176" s="30"/>
      <c r="AF176" s="30"/>
      <c r="AJ176" s="30"/>
      <c r="AO176" s="30"/>
      <c r="AS176" s="30"/>
      <c r="AX176" s="30"/>
      <c r="BB176" s="30"/>
      <c r="BG176" s="30"/>
      <c r="BK176" s="30"/>
      <c r="BP176" s="30"/>
      <c r="BT176" s="30"/>
      <c r="BY176" s="30"/>
      <c r="CC176" s="30"/>
      <c r="CH176" s="30"/>
      <c r="CL176" s="30"/>
      <c r="CQ176" s="30"/>
      <c r="CU176" s="30"/>
    </row>
    <row r="177" spans="14:99" x14ac:dyDescent="0.25">
      <c r="N177" s="30"/>
      <c r="R177" s="30"/>
      <c r="W177" s="30"/>
      <c r="AA177" s="30"/>
      <c r="AF177" s="30"/>
      <c r="AJ177" s="30"/>
      <c r="AO177" s="30"/>
      <c r="AS177" s="30"/>
      <c r="AX177" s="30"/>
      <c r="BB177" s="30"/>
      <c r="BG177" s="30"/>
      <c r="BK177" s="30"/>
      <c r="BP177" s="30"/>
      <c r="BT177" s="30"/>
      <c r="BY177" s="30"/>
      <c r="CC177" s="30"/>
      <c r="CH177" s="30"/>
      <c r="CL177" s="30"/>
      <c r="CQ177" s="30"/>
      <c r="CU177" s="30"/>
    </row>
    <row r="178" spans="14:99" x14ac:dyDescent="0.25">
      <c r="N178" s="30"/>
      <c r="R178" s="30"/>
      <c r="W178" s="30"/>
      <c r="AA178" s="30"/>
      <c r="AF178" s="30"/>
      <c r="AJ178" s="30"/>
      <c r="AO178" s="30"/>
      <c r="AS178" s="30"/>
      <c r="AX178" s="30"/>
      <c r="BB178" s="30"/>
      <c r="BG178" s="30"/>
      <c r="BK178" s="30"/>
      <c r="BP178" s="30"/>
      <c r="BT178" s="30"/>
      <c r="BY178" s="30"/>
      <c r="CC178" s="30"/>
      <c r="CH178" s="30"/>
      <c r="CL178" s="30"/>
      <c r="CQ178" s="30"/>
      <c r="CU178" s="30"/>
    </row>
    <row r="179" spans="14:99" x14ac:dyDescent="0.25">
      <c r="N179" s="30"/>
      <c r="R179" s="30"/>
      <c r="W179" s="30"/>
      <c r="AA179" s="30"/>
      <c r="AF179" s="30"/>
      <c r="AJ179" s="30"/>
      <c r="AO179" s="30"/>
      <c r="AS179" s="30"/>
      <c r="AX179" s="30"/>
      <c r="BB179" s="30"/>
      <c r="BG179" s="30"/>
      <c r="BK179" s="30"/>
      <c r="BP179" s="30"/>
      <c r="BT179" s="30"/>
      <c r="BY179" s="30"/>
      <c r="CC179" s="30"/>
      <c r="CH179" s="30"/>
      <c r="CL179" s="30"/>
      <c r="CQ179" s="30"/>
      <c r="CU179" s="30"/>
    </row>
    <row r="180" spans="14:99" x14ac:dyDescent="0.25">
      <c r="N180" s="30"/>
      <c r="R180" s="30"/>
      <c r="W180" s="30"/>
      <c r="AA180" s="30"/>
      <c r="AF180" s="30"/>
      <c r="AJ180" s="30"/>
      <c r="AO180" s="30"/>
      <c r="AS180" s="30"/>
      <c r="AX180" s="30"/>
      <c r="BB180" s="30"/>
      <c r="BG180" s="30"/>
      <c r="BK180" s="30"/>
      <c r="BP180" s="30"/>
      <c r="BT180" s="30"/>
      <c r="BY180" s="30"/>
      <c r="CC180" s="30"/>
      <c r="CH180" s="30"/>
      <c r="CL180" s="30"/>
      <c r="CQ180" s="30"/>
      <c r="CU180" s="30"/>
    </row>
    <row r="181" spans="14:99" x14ac:dyDescent="0.25">
      <c r="N181" s="30"/>
      <c r="R181" s="30"/>
      <c r="W181" s="30"/>
      <c r="AA181" s="30"/>
      <c r="AF181" s="30"/>
      <c r="AJ181" s="30"/>
      <c r="AO181" s="30"/>
      <c r="AS181" s="30"/>
      <c r="AX181" s="30"/>
      <c r="BB181" s="30"/>
      <c r="BG181" s="30"/>
      <c r="BK181" s="30"/>
      <c r="BP181" s="30"/>
      <c r="BT181" s="30"/>
      <c r="BY181" s="30"/>
      <c r="CC181" s="30"/>
      <c r="CH181" s="30"/>
      <c r="CL181" s="30"/>
      <c r="CQ181" s="30"/>
      <c r="CU181" s="30"/>
    </row>
    <row r="182" spans="14:99" x14ac:dyDescent="0.25">
      <c r="N182" s="30"/>
      <c r="R182" s="30"/>
      <c r="W182" s="30"/>
      <c r="AA182" s="30"/>
      <c r="AF182" s="30"/>
      <c r="AJ182" s="30"/>
      <c r="AO182" s="30"/>
      <c r="AS182" s="30"/>
      <c r="AX182" s="30"/>
      <c r="BB182" s="30"/>
      <c r="BG182" s="30"/>
      <c r="BK182" s="30"/>
      <c r="BP182" s="30"/>
      <c r="BT182" s="30"/>
      <c r="BY182" s="30"/>
      <c r="CC182" s="30"/>
      <c r="CH182" s="30"/>
      <c r="CL182" s="30"/>
      <c r="CQ182" s="30"/>
      <c r="CU182" s="30"/>
    </row>
    <row r="183" spans="14:99" x14ac:dyDescent="0.25">
      <c r="N183" s="30"/>
      <c r="R183" s="30"/>
      <c r="W183" s="30"/>
      <c r="AA183" s="30"/>
      <c r="AF183" s="30"/>
      <c r="AJ183" s="30"/>
      <c r="AO183" s="30"/>
      <c r="AS183" s="30"/>
      <c r="AX183" s="30"/>
      <c r="BB183" s="30"/>
      <c r="BG183" s="30"/>
      <c r="BK183" s="30"/>
      <c r="BP183" s="30"/>
      <c r="BT183" s="30"/>
      <c r="BY183" s="30"/>
      <c r="CC183" s="30"/>
      <c r="CH183" s="30"/>
      <c r="CL183" s="30"/>
      <c r="CQ183" s="30"/>
      <c r="CU183" s="30"/>
    </row>
    <row r="184" spans="14:99" x14ac:dyDescent="0.25">
      <c r="N184" s="30"/>
      <c r="R184" s="30"/>
      <c r="W184" s="30"/>
      <c r="AA184" s="30"/>
      <c r="AF184" s="30"/>
      <c r="AJ184" s="30"/>
      <c r="AO184" s="30"/>
      <c r="AS184" s="30"/>
      <c r="AX184" s="30"/>
      <c r="BB184" s="30"/>
      <c r="BG184" s="30"/>
      <c r="BK184" s="30"/>
      <c r="BP184" s="30"/>
      <c r="BT184" s="30"/>
      <c r="BY184" s="30"/>
      <c r="CC184" s="30"/>
      <c r="CH184" s="30"/>
      <c r="CL184" s="30"/>
      <c r="CQ184" s="30"/>
      <c r="CU184" s="30"/>
    </row>
    <row r="185" spans="14:99" x14ac:dyDescent="0.25">
      <c r="N185" s="30"/>
      <c r="R185" s="30"/>
      <c r="W185" s="30"/>
      <c r="AA185" s="30"/>
      <c r="AF185" s="30"/>
      <c r="AJ185" s="30"/>
      <c r="AO185" s="30"/>
      <c r="AS185" s="30"/>
      <c r="AX185" s="30"/>
      <c r="BB185" s="30"/>
      <c r="BG185" s="30"/>
      <c r="BK185" s="30"/>
      <c r="BP185" s="30"/>
      <c r="BT185" s="30"/>
      <c r="BY185" s="30"/>
      <c r="CC185" s="30"/>
      <c r="CH185" s="30"/>
      <c r="CL185" s="30"/>
      <c r="CQ185" s="30"/>
      <c r="CU185" s="30"/>
    </row>
    <row r="186" spans="14:99" x14ac:dyDescent="0.25">
      <c r="N186" s="30"/>
      <c r="R186" s="30"/>
      <c r="W186" s="30"/>
      <c r="AA186" s="30"/>
      <c r="AF186" s="30"/>
      <c r="AJ186" s="30"/>
      <c r="AO186" s="30"/>
      <c r="AS186" s="30"/>
      <c r="AX186" s="30"/>
      <c r="BB186" s="30"/>
      <c r="BG186" s="30"/>
      <c r="BK186" s="30"/>
      <c r="BP186" s="30"/>
      <c r="BT186" s="30"/>
      <c r="BY186" s="30"/>
      <c r="CC186" s="30"/>
      <c r="CH186" s="30"/>
      <c r="CL186" s="30"/>
      <c r="CQ186" s="30"/>
      <c r="CU186" s="30"/>
    </row>
    <row r="187" spans="14:99" x14ac:dyDescent="0.25">
      <c r="N187" s="30"/>
      <c r="R187" s="30"/>
      <c r="W187" s="30"/>
      <c r="AA187" s="30"/>
      <c r="AF187" s="30"/>
      <c r="AJ187" s="30"/>
      <c r="AO187" s="30"/>
      <c r="AS187" s="30"/>
      <c r="AX187" s="30"/>
      <c r="BB187" s="30"/>
      <c r="BG187" s="30"/>
      <c r="BK187" s="30"/>
      <c r="BP187" s="30"/>
      <c r="BT187" s="30"/>
      <c r="BY187" s="30"/>
      <c r="CC187" s="30"/>
      <c r="CH187" s="30"/>
      <c r="CL187" s="30"/>
      <c r="CQ187" s="30"/>
      <c r="CU187" s="30"/>
    </row>
    <row r="188" spans="14:99" x14ac:dyDescent="0.25">
      <c r="N188" s="30"/>
      <c r="R188" s="30"/>
      <c r="W188" s="30"/>
      <c r="AA188" s="30"/>
      <c r="AF188" s="30"/>
      <c r="AJ188" s="30"/>
      <c r="AO188" s="30"/>
      <c r="AS188" s="30"/>
      <c r="AX188" s="30"/>
      <c r="BB188" s="30"/>
      <c r="BG188" s="30"/>
      <c r="BK188" s="30"/>
      <c r="BP188" s="30"/>
      <c r="BT188" s="30"/>
      <c r="BY188" s="30"/>
      <c r="CC188" s="30"/>
      <c r="CH188" s="30"/>
      <c r="CL188" s="30"/>
      <c r="CQ188" s="30"/>
      <c r="CU188" s="30"/>
    </row>
    <row r="189" spans="14:99" x14ac:dyDescent="0.25">
      <c r="N189" s="30"/>
      <c r="R189" s="30"/>
      <c r="W189" s="30"/>
      <c r="AA189" s="30"/>
      <c r="AF189" s="30"/>
      <c r="AJ189" s="30"/>
      <c r="AO189" s="30"/>
      <c r="AS189" s="30"/>
      <c r="AX189" s="30"/>
      <c r="BB189" s="30"/>
      <c r="BG189" s="30"/>
      <c r="BK189" s="30"/>
      <c r="BP189" s="30"/>
      <c r="BT189" s="30"/>
      <c r="BY189" s="30"/>
      <c r="CC189" s="30"/>
      <c r="CH189" s="30"/>
      <c r="CL189" s="30"/>
      <c r="CQ189" s="30"/>
      <c r="CU189" s="30"/>
    </row>
    <row r="190" spans="14:99" x14ac:dyDescent="0.25">
      <c r="N190" s="30"/>
      <c r="R190" s="30"/>
      <c r="W190" s="30"/>
      <c r="AA190" s="30"/>
      <c r="AF190" s="30"/>
      <c r="AJ190" s="30"/>
      <c r="AO190" s="30"/>
      <c r="AS190" s="30"/>
      <c r="AX190" s="30"/>
      <c r="BB190" s="30"/>
      <c r="BG190" s="30"/>
      <c r="BK190" s="30"/>
      <c r="BP190" s="30"/>
      <c r="BT190" s="30"/>
      <c r="BY190" s="30"/>
      <c r="CC190" s="30"/>
      <c r="CH190" s="30"/>
      <c r="CL190" s="30"/>
      <c r="CQ190" s="30"/>
      <c r="CU190" s="30"/>
    </row>
    <row r="191" spans="14:99" x14ac:dyDescent="0.25">
      <c r="N191" s="30"/>
      <c r="R191" s="30"/>
      <c r="W191" s="30"/>
      <c r="AA191" s="30"/>
      <c r="AF191" s="30"/>
      <c r="AJ191" s="30"/>
      <c r="AO191" s="30"/>
      <c r="AS191" s="30"/>
      <c r="AX191" s="30"/>
      <c r="BB191" s="30"/>
      <c r="BG191" s="30"/>
      <c r="BK191" s="30"/>
      <c r="BP191" s="30"/>
      <c r="BT191" s="30"/>
      <c r="BY191" s="30"/>
      <c r="CC191" s="30"/>
      <c r="CH191" s="30"/>
      <c r="CL191" s="30"/>
      <c r="CQ191" s="30"/>
      <c r="CU191" s="30"/>
    </row>
    <row r="192" spans="14:99" x14ac:dyDescent="0.25">
      <c r="N192" s="30"/>
      <c r="R192" s="30"/>
      <c r="W192" s="30"/>
      <c r="AA192" s="30"/>
      <c r="AF192" s="30"/>
      <c r="AJ192" s="30"/>
      <c r="AO192" s="30"/>
      <c r="AS192" s="30"/>
      <c r="AX192" s="30"/>
      <c r="BB192" s="30"/>
      <c r="BG192" s="30"/>
      <c r="BK192" s="30"/>
      <c r="BP192" s="30"/>
      <c r="BT192" s="30"/>
      <c r="BY192" s="30"/>
      <c r="CC192" s="30"/>
      <c r="CH192" s="30"/>
      <c r="CL192" s="30"/>
      <c r="CQ192" s="30"/>
      <c r="CU192" s="30"/>
    </row>
    <row r="193" spans="14:99" x14ac:dyDescent="0.25">
      <c r="N193" s="30"/>
      <c r="R193" s="30"/>
      <c r="W193" s="30"/>
      <c r="AA193" s="30"/>
      <c r="AF193" s="30"/>
      <c r="AJ193" s="30"/>
      <c r="AO193" s="30"/>
      <c r="AS193" s="30"/>
      <c r="AX193" s="30"/>
      <c r="BB193" s="30"/>
      <c r="BG193" s="30"/>
      <c r="BK193" s="30"/>
      <c r="BP193" s="30"/>
      <c r="BT193" s="30"/>
      <c r="BY193" s="30"/>
      <c r="CC193" s="30"/>
      <c r="CH193" s="30"/>
      <c r="CL193" s="30"/>
      <c r="CQ193" s="30"/>
      <c r="CU193" s="30"/>
    </row>
    <row r="194" spans="14:99" x14ac:dyDescent="0.25">
      <c r="N194" s="30"/>
      <c r="R194" s="30"/>
      <c r="W194" s="30"/>
      <c r="AA194" s="30"/>
      <c r="AF194" s="30"/>
      <c r="AJ194" s="30"/>
      <c r="AO194" s="30"/>
      <c r="AS194" s="30"/>
      <c r="AX194" s="30"/>
      <c r="BB194" s="30"/>
      <c r="BG194" s="30"/>
      <c r="BK194" s="30"/>
      <c r="BP194" s="30"/>
      <c r="BT194" s="30"/>
      <c r="BY194" s="30"/>
      <c r="CC194" s="30"/>
      <c r="CH194" s="30"/>
      <c r="CL194" s="30"/>
      <c r="CQ194" s="30"/>
      <c r="CU194" s="30"/>
    </row>
    <row r="195" spans="14:99" x14ac:dyDescent="0.25">
      <c r="N195" s="30"/>
      <c r="R195" s="30"/>
      <c r="W195" s="30"/>
      <c r="AA195" s="30"/>
      <c r="AF195" s="30"/>
      <c r="AJ195" s="30"/>
      <c r="AO195" s="30"/>
      <c r="AS195" s="30"/>
      <c r="AX195" s="30"/>
      <c r="BB195" s="30"/>
      <c r="BG195" s="30"/>
      <c r="BK195" s="30"/>
      <c r="BP195" s="30"/>
      <c r="BT195" s="30"/>
      <c r="BY195" s="30"/>
      <c r="CC195" s="30"/>
      <c r="CH195" s="30"/>
      <c r="CL195" s="30"/>
      <c r="CQ195" s="30"/>
      <c r="CU195" s="30"/>
    </row>
    <row r="196" spans="14:99" x14ac:dyDescent="0.25">
      <c r="N196" s="30"/>
      <c r="R196" s="30"/>
      <c r="W196" s="30"/>
      <c r="AA196" s="30"/>
      <c r="AF196" s="30"/>
      <c r="AJ196" s="30"/>
      <c r="AO196" s="30"/>
      <c r="AS196" s="30"/>
      <c r="AX196" s="30"/>
      <c r="BB196" s="30"/>
      <c r="BG196" s="30"/>
      <c r="BK196" s="30"/>
      <c r="BP196" s="30"/>
      <c r="BT196" s="30"/>
      <c r="BY196" s="30"/>
      <c r="CC196" s="30"/>
      <c r="CH196" s="30"/>
      <c r="CL196" s="30"/>
      <c r="CQ196" s="30"/>
      <c r="CU196" s="30"/>
    </row>
    <row r="197" spans="14:99" x14ac:dyDescent="0.25">
      <c r="N197" s="30"/>
      <c r="R197" s="30"/>
      <c r="W197" s="30"/>
      <c r="AA197" s="30"/>
      <c r="AF197" s="30"/>
      <c r="AJ197" s="30"/>
      <c r="AO197" s="30"/>
      <c r="AS197" s="30"/>
      <c r="AX197" s="30"/>
      <c r="BB197" s="30"/>
      <c r="BG197" s="30"/>
      <c r="BK197" s="30"/>
      <c r="BP197" s="30"/>
      <c r="BT197" s="30"/>
      <c r="BY197" s="30"/>
      <c r="CC197" s="30"/>
      <c r="CH197" s="30"/>
      <c r="CL197" s="30"/>
      <c r="CQ197" s="30"/>
      <c r="CU197" s="30"/>
    </row>
    <row r="198" spans="14:99" x14ac:dyDescent="0.25">
      <c r="N198" s="30"/>
      <c r="R198" s="30"/>
      <c r="W198" s="30"/>
      <c r="AA198" s="30"/>
      <c r="AF198" s="30"/>
      <c r="AJ198" s="30"/>
      <c r="AO198" s="30"/>
      <c r="AS198" s="30"/>
      <c r="AX198" s="30"/>
      <c r="BB198" s="30"/>
      <c r="BG198" s="30"/>
      <c r="BK198" s="30"/>
      <c r="BP198" s="30"/>
      <c r="BT198" s="30"/>
      <c r="BY198" s="30"/>
      <c r="CC198" s="30"/>
      <c r="CH198" s="30"/>
      <c r="CL198" s="30"/>
      <c r="CQ198" s="30"/>
      <c r="CU198" s="30"/>
    </row>
    <row r="199" spans="14:99" x14ac:dyDescent="0.25">
      <c r="N199" s="30"/>
      <c r="R199" s="30"/>
      <c r="W199" s="30"/>
      <c r="AA199" s="30"/>
      <c r="AF199" s="30"/>
      <c r="AJ199" s="30"/>
      <c r="AO199" s="30"/>
      <c r="AS199" s="30"/>
      <c r="AX199" s="30"/>
      <c r="BB199" s="30"/>
      <c r="BG199" s="30"/>
      <c r="BK199" s="30"/>
      <c r="BP199" s="30"/>
      <c r="BT199" s="30"/>
      <c r="BY199" s="30"/>
      <c r="CC199" s="30"/>
      <c r="CH199" s="30"/>
      <c r="CL199" s="30"/>
      <c r="CQ199" s="30"/>
      <c r="CU199" s="30"/>
    </row>
    <row r="200" spans="14:99" x14ac:dyDescent="0.25">
      <c r="N200" s="30"/>
      <c r="R200" s="30"/>
      <c r="W200" s="30"/>
      <c r="AA200" s="30"/>
      <c r="AF200" s="30"/>
      <c r="AJ200" s="30"/>
      <c r="AO200" s="30"/>
      <c r="AS200" s="30"/>
      <c r="AX200" s="30"/>
      <c r="BB200" s="30"/>
      <c r="BG200" s="30"/>
      <c r="BK200" s="30"/>
      <c r="BP200" s="30"/>
      <c r="BT200" s="30"/>
      <c r="BY200" s="30"/>
      <c r="CC200" s="30"/>
      <c r="CH200" s="30"/>
      <c r="CL200" s="30"/>
      <c r="CQ200" s="30"/>
      <c r="CU200" s="30"/>
    </row>
    <row r="201" spans="14:99" x14ac:dyDescent="0.25">
      <c r="N201" s="30"/>
      <c r="R201" s="30"/>
      <c r="W201" s="30"/>
      <c r="AA201" s="30"/>
      <c r="AF201" s="30"/>
      <c r="AJ201" s="30"/>
      <c r="AO201" s="30"/>
      <c r="AS201" s="30"/>
      <c r="AX201" s="30"/>
      <c r="BB201" s="30"/>
      <c r="BG201" s="30"/>
      <c r="BK201" s="30"/>
      <c r="BP201" s="30"/>
      <c r="BT201" s="30"/>
      <c r="BY201" s="30"/>
      <c r="CC201" s="30"/>
      <c r="CH201" s="30"/>
      <c r="CL201" s="30"/>
      <c r="CQ201" s="30"/>
      <c r="CU201" s="30"/>
    </row>
    <row r="202" spans="14:99" x14ac:dyDescent="0.25">
      <c r="N202" s="30"/>
      <c r="R202" s="30"/>
      <c r="W202" s="30"/>
      <c r="AA202" s="30"/>
      <c r="AF202" s="30"/>
      <c r="AJ202" s="30"/>
      <c r="AO202" s="30"/>
      <c r="AS202" s="30"/>
      <c r="AX202" s="30"/>
      <c r="BB202" s="30"/>
      <c r="BG202" s="30"/>
      <c r="BK202" s="30"/>
      <c r="BP202" s="30"/>
      <c r="BT202" s="30"/>
      <c r="BY202" s="30"/>
      <c r="CC202" s="30"/>
      <c r="CH202" s="30"/>
      <c r="CL202" s="30"/>
      <c r="CQ202" s="30"/>
      <c r="CU202" s="30"/>
    </row>
    <row r="203" spans="14:99" x14ac:dyDescent="0.25">
      <c r="N203" s="30"/>
      <c r="R203" s="30"/>
      <c r="W203" s="30"/>
      <c r="AA203" s="30"/>
      <c r="AF203" s="30"/>
      <c r="AJ203" s="30"/>
      <c r="AO203" s="30"/>
      <c r="AS203" s="30"/>
      <c r="AX203" s="30"/>
      <c r="BB203" s="30"/>
      <c r="BG203" s="30"/>
      <c r="BK203" s="30"/>
      <c r="BP203" s="30"/>
      <c r="BT203" s="30"/>
      <c r="BY203" s="30"/>
      <c r="CC203" s="30"/>
      <c r="CH203" s="30"/>
      <c r="CL203" s="30"/>
      <c r="CQ203" s="30"/>
      <c r="CU203" s="30"/>
    </row>
    <row r="204" spans="14:99" x14ac:dyDescent="0.25">
      <c r="N204" s="30"/>
      <c r="R204" s="30"/>
      <c r="W204" s="30"/>
      <c r="AA204" s="30"/>
      <c r="AF204" s="30"/>
      <c r="AJ204" s="30"/>
      <c r="AO204" s="30"/>
      <c r="AS204" s="30"/>
      <c r="AX204" s="30"/>
      <c r="BB204" s="30"/>
      <c r="BG204" s="30"/>
      <c r="BK204" s="30"/>
      <c r="BP204" s="30"/>
      <c r="BT204" s="30"/>
      <c r="BY204" s="30"/>
      <c r="CC204" s="30"/>
      <c r="CH204" s="30"/>
      <c r="CL204" s="30"/>
      <c r="CQ204" s="30"/>
      <c r="CU204" s="30"/>
    </row>
    <row r="205" spans="14:99" x14ac:dyDescent="0.25">
      <c r="N205" s="30"/>
      <c r="R205" s="30"/>
      <c r="W205" s="30"/>
      <c r="AA205" s="30"/>
      <c r="AF205" s="30"/>
      <c r="AJ205" s="30"/>
      <c r="AO205" s="30"/>
      <c r="AS205" s="30"/>
      <c r="AX205" s="30"/>
      <c r="BB205" s="30"/>
      <c r="BG205" s="30"/>
      <c r="BK205" s="30"/>
      <c r="BP205" s="30"/>
      <c r="BT205" s="30"/>
      <c r="BY205" s="30"/>
      <c r="CC205" s="30"/>
      <c r="CH205" s="30"/>
      <c r="CL205" s="30"/>
      <c r="CQ205" s="30"/>
      <c r="CU205" s="30"/>
    </row>
    <row r="206" spans="14:99" x14ac:dyDescent="0.25">
      <c r="N206" s="30"/>
      <c r="R206" s="30"/>
      <c r="W206" s="30"/>
      <c r="AA206" s="30"/>
      <c r="AF206" s="30"/>
      <c r="AJ206" s="30"/>
      <c r="AO206" s="30"/>
      <c r="AS206" s="30"/>
      <c r="AX206" s="30"/>
      <c r="BB206" s="30"/>
      <c r="BG206" s="30"/>
      <c r="BK206" s="30"/>
      <c r="BP206" s="30"/>
      <c r="BT206" s="30"/>
      <c r="BY206" s="30"/>
      <c r="CC206" s="30"/>
      <c r="CH206" s="30"/>
      <c r="CL206" s="30"/>
      <c r="CQ206" s="30"/>
      <c r="CU206" s="30"/>
    </row>
    <row r="207" spans="14:99" x14ac:dyDescent="0.25">
      <c r="N207" s="30"/>
      <c r="R207" s="30"/>
      <c r="W207" s="30"/>
      <c r="AA207" s="30"/>
      <c r="AF207" s="30"/>
      <c r="AJ207" s="30"/>
      <c r="AO207" s="30"/>
      <c r="AS207" s="30"/>
      <c r="AX207" s="30"/>
      <c r="BB207" s="30"/>
      <c r="BG207" s="30"/>
      <c r="BK207" s="30"/>
      <c r="BP207" s="30"/>
      <c r="BT207" s="30"/>
      <c r="BY207" s="30"/>
      <c r="CC207" s="30"/>
      <c r="CH207" s="30"/>
      <c r="CL207" s="30"/>
      <c r="CQ207" s="30"/>
      <c r="CU207" s="30"/>
    </row>
    <row r="208" spans="14:99" x14ac:dyDescent="0.25">
      <c r="N208" s="30"/>
      <c r="R208" s="30"/>
      <c r="W208" s="30"/>
      <c r="AA208" s="30"/>
      <c r="AF208" s="30"/>
      <c r="AJ208" s="30"/>
      <c r="AO208" s="30"/>
      <c r="AS208" s="30"/>
      <c r="AX208" s="30"/>
      <c r="BB208" s="30"/>
      <c r="BG208" s="30"/>
      <c r="BK208" s="30"/>
      <c r="BP208" s="30"/>
      <c r="BT208" s="30"/>
      <c r="BY208" s="30"/>
      <c r="CC208" s="30"/>
      <c r="CH208" s="30"/>
      <c r="CL208" s="30"/>
      <c r="CQ208" s="30"/>
      <c r="CU208" s="30"/>
    </row>
    <row r="209" spans="14:99" x14ac:dyDescent="0.25">
      <c r="N209" s="30"/>
      <c r="R209" s="30"/>
      <c r="W209" s="30"/>
      <c r="AA209" s="30"/>
      <c r="AF209" s="30"/>
      <c r="AJ209" s="30"/>
      <c r="AO209" s="30"/>
      <c r="AS209" s="30"/>
      <c r="AX209" s="30"/>
      <c r="BB209" s="30"/>
      <c r="BG209" s="30"/>
      <c r="BK209" s="30"/>
      <c r="BP209" s="30"/>
      <c r="BT209" s="30"/>
      <c r="BY209" s="30"/>
      <c r="CC209" s="30"/>
      <c r="CH209" s="30"/>
      <c r="CL209" s="30"/>
      <c r="CQ209" s="30"/>
      <c r="CU209" s="30"/>
    </row>
    <row r="210" spans="14:99" x14ac:dyDescent="0.25">
      <c r="N210" s="30"/>
      <c r="R210" s="30"/>
      <c r="W210" s="30"/>
      <c r="AA210" s="30"/>
      <c r="AF210" s="30"/>
      <c r="AJ210" s="30"/>
      <c r="AO210" s="30"/>
      <c r="AS210" s="30"/>
      <c r="AX210" s="30"/>
      <c r="BB210" s="30"/>
      <c r="BG210" s="30"/>
      <c r="BK210" s="30"/>
      <c r="BP210" s="30"/>
      <c r="BT210" s="30"/>
      <c r="BY210" s="30"/>
      <c r="CC210" s="30"/>
      <c r="CH210" s="30"/>
      <c r="CL210" s="30"/>
      <c r="CQ210" s="30"/>
      <c r="CU210" s="30"/>
    </row>
    <row r="211" spans="14:99" x14ac:dyDescent="0.25">
      <c r="N211" s="30"/>
      <c r="R211" s="30"/>
      <c r="W211" s="30"/>
      <c r="AA211" s="30"/>
      <c r="AF211" s="30"/>
      <c r="AJ211" s="30"/>
      <c r="AO211" s="30"/>
      <c r="AS211" s="30"/>
      <c r="AX211" s="30"/>
      <c r="BB211" s="30"/>
      <c r="BG211" s="30"/>
      <c r="BK211" s="30"/>
      <c r="BP211" s="30"/>
      <c r="BT211" s="30"/>
      <c r="BY211" s="30"/>
      <c r="CC211" s="30"/>
      <c r="CH211" s="30"/>
      <c r="CL211" s="30"/>
      <c r="CQ211" s="30"/>
      <c r="CU211" s="30"/>
    </row>
    <row r="212" spans="14:99" x14ac:dyDescent="0.25">
      <c r="N212" s="30"/>
      <c r="R212" s="30"/>
      <c r="W212" s="30"/>
      <c r="AA212" s="30"/>
      <c r="AF212" s="30"/>
      <c r="AJ212" s="30"/>
      <c r="AO212" s="30"/>
      <c r="AS212" s="30"/>
      <c r="AX212" s="30"/>
      <c r="BB212" s="30"/>
      <c r="BG212" s="30"/>
      <c r="BK212" s="30"/>
      <c r="BP212" s="30"/>
      <c r="BT212" s="30"/>
      <c r="BY212" s="30"/>
      <c r="CC212" s="30"/>
      <c r="CH212" s="30"/>
      <c r="CL212" s="30"/>
      <c r="CQ212" s="30"/>
      <c r="CU212" s="30"/>
    </row>
    <row r="213" spans="14:99" x14ac:dyDescent="0.25">
      <c r="N213" s="30"/>
      <c r="R213" s="30"/>
      <c r="W213" s="30"/>
      <c r="AA213" s="30"/>
      <c r="AF213" s="30"/>
      <c r="AJ213" s="30"/>
      <c r="AO213" s="30"/>
      <c r="AS213" s="30"/>
      <c r="AX213" s="30"/>
      <c r="BB213" s="30"/>
      <c r="BG213" s="30"/>
      <c r="BK213" s="30"/>
      <c r="BP213" s="30"/>
      <c r="BT213" s="30"/>
      <c r="BY213" s="30"/>
      <c r="CC213" s="30"/>
      <c r="CH213" s="30"/>
      <c r="CL213" s="30"/>
      <c r="CQ213" s="30"/>
      <c r="CU213" s="30"/>
    </row>
    <row r="214" spans="14:99" x14ac:dyDescent="0.25">
      <c r="N214" s="30"/>
      <c r="R214" s="30"/>
      <c r="W214" s="30"/>
      <c r="AA214" s="30"/>
      <c r="AF214" s="30"/>
      <c r="AJ214" s="30"/>
      <c r="AO214" s="30"/>
      <c r="AS214" s="30"/>
      <c r="AX214" s="30"/>
      <c r="BB214" s="30"/>
      <c r="BG214" s="30"/>
      <c r="BK214" s="30"/>
      <c r="BP214" s="30"/>
      <c r="BT214" s="30"/>
      <c r="BY214" s="30"/>
      <c r="CC214" s="30"/>
      <c r="CH214" s="30"/>
      <c r="CL214" s="30"/>
      <c r="CQ214" s="30"/>
      <c r="CU214" s="30"/>
    </row>
    <row r="215" spans="14:99" x14ac:dyDescent="0.25">
      <c r="N215" s="30"/>
      <c r="R215" s="30"/>
      <c r="W215" s="30"/>
      <c r="AA215" s="30"/>
      <c r="AF215" s="30"/>
      <c r="AJ215" s="30"/>
      <c r="AO215" s="30"/>
      <c r="AS215" s="30"/>
      <c r="AX215" s="30"/>
      <c r="BB215" s="30"/>
      <c r="BG215" s="30"/>
      <c r="BK215" s="30"/>
      <c r="BP215" s="30"/>
      <c r="BT215" s="30"/>
      <c r="BY215" s="30"/>
      <c r="CC215" s="30"/>
      <c r="CH215" s="30"/>
      <c r="CL215" s="30"/>
      <c r="CQ215" s="30"/>
      <c r="CU215" s="30"/>
    </row>
    <row r="216" spans="14:99" x14ac:dyDescent="0.25">
      <c r="N216" s="30"/>
      <c r="R216" s="30"/>
      <c r="W216" s="30"/>
      <c r="AA216" s="30"/>
      <c r="AF216" s="30"/>
      <c r="AJ216" s="30"/>
      <c r="AO216" s="30"/>
      <c r="AS216" s="30"/>
      <c r="AX216" s="30"/>
      <c r="BB216" s="30"/>
      <c r="BG216" s="30"/>
      <c r="BK216" s="30"/>
      <c r="BP216" s="30"/>
      <c r="BT216" s="30"/>
      <c r="BY216" s="30"/>
      <c r="CC216" s="30"/>
      <c r="CH216" s="30"/>
      <c r="CL216" s="30"/>
      <c r="CQ216" s="30"/>
      <c r="CU216" s="30"/>
    </row>
    <row r="217" spans="14:99" x14ac:dyDescent="0.25">
      <c r="N217" s="30"/>
      <c r="R217" s="30"/>
      <c r="W217" s="30"/>
      <c r="AA217" s="30"/>
      <c r="AF217" s="30"/>
      <c r="AJ217" s="30"/>
      <c r="AO217" s="30"/>
      <c r="AS217" s="30"/>
      <c r="AX217" s="30"/>
      <c r="BB217" s="30"/>
      <c r="BG217" s="30"/>
      <c r="BK217" s="30"/>
      <c r="BP217" s="30"/>
      <c r="BT217" s="30"/>
      <c r="BY217" s="30"/>
      <c r="CC217" s="30"/>
      <c r="CH217" s="30"/>
      <c r="CL217" s="30"/>
      <c r="CQ217" s="30"/>
      <c r="CU217" s="30"/>
    </row>
    <row r="218" spans="14:99" x14ac:dyDescent="0.25">
      <c r="N218" s="30"/>
      <c r="R218" s="30"/>
      <c r="W218" s="30"/>
      <c r="AA218" s="30"/>
      <c r="AF218" s="30"/>
      <c r="AJ218" s="30"/>
      <c r="AO218" s="30"/>
      <c r="AS218" s="30"/>
      <c r="AX218" s="30"/>
      <c r="BB218" s="30"/>
      <c r="BG218" s="30"/>
      <c r="BK218" s="30"/>
      <c r="BP218" s="30"/>
      <c r="BT218" s="30"/>
      <c r="BY218" s="30"/>
      <c r="CC218" s="30"/>
      <c r="CH218" s="30"/>
      <c r="CL218" s="30"/>
      <c r="CQ218" s="30"/>
      <c r="CU218" s="30"/>
    </row>
    <row r="219" spans="14:99" x14ac:dyDescent="0.25">
      <c r="N219" s="30"/>
      <c r="R219" s="30"/>
      <c r="W219" s="30"/>
      <c r="AA219" s="30"/>
      <c r="AF219" s="30"/>
      <c r="AJ219" s="30"/>
      <c r="AO219" s="30"/>
      <c r="AS219" s="30"/>
      <c r="AX219" s="30"/>
      <c r="BB219" s="30"/>
      <c r="BG219" s="30"/>
      <c r="BK219" s="30"/>
      <c r="BP219" s="30"/>
      <c r="BT219" s="30"/>
      <c r="BY219" s="30"/>
      <c r="CC219" s="30"/>
      <c r="CH219" s="30"/>
      <c r="CL219" s="30"/>
      <c r="CQ219" s="30"/>
      <c r="CU219" s="30"/>
    </row>
    <row r="220" spans="14:99" x14ac:dyDescent="0.25">
      <c r="N220" s="30"/>
      <c r="R220" s="30"/>
      <c r="W220" s="30"/>
      <c r="AA220" s="30"/>
      <c r="AF220" s="30"/>
      <c r="AJ220" s="30"/>
      <c r="AO220" s="30"/>
      <c r="AS220" s="30"/>
      <c r="AX220" s="30"/>
      <c r="BB220" s="30"/>
      <c r="BG220" s="30"/>
      <c r="BK220" s="30"/>
      <c r="BP220" s="30"/>
      <c r="BT220" s="30"/>
      <c r="BY220" s="30"/>
      <c r="CC220" s="30"/>
      <c r="CH220" s="30"/>
      <c r="CL220" s="30"/>
      <c r="CQ220" s="30"/>
      <c r="CU220" s="30"/>
    </row>
    <row r="221" spans="14:99" x14ac:dyDescent="0.25">
      <c r="N221" s="30"/>
      <c r="R221" s="30"/>
      <c r="W221" s="30"/>
      <c r="AA221" s="30"/>
      <c r="AF221" s="30"/>
      <c r="AJ221" s="30"/>
      <c r="AO221" s="30"/>
      <c r="AS221" s="30"/>
      <c r="AX221" s="30"/>
      <c r="BB221" s="30"/>
      <c r="BG221" s="30"/>
      <c r="BK221" s="30"/>
      <c r="BP221" s="30"/>
      <c r="BT221" s="30"/>
      <c r="BY221" s="30"/>
      <c r="CC221" s="30"/>
      <c r="CH221" s="30"/>
      <c r="CL221" s="30"/>
      <c r="CQ221" s="30"/>
      <c r="CU221" s="30"/>
    </row>
    <row r="222" spans="14:99" x14ac:dyDescent="0.25">
      <c r="N222" s="30"/>
      <c r="R222" s="30"/>
      <c r="W222" s="30"/>
      <c r="AA222" s="30"/>
      <c r="AF222" s="30"/>
      <c r="AJ222" s="30"/>
      <c r="AO222" s="30"/>
      <c r="AS222" s="30"/>
      <c r="AX222" s="30"/>
      <c r="BB222" s="30"/>
      <c r="BG222" s="30"/>
      <c r="BK222" s="30"/>
      <c r="BP222" s="30"/>
      <c r="BT222" s="30"/>
      <c r="BY222" s="30"/>
      <c r="CC222" s="30"/>
      <c r="CH222" s="30"/>
      <c r="CL222" s="30"/>
      <c r="CQ222" s="30"/>
      <c r="CU222" s="30"/>
    </row>
    <row r="223" spans="14:99" x14ac:dyDescent="0.25">
      <c r="N223" s="30"/>
      <c r="R223" s="30"/>
      <c r="W223" s="30"/>
      <c r="AA223" s="30"/>
      <c r="AF223" s="30"/>
      <c r="AJ223" s="30"/>
      <c r="AO223" s="30"/>
      <c r="AS223" s="30"/>
      <c r="AX223" s="30"/>
      <c r="BB223" s="30"/>
      <c r="BG223" s="30"/>
      <c r="BK223" s="30"/>
      <c r="BP223" s="30"/>
      <c r="BT223" s="30"/>
      <c r="BY223" s="30"/>
      <c r="CC223" s="30"/>
      <c r="CH223" s="30"/>
      <c r="CL223" s="30"/>
      <c r="CQ223" s="30"/>
      <c r="CU223" s="30"/>
    </row>
    <row r="224" spans="14:99" x14ac:dyDescent="0.25">
      <c r="N224" s="30"/>
      <c r="R224" s="30"/>
      <c r="W224" s="30"/>
      <c r="AA224" s="30"/>
      <c r="AF224" s="30"/>
      <c r="AJ224" s="30"/>
      <c r="AO224" s="30"/>
      <c r="AS224" s="30"/>
      <c r="AX224" s="30"/>
      <c r="BB224" s="30"/>
      <c r="BG224" s="30"/>
      <c r="BK224" s="30"/>
      <c r="BP224" s="30"/>
      <c r="BT224" s="30"/>
      <c r="BY224" s="30"/>
      <c r="CC224" s="30"/>
      <c r="CH224" s="30"/>
      <c r="CL224" s="30"/>
      <c r="CQ224" s="30"/>
      <c r="CU224" s="30"/>
    </row>
    <row r="225" spans="14:99" x14ac:dyDescent="0.25">
      <c r="N225" s="30"/>
      <c r="R225" s="30"/>
      <c r="W225" s="30"/>
      <c r="AA225" s="30"/>
      <c r="AF225" s="30"/>
      <c r="AJ225" s="30"/>
      <c r="AO225" s="30"/>
      <c r="AS225" s="30"/>
      <c r="AX225" s="30"/>
      <c r="BB225" s="30"/>
      <c r="BG225" s="30"/>
      <c r="BK225" s="30"/>
      <c r="BP225" s="30"/>
      <c r="BT225" s="30"/>
      <c r="BY225" s="30"/>
      <c r="CC225" s="30"/>
      <c r="CH225" s="30"/>
      <c r="CL225" s="30"/>
      <c r="CQ225" s="30"/>
      <c r="CU225" s="30"/>
    </row>
    <row r="226" spans="14:99" x14ac:dyDescent="0.25">
      <c r="N226" s="30"/>
      <c r="R226" s="30"/>
      <c r="W226" s="30"/>
      <c r="AA226" s="30"/>
      <c r="AF226" s="30"/>
      <c r="AJ226" s="30"/>
      <c r="AO226" s="30"/>
      <c r="AS226" s="30"/>
      <c r="AX226" s="30"/>
      <c r="BB226" s="30"/>
      <c r="BG226" s="30"/>
      <c r="BK226" s="30"/>
      <c r="BP226" s="30"/>
      <c r="BT226" s="30"/>
      <c r="BY226" s="30"/>
      <c r="CC226" s="30"/>
      <c r="CH226" s="30"/>
      <c r="CL226" s="30"/>
      <c r="CQ226" s="30"/>
      <c r="CU226" s="30"/>
    </row>
    <row r="227" spans="14:99" x14ac:dyDescent="0.25">
      <c r="N227" s="30"/>
      <c r="R227" s="30"/>
      <c r="W227" s="30"/>
      <c r="AA227" s="30"/>
      <c r="AF227" s="30"/>
      <c r="AJ227" s="30"/>
      <c r="AO227" s="30"/>
      <c r="AS227" s="30"/>
      <c r="AX227" s="30"/>
      <c r="BB227" s="30"/>
      <c r="BG227" s="30"/>
      <c r="BK227" s="30"/>
      <c r="BP227" s="30"/>
      <c r="BT227" s="30"/>
      <c r="BY227" s="30"/>
      <c r="CC227" s="30"/>
      <c r="CH227" s="30"/>
      <c r="CL227" s="30"/>
      <c r="CQ227" s="30"/>
      <c r="CU227" s="30"/>
    </row>
    <row r="228" spans="14:99" x14ac:dyDescent="0.25">
      <c r="N228" s="30"/>
      <c r="R228" s="30"/>
      <c r="W228" s="30"/>
      <c r="AA228" s="30"/>
      <c r="AF228" s="30"/>
      <c r="AJ228" s="30"/>
      <c r="AO228" s="30"/>
      <c r="AS228" s="30"/>
      <c r="AX228" s="30"/>
      <c r="BB228" s="30"/>
      <c r="BG228" s="30"/>
      <c r="BK228" s="30"/>
      <c r="BP228" s="30"/>
      <c r="BT228" s="30"/>
      <c r="BY228" s="30"/>
      <c r="CC228" s="30"/>
      <c r="CH228" s="30"/>
      <c r="CL228" s="30"/>
      <c r="CQ228" s="30"/>
      <c r="CU228" s="30"/>
    </row>
    <row r="229" spans="14:99" x14ac:dyDescent="0.25">
      <c r="N229" s="30"/>
      <c r="R229" s="30"/>
      <c r="W229" s="30"/>
      <c r="AA229" s="30"/>
      <c r="AF229" s="30"/>
      <c r="AJ229" s="30"/>
      <c r="AO229" s="30"/>
      <c r="AS229" s="30"/>
      <c r="AX229" s="30"/>
      <c r="BB229" s="30"/>
      <c r="BG229" s="30"/>
      <c r="BK229" s="30"/>
      <c r="BP229" s="30"/>
      <c r="BT229" s="30"/>
      <c r="BY229" s="30"/>
      <c r="CC229" s="30"/>
      <c r="CH229" s="30"/>
      <c r="CL229" s="30"/>
      <c r="CQ229" s="30"/>
      <c r="CU229" s="30"/>
    </row>
    <row r="230" spans="14:99" x14ac:dyDescent="0.25">
      <c r="N230" s="30"/>
      <c r="R230" s="30"/>
      <c r="W230" s="30"/>
      <c r="AA230" s="30"/>
      <c r="AF230" s="30"/>
      <c r="AJ230" s="30"/>
      <c r="AO230" s="30"/>
      <c r="AS230" s="30"/>
      <c r="AX230" s="30"/>
      <c r="BB230" s="30"/>
      <c r="BG230" s="30"/>
      <c r="BK230" s="30"/>
      <c r="BP230" s="30"/>
      <c r="BT230" s="30"/>
      <c r="BY230" s="30"/>
      <c r="CC230" s="30"/>
      <c r="CH230" s="30"/>
      <c r="CL230" s="30"/>
      <c r="CQ230" s="30"/>
      <c r="CU230" s="30"/>
    </row>
    <row r="231" spans="14:99" x14ac:dyDescent="0.25">
      <c r="N231" s="30"/>
      <c r="R231" s="30"/>
      <c r="W231" s="30"/>
      <c r="AA231" s="30"/>
      <c r="AF231" s="30"/>
      <c r="AJ231" s="30"/>
      <c r="AO231" s="30"/>
      <c r="AS231" s="30"/>
      <c r="AX231" s="30"/>
      <c r="BB231" s="30"/>
      <c r="BG231" s="30"/>
      <c r="BK231" s="30"/>
      <c r="BP231" s="30"/>
      <c r="BT231" s="30"/>
      <c r="BY231" s="30"/>
      <c r="CC231" s="30"/>
      <c r="CH231" s="30"/>
      <c r="CL231" s="30"/>
      <c r="CQ231" s="30"/>
      <c r="CU231" s="30"/>
    </row>
    <row r="232" spans="14:99" x14ac:dyDescent="0.25">
      <c r="N232" s="30"/>
      <c r="R232" s="30"/>
      <c r="W232" s="30"/>
      <c r="AA232" s="30"/>
      <c r="AF232" s="30"/>
      <c r="AJ232" s="30"/>
      <c r="AO232" s="30"/>
      <c r="AS232" s="30"/>
      <c r="AX232" s="30"/>
      <c r="BB232" s="30"/>
      <c r="BG232" s="30"/>
      <c r="BK232" s="30"/>
      <c r="BP232" s="30"/>
      <c r="BT232" s="30"/>
      <c r="BY232" s="30"/>
      <c r="CC232" s="30"/>
      <c r="CH232" s="30"/>
      <c r="CL232" s="30"/>
      <c r="CQ232" s="30"/>
      <c r="CU232" s="30"/>
    </row>
    <row r="233" spans="14:99" x14ac:dyDescent="0.25">
      <c r="N233" s="30"/>
      <c r="R233" s="30"/>
      <c r="W233" s="30"/>
      <c r="AA233" s="30"/>
      <c r="AF233" s="30"/>
      <c r="AJ233" s="30"/>
      <c r="AO233" s="30"/>
      <c r="AS233" s="30"/>
      <c r="AX233" s="30"/>
      <c r="BB233" s="30"/>
      <c r="BG233" s="30"/>
      <c r="BK233" s="30"/>
      <c r="BP233" s="30"/>
      <c r="BT233" s="30"/>
      <c r="BY233" s="30"/>
      <c r="CC233" s="30"/>
      <c r="CH233" s="30"/>
      <c r="CL233" s="30"/>
      <c r="CQ233" s="30"/>
      <c r="CU233" s="30"/>
    </row>
    <row r="234" spans="14:99" x14ac:dyDescent="0.25">
      <c r="N234" s="30"/>
      <c r="R234" s="30"/>
      <c r="W234" s="30"/>
      <c r="AA234" s="30"/>
      <c r="AF234" s="30"/>
      <c r="AJ234" s="30"/>
      <c r="AO234" s="30"/>
      <c r="AS234" s="30"/>
      <c r="AX234" s="30"/>
      <c r="BB234" s="30"/>
      <c r="BG234" s="30"/>
      <c r="BK234" s="30"/>
      <c r="BP234" s="30"/>
      <c r="BT234" s="30"/>
      <c r="BY234" s="30"/>
      <c r="CC234" s="30"/>
      <c r="CH234" s="30"/>
      <c r="CL234" s="30"/>
      <c r="CQ234" s="30"/>
      <c r="CU234" s="30"/>
    </row>
    <row r="235" spans="14:99" x14ac:dyDescent="0.25">
      <c r="N235" s="30"/>
      <c r="R235" s="30"/>
      <c r="W235" s="30"/>
      <c r="AA235" s="30"/>
      <c r="AF235" s="30"/>
      <c r="AJ235" s="30"/>
      <c r="AO235" s="30"/>
      <c r="AS235" s="30"/>
      <c r="AX235" s="30"/>
      <c r="BB235" s="30"/>
      <c r="BG235" s="30"/>
      <c r="BK235" s="30"/>
      <c r="BP235" s="30"/>
      <c r="BT235" s="30"/>
      <c r="BY235" s="30"/>
      <c r="CC235" s="30"/>
      <c r="CH235" s="30"/>
      <c r="CL235" s="30"/>
      <c r="CQ235" s="30"/>
      <c r="CU235" s="30"/>
    </row>
    <row r="236" spans="14:99" x14ac:dyDescent="0.25">
      <c r="N236" s="30"/>
      <c r="R236" s="30"/>
      <c r="W236" s="30"/>
      <c r="AA236" s="30"/>
      <c r="AF236" s="30"/>
      <c r="AJ236" s="30"/>
      <c r="AO236" s="30"/>
      <c r="AS236" s="30"/>
      <c r="AX236" s="30"/>
      <c r="BB236" s="30"/>
      <c r="BG236" s="30"/>
      <c r="BK236" s="30"/>
      <c r="BP236" s="30"/>
      <c r="BT236" s="30"/>
      <c r="BY236" s="30"/>
      <c r="CC236" s="30"/>
      <c r="CH236" s="30"/>
      <c r="CL236" s="30"/>
      <c r="CQ236" s="30"/>
      <c r="CU236" s="30"/>
    </row>
    <row r="237" spans="14:99" x14ac:dyDescent="0.25">
      <c r="N237" s="30"/>
      <c r="R237" s="30"/>
      <c r="W237" s="30"/>
      <c r="AA237" s="30"/>
      <c r="AF237" s="30"/>
      <c r="AJ237" s="30"/>
      <c r="AO237" s="30"/>
      <c r="AS237" s="30"/>
      <c r="AX237" s="30"/>
      <c r="BB237" s="30"/>
      <c r="BG237" s="30"/>
      <c r="BK237" s="30"/>
      <c r="BP237" s="30"/>
      <c r="BT237" s="30"/>
      <c r="BY237" s="30"/>
      <c r="CC237" s="30"/>
      <c r="CH237" s="30"/>
      <c r="CL237" s="30"/>
      <c r="CQ237" s="30"/>
      <c r="CU237" s="30"/>
    </row>
    <row r="238" spans="14:99" x14ac:dyDescent="0.25">
      <c r="N238" s="30"/>
      <c r="R238" s="30"/>
      <c r="W238" s="30"/>
      <c r="AA238" s="30"/>
      <c r="AF238" s="30"/>
      <c r="AJ238" s="30"/>
      <c r="AO238" s="30"/>
      <c r="AS238" s="30"/>
      <c r="AX238" s="30"/>
      <c r="BB238" s="30"/>
      <c r="BG238" s="30"/>
      <c r="BK238" s="30"/>
      <c r="BP238" s="30"/>
      <c r="BT238" s="30"/>
      <c r="BY238" s="30"/>
      <c r="CC238" s="30"/>
      <c r="CH238" s="30"/>
      <c r="CL238" s="30"/>
      <c r="CQ238" s="30"/>
      <c r="CU238" s="30"/>
    </row>
    <row r="239" spans="14:99" x14ac:dyDescent="0.25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99" x14ac:dyDescent="0.25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25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25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25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25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25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25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25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25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25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25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25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25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25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25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25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25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25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25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25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25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25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25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25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25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25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25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25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25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25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25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25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25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25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25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25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25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25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  <row r="278" spans="14:99" x14ac:dyDescent="0.25">
      <c r="N278" s="30"/>
      <c r="R278" s="30"/>
      <c r="W278" s="30"/>
      <c r="AA278" s="30"/>
      <c r="AF278" s="30"/>
      <c r="AJ278" s="30"/>
      <c r="AO278" s="30"/>
      <c r="AS278" s="30"/>
      <c r="AX278" s="30"/>
      <c r="BB278" s="30"/>
      <c r="BG278" s="30"/>
      <c r="BK278" s="30"/>
      <c r="BP278" s="30"/>
      <c r="BT278" s="30"/>
      <c r="BY278" s="30"/>
      <c r="CC278" s="30"/>
      <c r="CH278" s="30"/>
      <c r="CL278" s="30"/>
      <c r="CQ278" s="30"/>
      <c r="CU278" s="30"/>
    </row>
    <row r="279" spans="14:99" x14ac:dyDescent="0.25">
      <c r="N279" s="30"/>
      <c r="R279" s="30"/>
      <c r="W279" s="30"/>
      <c r="AA279" s="30"/>
      <c r="AF279" s="30"/>
      <c r="AJ279" s="30"/>
      <c r="AO279" s="30"/>
      <c r="AS279" s="30"/>
      <c r="AX279" s="30"/>
      <c r="BB279" s="30"/>
      <c r="BG279" s="30"/>
      <c r="BK279" s="30"/>
      <c r="BP279" s="30"/>
      <c r="BT279" s="30"/>
      <c r="BY279" s="30"/>
      <c r="CC279" s="30"/>
      <c r="CH279" s="30"/>
      <c r="CL279" s="30"/>
      <c r="CQ279" s="30"/>
      <c r="CU279" s="30"/>
    </row>
    <row r="280" spans="14:99" x14ac:dyDescent="0.25">
      <c r="N280" s="30"/>
      <c r="R280" s="30"/>
      <c r="W280" s="30"/>
      <c r="AA280" s="30"/>
      <c r="AF280" s="30"/>
      <c r="AJ280" s="30"/>
      <c r="AO280" s="30"/>
      <c r="AS280" s="30"/>
      <c r="AX280" s="30"/>
      <c r="BB280" s="30"/>
      <c r="BG280" s="30"/>
      <c r="BK280" s="30"/>
      <c r="BP280" s="30"/>
      <c r="BT280" s="30"/>
      <c r="BY280" s="30"/>
      <c r="CC280" s="30"/>
      <c r="CH280" s="30"/>
      <c r="CL280" s="30"/>
      <c r="CQ280" s="30"/>
      <c r="CU280" s="30"/>
    </row>
    <row r="281" spans="14:99" x14ac:dyDescent="0.25">
      <c r="N281" s="30"/>
      <c r="R281" s="30"/>
      <c r="W281" s="30"/>
      <c r="AA281" s="30"/>
      <c r="AF281" s="30"/>
      <c r="AJ281" s="30"/>
      <c r="AO281" s="30"/>
      <c r="AS281" s="30"/>
      <c r="AX281" s="30"/>
      <c r="BB281" s="30"/>
      <c r="BG281" s="30"/>
      <c r="BK281" s="30"/>
      <c r="BP281" s="30"/>
      <c r="BT281" s="30"/>
      <c r="BY281" s="30"/>
      <c r="CC281" s="30"/>
      <c r="CH281" s="30"/>
      <c r="CL281" s="30"/>
      <c r="CQ281" s="30"/>
      <c r="CU281" s="30"/>
    </row>
    <row r="282" spans="14:99" x14ac:dyDescent="0.25">
      <c r="N282" s="30"/>
      <c r="R282" s="30"/>
      <c r="W282" s="30"/>
      <c r="AA282" s="30"/>
      <c r="AF282" s="30"/>
      <c r="AJ282" s="30"/>
      <c r="AO282" s="30"/>
      <c r="AS282" s="30"/>
      <c r="AX282" s="30"/>
      <c r="BB282" s="30"/>
      <c r="BG282" s="30"/>
      <c r="BK282" s="30"/>
      <c r="BP282" s="30"/>
      <c r="BT282" s="30"/>
      <c r="BY282" s="30"/>
      <c r="CC282" s="30"/>
      <c r="CH282" s="30"/>
      <c r="CL282" s="30"/>
      <c r="CQ282" s="30"/>
      <c r="CU282" s="30"/>
    </row>
    <row r="283" spans="14:99" x14ac:dyDescent="0.25">
      <c r="N283" s="30"/>
      <c r="R283" s="30"/>
      <c r="W283" s="30"/>
      <c r="AA283" s="30"/>
      <c r="AF283" s="30"/>
      <c r="AJ283" s="30"/>
      <c r="AO283" s="30"/>
      <c r="AS283" s="30"/>
      <c r="AX283" s="30"/>
      <c r="BB283" s="30"/>
      <c r="BG283" s="30"/>
      <c r="BK283" s="30"/>
      <c r="BP283" s="30"/>
      <c r="BT283" s="30"/>
      <c r="BY283" s="30"/>
      <c r="CC283" s="30"/>
      <c r="CH283" s="30"/>
      <c r="CL283" s="30"/>
      <c r="CQ283" s="30"/>
      <c r="CU283" s="30"/>
    </row>
    <row r="284" spans="14:99" x14ac:dyDescent="0.25">
      <c r="N284" s="30"/>
      <c r="R284" s="30"/>
      <c r="W284" s="30"/>
      <c r="AA284" s="30"/>
      <c r="AF284" s="30"/>
      <c r="AJ284" s="30"/>
      <c r="AO284" s="30"/>
      <c r="AS284" s="30"/>
      <c r="AX284" s="30"/>
      <c r="BB284" s="30"/>
      <c r="BG284" s="30"/>
      <c r="BK284" s="30"/>
      <c r="BP284" s="30"/>
      <c r="BT284" s="30"/>
      <c r="BY284" s="30"/>
      <c r="CC284" s="30"/>
      <c r="CH284" s="30"/>
      <c r="CL284" s="30"/>
      <c r="CQ284" s="30"/>
      <c r="CU284" s="30"/>
    </row>
    <row r="285" spans="14:99" x14ac:dyDescent="0.25">
      <c r="N285" s="30"/>
      <c r="R285" s="30"/>
      <c r="W285" s="30"/>
      <c r="AA285" s="30"/>
      <c r="AF285" s="30"/>
      <c r="AJ285" s="30"/>
      <c r="AO285" s="30"/>
      <c r="AS285" s="30"/>
      <c r="AX285" s="30"/>
      <c r="BB285" s="30"/>
      <c r="BG285" s="30"/>
      <c r="BK285" s="30"/>
      <c r="BP285" s="30"/>
      <c r="BT285" s="30"/>
      <c r="BY285" s="30"/>
      <c r="CC285" s="30"/>
      <c r="CH285" s="30"/>
      <c r="CL285" s="30"/>
      <c r="CQ285" s="30"/>
      <c r="CU285" s="30"/>
    </row>
    <row r="286" spans="14:99" x14ac:dyDescent="0.25">
      <c r="N286" s="30"/>
      <c r="R286" s="30"/>
      <c r="W286" s="30"/>
      <c r="AA286" s="30"/>
      <c r="AF286" s="30"/>
      <c r="AJ286" s="30"/>
      <c r="AO286" s="30"/>
      <c r="AS286" s="30"/>
      <c r="AX286" s="30"/>
      <c r="BB286" s="30"/>
      <c r="BG286" s="30"/>
      <c r="BK286" s="30"/>
      <c r="BP286" s="30"/>
      <c r="BT286" s="30"/>
      <c r="BY286" s="30"/>
      <c r="CC286" s="30"/>
      <c r="CH286" s="30"/>
      <c r="CL286" s="30"/>
      <c r="CQ286" s="30"/>
      <c r="CU286" s="30"/>
    </row>
    <row r="287" spans="14:99" x14ac:dyDescent="0.25">
      <c r="N287" s="30"/>
      <c r="R287" s="30"/>
      <c r="W287" s="30"/>
      <c r="AA287" s="30"/>
      <c r="AF287" s="30"/>
      <c r="AJ287" s="30"/>
      <c r="AO287" s="30"/>
      <c r="AS287" s="30"/>
      <c r="AX287" s="30"/>
      <c r="BB287" s="30"/>
      <c r="BG287" s="30"/>
      <c r="BK287" s="30"/>
      <c r="BP287" s="30"/>
      <c r="BT287" s="30"/>
      <c r="BY287" s="30"/>
      <c r="CC287" s="30"/>
      <c r="CH287" s="30"/>
      <c r="CL287" s="30"/>
      <c r="CQ287" s="30"/>
      <c r="CU287" s="30"/>
    </row>
    <row r="288" spans="14:99" x14ac:dyDescent="0.25">
      <c r="N288" s="30"/>
      <c r="R288" s="30"/>
      <c r="W288" s="30"/>
      <c r="AA288" s="30"/>
      <c r="AF288" s="30"/>
      <c r="AJ288" s="30"/>
      <c r="AO288" s="30"/>
      <c r="AS288" s="30"/>
      <c r="AX288" s="30"/>
      <c r="BB288" s="30"/>
      <c r="BG288" s="30"/>
      <c r="BK288" s="30"/>
      <c r="BP288" s="30"/>
      <c r="BT288" s="30"/>
      <c r="BY288" s="30"/>
      <c r="CC288" s="30"/>
      <c r="CH288" s="30"/>
      <c r="CL288" s="30"/>
      <c r="CQ288" s="30"/>
      <c r="CU288" s="30"/>
    </row>
    <row r="289" spans="14:99" x14ac:dyDescent="0.25">
      <c r="N289" s="30"/>
      <c r="R289" s="30"/>
      <c r="W289" s="30"/>
      <c r="AA289" s="30"/>
      <c r="AF289" s="30"/>
      <c r="AJ289" s="30"/>
      <c r="AO289" s="30"/>
      <c r="AS289" s="30"/>
      <c r="AX289" s="30"/>
      <c r="BB289" s="30"/>
      <c r="BG289" s="30"/>
      <c r="BK289" s="30"/>
      <c r="BP289" s="30"/>
      <c r="BT289" s="30"/>
      <c r="BY289" s="30"/>
      <c r="CC289" s="30"/>
      <c r="CH289" s="30"/>
      <c r="CL289" s="30"/>
      <c r="CQ289" s="30"/>
      <c r="CU289" s="30"/>
    </row>
    <row r="290" spans="14:99" x14ac:dyDescent="0.25">
      <c r="N290" s="30"/>
      <c r="R290" s="30"/>
      <c r="W290" s="30"/>
      <c r="AA290" s="30"/>
      <c r="AF290" s="30"/>
      <c r="AJ290" s="30"/>
      <c r="AO290" s="30"/>
      <c r="AS290" s="30"/>
      <c r="AX290" s="30"/>
      <c r="BB290" s="30"/>
      <c r="BG290" s="30"/>
      <c r="BK290" s="30"/>
      <c r="BP290" s="30"/>
      <c r="BT290" s="30"/>
      <c r="BY290" s="30"/>
      <c r="CC290" s="30"/>
      <c r="CH290" s="30"/>
      <c r="CL290" s="30"/>
      <c r="CQ290" s="30"/>
      <c r="CU290" s="30"/>
    </row>
    <row r="291" spans="14:99" x14ac:dyDescent="0.25">
      <c r="N291" s="30"/>
      <c r="R291" s="30"/>
      <c r="W291" s="30"/>
      <c r="AA291" s="30"/>
      <c r="AF291" s="30"/>
      <c r="AJ291" s="30"/>
      <c r="AO291" s="30"/>
      <c r="AS291" s="30"/>
      <c r="AX291" s="30"/>
      <c r="BB291" s="30"/>
      <c r="BG291" s="30"/>
      <c r="BK291" s="30"/>
      <c r="BP291" s="30"/>
      <c r="BT291" s="30"/>
      <c r="BY291" s="30"/>
      <c r="CC291" s="30"/>
      <c r="CH291" s="30"/>
      <c r="CL291" s="30"/>
      <c r="CQ291" s="30"/>
      <c r="CU291" s="30"/>
    </row>
    <row r="292" spans="14:99" x14ac:dyDescent="0.25">
      <c r="N292" s="30"/>
      <c r="R292" s="30"/>
      <c r="W292" s="30"/>
      <c r="AA292" s="30"/>
      <c r="AF292" s="30"/>
      <c r="AJ292" s="30"/>
      <c r="AO292" s="30"/>
      <c r="AS292" s="30"/>
      <c r="AX292" s="30"/>
      <c r="BB292" s="30"/>
      <c r="BG292" s="30"/>
      <c r="BK292" s="30"/>
      <c r="BP292" s="30"/>
      <c r="BT292" s="30"/>
      <c r="BY292" s="30"/>
      <c r="CC292" s="30"/>
      <c r="CH292" s="30"/>
      <c r="CL292" s="30"/>
      <c r="CQ292" s="30"/>
      <c r="CU292" s="30"/>
    </row>
    <row r="293" spans="14:99" x14ac:dyDescent="0.25">
      <c r="N293" s="30"/>
      <c r="R293" s="30"/>
      <c r="W293" s="30"/>
      <c r="AA293" s="30"/>
      <c r="AF293" s="30"/>
      <c r="AJ293" s="30"/>
      <c r="AO293" s="30"/>
      <c r="AS293" s="30"/>
      <c r="AX293" s="30"/>
      <c r="BB293" s="30"/>
      <c r="BG293" s="30"/>
      <c r="BK293" s="30"/>
      <c r="BP293" s="30"/>
      <c r="BT293" s="30"/>
      <c r="BY293" s="30"/>
      <c r="CC293" s="30"/>
      <c r="CH293" s="30"/>
      <c r="CL293" s="30"/>
      <c r="CQ293" s="30"/>
      <c r="CU293" s="30"/>
    </row>
    <row r="294" spans="14:99" x14ac:dyDescent="0.25">
      <c r="N294" s="30"/>
      <c r="R294" s="30"/>
      <c r="W294" s="30"/>
      <c r="AA294" s="30"/>
      <c r="AF294" s="30"/>
      <c r="AJ294" s="30"/>
      <c r="AO294" s="30"/>
      <c r="AS294" s="30"/>
      <c r="AX294" s="30"/>
      <c r="BB294" s="30"/>
      <c r="BG294" s="30"/>
      <c r="BK294" s="30"/>
      <c r="BP294" s="30"/>
      <c r="BT294" s="30"/>
      <c r="BY294" s="30"/>
      <c r="CC294" s="30"/>
      <c r="CH294" s="30"/>
      <c r="CL294" s="30"/>
      <c r="CQ294" s="30"/>
      <c r="CU294" s="30"/>
    </row>
    <row r="295" spans="14:99" x14ac:dyDescent="0.25">
      <c r="N295" s="30"/>
      <c r="R295" s="30"/>
      <c r="W295" s="30"/>
      <c r="AA295" s="30"/>
      <c r="AF295" s="30"/>
      <c r="AJ295" s="30"/>
      <c r="AO295" s="30"/>
      <c r="AS295" s="30"/>
      <c r="AX295" s="30"/>
      <c r="BB295" s="30"/>
      <c r="BG295" s="30"/>
      <c r="BK295" s="30"/>
      <c r="BP295" s="30"/>
      <c r="BT295" s="30"/>
      <c r="BY295" s="30"/>
      <c r="CC295" s="30"/>
      <c r="CH295" s="30"/>
      <c r="CL295" s="30"/>
      <c r="CQ295" s="30"/>
      <c r="CU295" s="30"/>
    </row>
    <row r="296" spans="14:99" x14ac:dyDescent="0.25">
      <c r="N296" s="30"/>
      <c r="R296" s="30"/>
      <c r="W296" s="30"/>
      <c r="AA296" s="30"/>
      <c r="AF296" s="30"/>
      <c r="AJ296" s="30"/>
      <c r="AO296" s="30"/>
      <c r="AS296" s="30"/>
      <c r="AX296" s="30"/>
      <c r="BB296" s="30"/>
      <c r="BG296" s="30"/>
      <c r="BK296" s="30"/>
      <c r="BP296" s="30"/>
      <c r="BT296" s="30"/>
      <c r="BY296" s="30"/>
      <c r="CC296" s="30"/>
      <c r="CH296" s="30"/>
      <c r="CL296" s="30"/>
      <c r="CQ296" s="30"/>
      <c r="CU296" s="30"/>
    </row>
    <row r="297" spans="14:99" x14ac:dyDescent="0.25">
      <c r="N297" s="30"/>
      <c r="R297" s="30"/>
      <c r="W297" s="30"/>
      <c r="AA297" s="30"/>
      <c r="AF297" s="30"/>
      <c r="AJ297" s="30"/>
      <c r="AO297" s="30"/>
      <c r="AS297" s="30"/>
      <c r="AX297" s="30"/>
      <c r="BB297" s="30"/>
      <c r="BG297" s="30"/>
      <c r="BK297" s="30"/>
      <c r="BP297" s="30"/>
      <c r="BT297" s="30"/>
      <c r="BY297" s="30"/>
      <c r="CC297" s="30"/>
      <c r="CH297" s="30"/>
      <c r="CL297" s="30"/>
      <c r="CQ297" s="30"/>
      <c r="CU297" s="30"/>
    </row>
    <row r="298" spans="14:99" x14ac:dyDescent="0.25">
      <c r="N298" s="30"/>
      <c r="R298" s="30"/>
      <c r="W298" s="30"/>
      <c r="AA298" s="30"/>
      <c r="AF298" s="30"/>
      <c r="AJ298" s="30"/>
      <c r="AO298" s="30"/>
      <c r="AS298" s="30"/>
      <c r="AX298" s="30"/>
      <c r="BB298" s="30"/>
      <c r="BG298" s="30"/>
      <c r="BK298" s="30"/>
      <c r="BP298" s="30"/>
      <c r="BT298" s="30"/>
      <c r="BY298" s="30"/>
      <c r="CC298" s="30"/>
      <c r="CH298" s="30"/>
      <c r="CL298" s="30"/>
      <c r="CQ298" s="30"/>
      <c r="CU298" s="30"/>
    </row>
    <row r="299" spans="14:99" x14ac:dyDescent="0.25">
      <c r="N299" s="30"/>
      <c r="R299" s="30"/>
      <c r="W299" s="30"/>
      <c r="AA299" s="30"/>
      <c r="AF299" s="30"/>
      <c r="AJ299" s="30"/>
      <c r="AO299" s="30"/>
      <c r="AS299" s="30"/>
      <c r="AX299" s="30"/>
      <c r="BB299" s="30"/>
      <c r="BG299" s="30"/>
      <c r="BK299" s="30"/>
      <c r="BP299" s="30"/>
      <c r="BT299" s="30"/>
      <c r="BY299" s="30"/>
      <c r="CC299" s="30"/>
      <c r="CH299" s="30"/>
      <c r="CL299" s="30"/>
      <c r="CQ299" s="30"/>
      <c r="CU299" s="30"/>
    </row>
    <row r="300" spans="14:99" x14ac:dyDescent="0.25">
      <c r="N300" s="30"/>
      <c r="R300" s="30"/>
      <c r="W300" s="30"/>
      <c r="AA300" s="30"/>
      <c r="AF300" s="30"/>
      <c r="AJ300" s="30"/>
      <c r="AO300" s="30"/>
      <c r="AS300" s="30"/>
      <c r="AX300" s="30"/>
      <c r="BB300" s="30"/>
      <c r="BG300" s="30"/>
      <c r="BK300" s="30"/>
      <c r="BP300" s="30"/>
      <c r="BT300" s="30"/>
      <c r="BY300" s="30"/>
      <c r="CC300" s="30"/>
      <c r="CH300" s="30"/>
      <c r="CL300" s="30"/>
      <c r="CQ300" s="30"/>
      <c r="CU300" s="30"/>
    </row>
    <row r="301" spans="14:99" x14ac:dyDescent="0.25">
      <c r="N301" s="30"/>
      <c r="R301" s="30"/>
      <c r="W301" s="30"/>
      <c r="AA301" s="30"/>
      <c r="AF301" s="30"/>
      <c r="AJ301" s="30"/>
      <c r="AO301" s="30"/>
      <c r="AS301" s="30"/>
      <c r="AX301" s="30"/>
      <c r="BB301" s="30"/>
      <c r="BG301" s="30"/>
      <c r="BK301" s="30"/>
      <c r="BP301" s="30"/>
      <c r="BT301" s="30"/>
      <c r="BY301" s="30"/>
      <c r="CC301" s="30"/>
      <c r="CH301" s="30"/>
      <c r="CL301" s="30"/>
      <c r="CQ301" s="30"/>
      <c r="CU301" s="30"/>
    </row>
    <row r="302" spans="14:99" x14ac:dyDescent="0.25">
      <c r="N302" s="30"/>
      <c r="R302" s="30"/>
      <c r="W302" s="30"/>
      <c r="AA302" s="30"/>
      <c r="AF302" s="30"/>
      <c r="AJ302" s="30"/>
      <c r="AO302" s="30"/>
      <c r="AS302" s="30"/>
      <c r="AX302" s="30"/>
      <c r="BB302" s="30"/>
      <c r="BG302" s="30"/>
      <c r="BK302" s="30"/>
      <c r="BP302" s="30"/>
      <c r="BT302" s="30"/>
      <c r="BY302" s="30"/>
      <c r="CC302" s="30"/>
      <c r="CH302" s="30"/>
      <c r="CL302" s="30"/>
      <c r="CQ302" s="30"/>
      <c r="CU302" s="30"/>
    </row>
    <row r="303" spans="14:99" x14ac:dyDescent="0.25">
      <c r="N303" s="30"/>
      <c r="R303" s="30"/>
      <c r="W303" s="30"/>
      <c r="AA303" s="30"/>
      <c r="AF303" s="30"/>
      <c r="AJ303" s="30"/>
      <c r="AO303" s="30"/>
      <c r="AS303" s="30"/>
      <c r="AX303" s="30"/>
      <c r="BB303" s="30"/>
      <c r="BG303" s="30"/>
      <c r="BK303" s="30"/>
      <c r="BP303" s="30"/>
      <c r="BT303" s="30"/>
      <c r="BY303" s="30"/>
      <c r="CC303" s="30"/>
      <c r="CH303" s="30"/>
      <c r="CL303" s="30"/>
      <c r="CQ303" s="30"/>
      <c r="CU303" s="30"/>
    </row>
    <row r="304" spans="14:99" x14ac:dyDescent="0.25">
      <c r="N304" s="30"/>
      <c r="R304" s="30"/>
      <c r="W304" s="30"/>
      <c r="AA304" s="30"/>
      <c r="AF304" s="30"/>
      <c r="AJ304" s="30"/>
      <c r="AO304" s="30"/>
      <c r="AS304" s="30"/>
      <c r="AX304" s="30"/>
      <c r="BB304" s="30"/>
      <c r="BG304" s="30"/>
      <c r="BK304" s="30"/>
      <c r="BP304" s="30"/>
      <c r="BT304" s="30"/>
      <c r="BY304" s="30"/>
      <c r="CC304" s="30"/>
      <c r="CH304" s="30"/>
      <c r="CL304" s="30"/>
      <c r="CQ304" s="30"/>
      <c r="CU304" s="30"/>
    </row>
    <row r="305" spans="14:99" x14ac:dyDescent="0.25">
      <c r="N305" s="30"/>
      <c r="R305" s="30"/>
      <c r="W305" s="30"/>
      <c r="AA305" s="30"/>
      <c r="AF305" s="30"/>
      <c r="AJ305" s="30"/>
      <c r="AO305" s="30"/>
      <c r="AS305" s="30"/>
      <c r="AX305" s="30"/>
      <c r="BB305" s="30"/>
      <c r="BG305" s="30"/>
      <c r="BK305" s="30"/>
      <c r="BP305" s="30"/>
      <c r="BT305" s="30"/>
      <c r="BY305" s="30"/>
      <c r="CC305" s="30"/>
      <c r="CH305" s="30"/>
      <c r="CL305" s="30"/>
      <c r="CQ305" s="30"/>
      <c r="CU305" s="30"/>
    </row>
    <row r="306" spans="14:99" x14ac:dyDescent="0.25">
      <c r="N306" s="30"/>
      <c r="R306" s="30"/>
      <c r="W306" s="30"/>
      <c r="AA306" s="30"/>
      <c r="AF306" s="30"/>
      <c r="AJ306" s="30"/>
      <c r="AO306" s="30"/>
      <c r="AS306" s="30"/>
      <c r="AX306" s="30"/>
      <c r="BB306" s="30"/>
      <c r="BG306" s="30"/>
      <c r="BK306" s="30"/>
      <c r="BP306" s="30"/>
      <c r="BT306" s="30"/>
      <c r="BY306" s="30"/>
      <c r="CC306" s="30"/>
      <c r="CH306" s="30"/>
      <c r="CL306" s="30"/>
      <c r="CQ306" s="30"/>
      <c r="CU306" s="30"/>
    </row>
    <row r="307" spans="14:99" x14ac:dyDescent="0.25">
      <c r="N307" s="30"/>
      <c r="R307" s="30"/>
      <c r="W307" s="30"/>
      <c r="AA307" s="30"/>
      <c r="AF307" s="30"/>
      <c r="AJ307" s="30"/>
      <c r="AO307" s="30"/>
      <c r="AS307" s="30"/>
      <c r="AX307" s="30"/>
      <c r="BB307" s="30"/>
      <c r="BG307" s="30"/>
      <c r="BK307" s="30"/>
      <c r="BP307" s="30"/>
      <c r="BT307" s="30"/>
      <c r="BY307" s="30"/>
      <c r="CC307" s="30"/>
      <c r="CH307" s="30"/>
      <c r="CL307" s="30"/>
      <c r="CQ307" s="30"/>
      <c r="CU307" s="30"/>
    </row>
    <row r="308" spans="14:99" x14ac:dyDescent="0.25">
      <c r="N308" s="30"/>
      <c r="R308" s="30"/>
      <c r="W308" s="30"/>
      <c r="AA308" s="30"/>
      <c r="AF308" s="30"/>
      <c r="AJ308" s="30"/>
      <c r="AO308" s="30"/>
      <c r="AS308" s="30"/>
      <c r="AX308" s="30"/>
      <c r="BB308" s="30"/>
      <c r="BG308" s="30"/>
      <c r="BK308" s="30"/>
      <c r="BP308" s="30"/>
      <c r="BT308" s="30"/>
      <c r="BY308" s="30"/>
      <c r="CC308" s="30"/>
      <c r="CH308" s="30"/>
      <c r="CL308" s="30"/>
      <c r="CQ308" s="30"/>
      <c r="CU308" s="30"/>
    </row>
    <row r="309" spans="14:99" x14ac:dyDescent="0.25">
      <c r="N309" s="30"/>
      <c r="R309" s="30"/>
      <c r="W309" s="30"/>
      <c r="AA309" s="30"/>
      <c r="AF309" s="30"/>
      <c r="AJ309" s="30"/>
      <c r="AO309" s="30"/>
      <c r="AS309" s="30"/>
      <c r="AX309" s="30"/>
      <c r="BB309" s="30"/>
      <c r="BG309" s="30"/>
      <c r="BK309" s="30"/>
      <c r="BP309" s="30"/>
      <c r="BT309" s="30"/>
      <c r="BY309" s="30"/>
      <c r="CC309" s="30"/>
      <c r="CH309" s="30"/>
      <c r="CL309" s="30"/>
      <c r="CQ309" s="30"/>
      <c r="CU309" s="30"/>
    </row>
    <row r="310" spans="14:99" x14ac:dyDescent="0.25">
      <c r="N310" s="30"/>
      <c r="R310" s="30"/>
      <c r="W310" s="30"/>
      <c r="AA310" s="30"/>
      <c r="AF310" s="30"/>
      <c r="AJ310" s="30"/>
      <c r="AO310" s="30"/>
      <c r="AS310" s="30"/>
      <c r="AX310" s="30"/>
      <c r="BB310" s="30"/>
      <c r="BG310" s="30"/>
      <c r="BK310" s="30"/>
      <c r="BP310" s="30"/>
      <c r="BT310" s="30"/>
      <c r="BY310" s="30"/>
      <c r="CC310" s="30"/>
      <c r="CH310" s="30"/>
      <c r="CL310" s="30"/>
      <c r="CQ310" s="30"/>
      <c r="CU310" s="30"/>
    </row>
    <row r="311" spans="14:99" x14ac:dyDescent="0.25">
      <c r="N311" s="30"/>
      <c r="R311" s="30"/>
      <c r="W311" s="30"/>
      <c r="AA311" s="30"/>
      <c r="AF311" s="30"/>
      <c r="AJ311" s="30"/>
      <c r="AO311" s="30"/>
      <c r="AS311" s="30"/>
      <c r="AX311" s="30"/>
      <c r="BB311" s="30"/>
      <c r="BG311" s="30"/>
      <c r="BK311" s="30"/>
      <c r="BP311" s="30"/>
      <c r="BT311" s="30"/>
      <c r="BY311" s="30"/>
      <c r="CC311" s="30"/>
      <c r="CH311" s="30"/>
      <c r="CL311" s="30"/>
      <c r="CQ311" s="30"/>
      <c r="CU311" s="30"/>
    </row>
    <row r="312" spans="14:99" x14ac:dyDescent="0.25">
      <c r="N312" s="30"/>
      <c r="R312" s="30"/>
      <c r="W312" s="30"/>
      <c r="AA312" s="30"/>
      <c r="AF312" s="30"/>
      <c r="AJ312" s="30"/>
      <c r="AO312" s="30"/>
      <c r="AS312" s="30"/>
      <c r="AX312" s="30"/>
      <c r="BB312" s="30"/>
      <c r="BG312" s="30"/>
      <c r="BK312" s="30"/>
      <c r="BP312" s="30"/>
      <c r="BT312" s="30"/>
      <c r="BY312" s="30"/>
      <c r="CC312" s="30"/>
      <c r="CH312" s="30"/>
      <c r="CL312" s="30"/>
      <c r="CQ312" s="30"/>
      <c r="CU312" s="30"/>
    </row>
    <row r="313" spans="14:99" x14ac:dyDescent="0.25">
      <c r="N313" s="30"/>
      <c r="R313" s="30"/>
      <c r="W313" s="30"/>
      <c r="AA313" s="30"/>
      <c r="AF313" s="30"/>
      <c r="AJ313" s="30"/>
      <c r="AO313" s="30"/>
      <c r="AS313" s="30"/>
      <c r="AX313" s="30"/>
      <c r="BB313" s="30"/>
      <c r="BG313" s="30"/>
      <c r="BK313" s="30"/>
      <c r="BP313" s="30"/>
      <c r="BT313" s="30"/>
      <c r="BY313" s="30"/>
      <c r="CC313" s="30"/>
      <c r="CH313" s="30"/>
      <c r="CL313" s="30"/>
      <c r="CQ313" s="30"/>
      <c r="CU313" s="30"/>
    </row>
    <row r="314" spans="14:99" x14ac:dyDescent="0.25">
      <c r="N314" s="30"/>
      <c r="R314" s="30"/>
      <c r="W314" s="30"/>
      <c r="AA314" s="30"/>
      <c r="AF314" s="30"/>
      <c r="AJ314" s="30"/>
      <c r="AO314" s="30"/>
      <c r="AS314" s="30"/>
      <c r="AX314" s="30"/>
      <c r="BB314" s="30"/>
      <c r="BG314" s="30"/>
      <c r="BK314" s="30"/>
      <c r="BP314" s="30"/>
      <c r="BT314" s="30"/>
      <c r="BY314" s="30"/>
      <c r="CC314" s="30"/>
      <c r="CH314" s="30"/>
      <c r="CL314" s="30"/>
      <c r="CQ314" s="30"/>
      <c r="CU314" s="30"/>
    </row>
    <row r="315" spans="14:99" x14ac:dyDescent="0.25">
      <c r="N315" s="30"/>
      <c r="R315" s="30"/>
      <c r="W315" s="30"/>
      <c r="AA315" s="30"/>
      <c r="AF315" s="30"/>
      <c r="AJ315" s="30"/>
      <c r="AO315" s="30"/>
      <c r="AS315" s="30"/>
      <c r="AX315" s="30"/>
      <c r="BB315" s="30"/>
      <c r="BG315" s="30"/>
      <c r="BK315" s="30"/>
      <c r="BP315" s="30"/>
      <c r="BT315" s="30"/>
      <c r="BY315" s="30"/>
      <c r="CC315" s="30"/>
      <c r="CH315" s="30"/>
      <c r="CL315" s="30"/>
      <c r="CQ315" s="30"/>
      <c r="CU315" s="30"/>
    </row>
    <row r="316" spans="14:99" x14ac:dyDescent="0.25">
      <c r="N316" s="30"/>
      <c r="R316" s="30"/>
      <c r="W316" s="30"/>
      <c r="AA316" s="30"/>
      <c r="AF316" s="30"/>
      <c r="AJ316" s="30"/>
      <c r="AO316" s="30"/>
      <c r="AS316" s="30"/>
      <c r="AX316" s="30"/>
      <c r="BB316" s="30"/>
      <c r="BG316" s="30"/>
      <c r="BK316" s="30"/>
      <c r="BP316" s="30"/>
      <c r="BT316" s="30"/>
      <c r="BY316" s="30"/>
      <c r="CC316" s="30"/>
      <c r="CH316" s="30"/>
      <c r="CL316" s="30"/>
      <c r="CQ316" s="30"/>
      <c r="CU316" s="30"/>
    </row>
    <row r="317" spans="14:99" x14ac:dyDescent="0.25">
      <c r="N317" s="30"/>
      <c r="R317" s="30"/>
      <c r="W317" s="30"/>
      <c r="AA317" s="30"/>
      <c r="AF317" s="30"/>
      <c r="AJ317" s="30"/>
      <c r="AO317" s="30"/>
      <c r="AS317" s="30"/>
      <c r="AX317" s="30"/>
      <c r="BB317" s="30"/>
      <c r="BG317" s="30"/>
      <c r="BK317" s="30"/>
      <c r="BP317" s="30"/>
      <c r="BT317" s="30"/>
      <c r="BY317" s="30"/>
      <c r="CC317" s="30"/>
      <c r="CH317" s="30"/>
      <c r="CL317" s="30"/>
      <c r="CQ317" s="30"/>
      <c r="CU317" s="30"/>
    </row>
    <row r="318" spans="14:99" x14ac:dyDescent="0.25">
      <c r="N318" s="30"/>
      <c r="R318" s="30"/>
      <c r="W318" s="30"/>
      <c r="AA318" s="30"/>
      <c r="AF318" s="30"/>
      <c r="AJ318" s="30"/>
      <c r="AO318" s="30"/>
      <c r="AS318" s="30"/>
      <c r="AX318" s="30"/>
      <c r="BB318" s="30"/>
      <c r="BG318" s="30"/>
      <c r="BK318" s="30"/>
      <c r="BP318" s="30"/>
      <c r="BT318" s="30"/>
      <c r="BY318" s="30"/>
      <c r="CC318" s="30"/>
      <c r="CH318" s="30"/>
      <c r="CL318" s="30"/>
      <c r="CQ318" s="30"/>
      <c r="CU318" s="30"/>
    </row>
    <row r="319" spans="14:99" x14ac:dyDescent="0.25">
      <c r="N319" s="30"/>
      <c r="R319" s="30"/>
      <c r="W319" s="30"/>
      <c r="AA319" s="30"/>
      <c r="AF319" s="30"/>
      <c r="AJ319" s="30"/>
      <c r="AO319" s="30"/>
      <c r="AS319" s="30"/>
      <c r="AX319" s="30"/>
      <c r="BB319" s="30"/>
      <c r="BG319" s="30"/>
      <c r="BK319" s="30"/>
      <c r="BP319" s="30"/>
      <c r="BT319" s="30"/>
      <c r="BY319" s="30"/>
      <c r="CC319" s="30"/>
      <c r="CH319" s="30"/>
      <c r="CL319" s="30"/>
      <c r="CQ319" s="30"/>
      <c r="CU319" s="30"/>
    </row>
    <row r="320" spans="14:99" x14ac:dyDescent="0.25">
      <c r="N320" s="30"/>
      <c r="R320" s="30"/>
      <c r="W320" s="30"/>
      <c r="AA320" s="30"/>
      <c r="AF320" s="30"/>
      <c r="AJ320" s="30"/>
      <c r="AO320" s="30"/>
      <c r="AS320" s="30"/>
      <c r="AX320" s="30"/>
      <c r="BB320" s="30"/>
      <c r="BG320" s="30"/>
      <c r="BK320" s="30"/>
      <c r="BP320" s="30"/>
      <c r="BT320" s="30"/>
      <c r="BY320" s="30"/>
      <c r="CC320" s="30"/>
      <c r="CH320" s="30"/>
      <c r="CL320" s="30"/>
      <c r="CQ320" s="30"/>
      <c r="CU320" s="30"/>
    </row>
    <row r="321" spans="14:99" x14ac:dyDescent="0.25">
      <c r="N321" s="30"/>
      <c r="R321" s="30"/>
      <c r="W321" s="30"/>
      <c r="AA321" s="30"/>
      <c r="AF321" s="30"/>
      <c r="AJ321" s="30"/>
      <c r="AO321" s="30"/>
      <c r="AS321" s="30"/>
      <c r="AX321" s="30"/>
      <c r="BB321" s="30"/>
      <c r="BG321" s="30"/>
      <c r="BK321" s="30"/>
      <c r="BP321" s="30"/>
      <c r="BT321" s="30"/>
      <c r="BY321" s="30"/>
      <c r="CC321" s="30"/>
      <c r="CH321" s="30"/>
      <c r="CL321" s="30"/>
      <c r="CQ321" s="30"/>
      <c r="CU321" s="30"/>
    </row>
    <row r="322" spans="14:99" x14ac:dyDescent="0.25">
      <c r="N322" s="30"/>
      <c r="R322" s="30"/>
      <c r="W322" s="30"/>
      <c r="AA322" s="30"/>
      <c r="AF322" s="30"/>
      <c r="AJ322" s="30"/>
      <c r="AO322" s="30"/>
      <c r="AS322" s="30"/>
      <c r="AX322" s="30"/>
      <c r="BB322" s="30"/>
      <c r="BG322" s="30"/>
      <c r="BK322" s="30"/>
      <c r="BP322" s="30"/>
      <c r="BT322" s="30"/>
      <c r="BY322" s="30"/>
      <c r="CC322" s="30"/>
      <c r="CH322" s="30"/>
      <c r="CL322" s="30"/>
      <c r="CQ322" s="30"/>
      <c r="CU322" s="30"/>
    </row>
    <row r="323" spans="14:99" x14ac:dyDescent="0.25">
      <c r="N323" s="30"/>
      <c r="R323" s="30"/>
      <c r="W323" s="30"/>
      <c r="AA323" s="30"/>
      <c r="AF323" s="30"/>
      <c r="AJ323" s="30"/>
      <c r="AO323" s="30"/>
      <c r="AS323" s="30"/>
      <c r="AX323" s="30"/>
      <c r="BB323" s="30"/>
      <c r="BG323" s="30"/>
      <c r="BK323" s="30"/>
      <c r="BP323" s="30"/>
      <c r="BT323" s="30"/>
      <c r="BY323" s="30"/>
      <c r="CC323" s="30"/>
      <c r="CH323" s="30"/>
      <c r="CL323" s="30"/>
      <c r="CQ323" s="30"/>
      <c r="CU323" s="30"/>
    </row>
    <row r="324" spans="14:99" x14ac:dyDescent="0.25">
      <c r="N324" s="30"/>
      <c r="R324" s="30"/>
      <c r="W324" s="30"/>
      <c r="AA324" s="30"/>
      <c r="AF324" s="30"/>
      <c r="AJ324" s="30"/>
      <c r="AO324" s="30"/>
      <c r="AS324" s="30"/>
      <c r="AX324" s="30"/>
      <c r="BB324" s="30"/>
      <c r="BG324" s="30"/>
      <c r="BK324" s="30"/>
      <c r="BP324" s="30"/>
      <c r="BT324" s="30"/>
      <c r="BY324" s="30"/>
      <c r="CC324" s="30"/>
      <c r="CH324" s="30"/>
      <c r="CL324" s="30"/>
      <c r="CQ324" s="30"/>
      <c r="CU324" s="30"/>
    </row>
    <row r="325" spans="14:99" x14ac:dyDescent="0.25">
      <c r="N325" s="30"/>
      <c r="R325" s="30"/>
      <c r="W325" s="30"/>
      <c r="AA325" s="30"/>
      <c r="AF325" s="30"/>
      <c r="AJ325" s="30"/>
      <c r="AO325" s="30"/>
      <c r="AS325" s="30"/>
      <c r="AX325" s="30"/>
      <c r="BB325" s="30"/>
      <c r="BG325" s="30"/>
      <c r="BK325" s="30"/>
      <c r="BP325" s="30"/>
      <c r="BT325" s="30"/>
      <c r="BY325" s="30"/>
      <c r="CC325" s="30"/>
      <c r="CH325" s="30"/>
      <c r="CL325" s="30"/>
      <c r="CQ325" s="30"/>
      <c r="CU325" s="30"/>
    </row>
    <row r="326" spans="14:99" x14ac:dyDescent="0.25">
      <c r="N326" s="30"/>
      <c r="R326" s="30"/>
      <c r="W326" s="30"/>
      <c r="AA326" s="30"/>
      <c r="AF326" s="30"/>
      <c r="AJ326" s="30"/>
      <c r="AO326" s="30"/>
      <c r="AS326" s="30"/>
      <c r="AX326" s="30"/>
      <c r="BB326" s="30"/>
      <c r="BG326" s="30"/>
      <c r="BK326" s="30"/>
      <c r="BP326" s="30"/>
      <c r="BT326" s="30"/>
      <c r="BY326" s="30"/>
      <c r="CC326" s="30"/>
      <c r="CH326" s="30"/>
      <c r="CL326" s="30"/>
      <c r="CQ326" s="30"/>
      <c r="CU326" s="30"/>
    </row>
    <row r="327" spans="14:99" x14ac:dyDescent="0.25">
      <c r="N327" s="30"/>
      <c r="R327" s="30"/>
      <c r="W327" s="30"/>
      <c r="AA327" s="30"/>
      <c r="AF327" s="30"/>
      <c r="AJ327" s="30"/>
      <c r="AO327" s="30"/>
      <c r="AS327" s="30"/>
      <c r="AX327" s="30"/>
      <c r="BB327" s="30"/>
      <c r="BG327" s="30"/>
      <c r="BK327" s="30"/>
      <c r="BP327" s="30"/>
      <c r="BT327" s="30"/>
      <c r="BY327" s="30"/>
      <c r="CC327" s="30"/>
      <c r="CH327" s="30"/>
      <c r="CL327" s="30"/>
      <c r="CQ327" s="30"/>
      <c r="CU327" s="30"/>
    </row>
  </sheetData>
  <mergeCells count="131"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3</xdr:col>
                    <xdr:colOff>9525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219075</xdr:colOff>
                    <xdr:row>35</xdr:row>
                    <xdr:rowOff>133350</xdr:rowOff>
                  </from>
                  <to>
                    <xdr:col>4</xdr:col>
                    <xdr:colOff>447675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327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5" customHeight="1" x14ac:dyDescent="0.25">
      <c r="N3" s="22" t="s">
        <v>39</v>
      </c>
      <c r="O3" s="75">
        <v>2</v>
      </c>
      <c r="P3" s="76"/>
      <c r="Q3" s="77"/>
      <c r="R3" s="22" t="s">
        <v>41</v>
      </c>
      <c r="S3" s="75" t="s">
        <v>130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130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132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132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132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132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132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132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131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131</v>
      </c>
      <c r="CW3" s="76"/>
      <c r="CX3" s="77"/>
    </row>
    <row r="4" spans="2:103" x14ac:dyDescent="0.25">
      <c r="N4" s="22" t="s">
        <v>46</v>
      </c>
      <c r="O4" s="75" t="s">
        <v>377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378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345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346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363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364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335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336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359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360</v>
      </c>
      <c r="CS4" s="76"/>
      <c r="CT4" s="77"/>
      <c r="CU4" s="22" t="s">
        <v>45</v>
      </c>
      <c r="CV4" s="75" t="s">
        <v>64</v>
      </c>
      <c r="CW4" s="76"/>
      <c r="CX4" s="77"/>
    </row>
    <row r="5" spans="2:103" ht="14.45" customHeight="1" x14ac:dyDescent="0.25">
      <c r="B5" t="b">
        <v>0</v>
      </c>
      <c r="N5" s="58" t="s">
        <v>89</v>
      </c>
      <c r="O5" s="59"/>
      <c r="P5" s="59"/>
      <c r="Q5" s="60"/>
      <c r="R5" s="58" t="s">
        <v>103</v>
      </c>
      <c r="S5" s="59"/>
      <c r="T5" s="59"/>
      <c r="U5" s="60"/>
      <c r="W5" s="58" t="s">
        <v>89</v>
      </c>
      <c r="X5" s="59"/>
      <c r="Y5" s="59"/>
      <c r="Z5" s="60"/>
      <c r="AA5" s="58" t="s">
        <v>103</v>
      </c>
      <c r="AB5" s="59"/>
      <c r="AC5" s="59"/>
      <c r="AD5" s="60"/>
      <c r="AF5" s="58" t="s">
        <v>89</v>
      </c>
      <c r="AG5" s="59"/>
      <c r="AH5" s="59"/>
      <c r="AI5" s="60"/>
      <c r="AJ5" s="58" t="s">
        <v>103</v>
      </c>
      <c r="AK5" s="59"/>
      <c r="AL5" s="59"/>
      <c r="AM5" s="60"/>
      <c r="AO5" s="58" t="s">
        <v>89</v>
      </c>
      <c r="AP5" s="59"/>
      <c r="AQ5" s="59"/>
      <c r="AR5" s="60"/>
      <c r="AS5" s="58" t="s">
        <v>103</v>
      </c>
      <c r="AT5" s="59"/>
      <c r="AU5" s="59"/>
      <c r="AV5" s="60"/>
      <c r="AX5" s="58" t="s">
        <v>89</v>
      </c>
      <c r="AY5" s="59"/>
      <c r="AZ5" s="59"/>
      <c r="BA5" s="60"/>
      <c r="BB5" s="58" t="s">
        <v>103</v>
      </c>
      <c r="BC5" s="59"/>
      <c r="BD5" s="59"/>
      <c r="BE5" s="60"/>
      <c r="BG5" s="58" t="s">
        <v>89</v>
      </c>
      <c r="BH5" s="59"/>
      <c r="BI5" s="59"/>
      <c r="BJ5" s="60"/>
      <c r="BK5" s="58" t="s">
        <v>103</v>
      </c>
      <c r="BL5" s="59"/>
      <c r="BM5" s="59"/>
      <c r="BN5" s="60"/>
      <c r="BP5" s="58" t="s">
        <v>89</v>
      </c>
      <c r="BQ5" s="59"/>
      <c r="BR5" s="59"/>
      <c r="BS5" s="60"/>
      <c r="BT5" s="58" t="s">
        <v>103</v>
      </c>
      <c r="BU5" s="59"/>
      <c r="BV5" s="59"/>
      <c r="BW5" s="60"/>
      <c r="BY5" s="58" t="s">
        <v>89</v>
      </c>
      <c r="BZ5" s="59"/>
      <c r="CA5" s="59"/>
      <c r="CB5" s="60"/>
      <c r="CC5" s="58" t="s">
        <v>103</v>
      </c>
      <c r="CD5" s="59"/>
      <c r="CE5" s="59"/>
      <c r="CF5" s="60"/>
      <c r="CH5" s="58" t="s">
        <v>89</v>
      </c>
      <c r="CI5" s="59"/>
      <c r="CJ5" s="59"/>
      <c r="CK5" s="60"/>
      <c r="CL5" s="58" t="s">
        <v>103</v>
      </c>
      <c r="CM5" s="59"/>
      <c r="CN5" s="59"/>
      <c r="CO5" s="60"/>
      <c r="CQ5" s="58" t="s">
        <v>89</v>
      </c>
      <c r="CR5" s="59"/>
      <c r="CS5" s="59"/>
      <c r="CT5" s="60"/>
      <c r="CU5" s="58" t="s">
        <v>103</v>
      </c>
      <c r="CV5" s="59"/>
      <c r="CW5" s="59"/>
      <c r="CX5" s="60"/>
    </row>
    <row r="6" spans="2:103" ht="14.45" customHeight="1" x14ac:dyDescent="0.25">
      <c r="B6">
        <v>1</v>
      </c>
      <c r="D6">
        <v>1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5.5" x14ac:dyDescent="0.25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1">
        <v>2</v>
      </c>
      <c r="C8" s="71"/>
      <c r="D8" s="71" t="s">
        <v>918</v>
      </c>
      <c r="E8" s="71"/>
      <c r="F8" s="71" t="s">
        <v>63</v>
      </c>
      <c r="G8" s="71"/>
      <c r="H8" s="2">
        <v>0</v>
      </c>
      <c r="I8" s="2">
        <v>-2.5000000000000001E-3</v>
      </c>
      <c r="J8" s="2">
        <v>0</v>
      </c>
      <c r="K8" s="1"/>
      <c r="N8" s="30">
        <v>3.9557299374328247E-7</v>
      </c>
      <c r="O8" s="43">
        <v>-3.01E-4</v>
      </c>
      <c r="P8" s="43">
        <v>-2.8299999999999999E-4</v>
      </c>
      <c r="Q8" s="43">
        <v>-8.5000000000000006E-5</v>
      </c>
      <c r="R8" s="30">
        <v>3.9557299374328247E-7</v>
      </c>
      <c r="S8" s="43">
        <v>-3.01E-4</v>
      </c>
      <c r="T8" s="43">
        <v>-2.8299999999999999E-4</v>
      </c>
      <c r="U8" s="43">
        <v>-8.5000000000000006E-5</v>
      </c>
      <c r="W8" s="30">
        <v>3.9557299374328247E-7</v>
      </c>
      <c r="X8" s="43">
        <v>-3.7500000000000001E-4</v>
      </c>
      <c r="Y8" s="43">
        <v>-3.4600000000000001E-4</v>
      </c>
      <c r="Z8" s="43">
        <v>-2.0000000000000002E-5</v>
      </c>
      <c r="AA8" s="30">
        <v>3.9557299374328247E-7</v>
      </c>
      <c r="AB8" s="43">
        <v>-3.7500000000000001E-4</v>
      </c>
      <c r="AC8" s="43">
        <v>-3.4600000000000001E-4</v>
      </c>
      <c r="AD8" s="43">
        <v>-2.0000000000000002E-5</v>
      </c>
      <c r="AF8" s="30">
        <v>3.9557299374328247E-7</v>
      </c>
      <c r="AG8" s="43">
        <v>-2.24E-4</v>
      </c>
      <c r="AH8" s="43">
        <v>-2.24E-4</v>
      </c>
      <c r="AI8" s="43">
        <v>-2.22E-4</v>
      </c>
      <c r="AJ8" s="30">
        <v>3.9557299374328247E-7</v>
      </c>
      <c r="AK8" s="43">
        <v>-2.24E-4</v>
      </c>
      <c r="AL8" s="43">
        <v>-2.24E-4</v>
      </c>
      <c r="AM8" s="43">
        <v>-2.22E-4</v>
      </c>
      <c r="AO8" s="30">
        <v>3.9557299374328247E-7</v>
      </c>
      <c r="AP8" s="43">
        <v>-2.23E-4</v>
      </c>
      <c r="AQ8" s="43">
        <v>-2.23E-4</v>
      </c>
      <c r="AR8" s="43">
        <v>-2.1800000000000001E-4</v>
      </c>
      <c r="AS8" s="30">
        <v>3.9557299374328247E-7</v>
      </c>
      <c r="AT8" s="43">
        <v>-2.23E-4</v>
      </c>
      <c r="AU8" s="43">
        <v>-2.23E-4</v>
      </c>
      <c r="AV8" s="43">
        <v>-2.1800000000000001E-4</v>
      </c>
      <c r="AX8" s="30">
        <v>3.9557299374328247E-7</v>
      </c>
      <c r="AY8" s="43">
        <v>-2.24E-4</v>
      </c>
      <c r="AZ8" s="43">
        <v>-2.24E-4</v>
      </c>
      <c r="BA8" s="43">
        <v>-2.22E-4</v>
      </c>
      <c r="BB8" s="30">
        <v>3.9557299374328247E-7</v>
      </c>
      <c r="BC8" s="43">
        <v>-2.24E-4</v>
      </c>
      <c r="BD8" s="43">
        <v>-2.24E-4</v>
      </c>
      <c r="BE8" s="43">
        <v>-2.22E-4</v>
      </c>
      <c r="BG8" s="30">
        <v>3.9557299374328247E-7</v>
      </c>
      <c r="BH8" s="43">
        <v>-2.23E-4</v>
      </c>
      <c r="BI8" s="43">
        <v>-2.23E-4</v>
      </c>
      <c r="BJ8" s="43">
        <v>-2.1800000000000001E-4</v>
      </c>
      <c r="BK8" s="30">
        <v>3.9557299374328247E-7</v>
      </c>
      <c r="BL8" s="43">
        <v>-2.23E-4</v>
      </c>
      <c r="BM8" s="43">
        <v>-2.23E-4</v>
      </c>
      <c r="BN8" s="43">
        <v>-2.1800000000000001E-4</v>
      </c>
      <c r="BP8" s="30">
        <v>3.9557299374328247E-7</v>
      </c>
      <c r="BQ8" s="43">
        <v>-1.84E-4</v>
      </c>
      <c r="BR8" s="43">
        <v>-1.76E-4</v>
      </c>
      <c r="BS8" s="43">
        <v>-9.6000000000000002E-5</v>
      </c>
      <c r="BT8" s="30">
        <v>3.9557299374328247E-7</v>
      </c>
      <c r="BU8" s="43">
        <v>-1.84E-4</v>
      </c>
      <c r="BV8" s="43">
        <v>-1.76E-4</v>
      </c>
      <c r="BW8" s="43">
        <v>-9.6000000000000002E-5</v>
      </c>
      <c r="BY8" s="30">
        <v>3.9557299374328247E-7</v>
      </c>
      <c r="BZ8" s="43">
        <v>-2.1900000000000001E-4</v>
      </c>
      <c r="CA8" s="43">
        <v>-2.05E-4</v>
      </c>
      <c r="CB8" s="43">
        <v>-6.2000000000000003E-5</v>
      </c>
      <c r="CC8" s="30">
        <v>3.9557299374328247E-7</v>
      </c>
      <c r="CD8" s="43">
        <v>-2.1900000000000001E-4</v>
      </c>
      <c r="CE8" s="43">
        <v>-2.05E-4</v>
      </c>
      <c r="CF8" s="43">
        <v>-6.2000000000000003E-5</v>
      </c>
      <c r="CH8" s="30">
        <v>3.9557299374328247E-7</v>
      </c>
      <c r="CI8" s="43">
        <v>-2.2499999999999999E-4</v>
      </c>
      <c r="CJ8" s="43">
        <v>-2.2499999999999999E-4</v>
      </c>
      <c r="CK8" s="43">
        <v>-2.23E-4</v>
      </c>
      <c r="CL8" s="30">
        <v>3.9557299374328247E-7</v>
      </c>
      <c r="CM8" s="43">
        <v>-2.2499999999999999E-4</v>
      </c>
      <c r="CN8" s="43">
        <v>-2.2499999999999999E-4</v>
      </c>
      <c r="CO8" s="43">
        <v>-2.23E-4</v>
      </c>
      <c r="CQ8" s="30">
        <v>3.9557299374328247E-7</v>
      </c>
      <c r="CR8" s="43">
        <v>-2.24E-4</v>
      </c>
      <c r="CS8" s="43">
        <v>-2.24E-4</v>
      </c>
      <c r="CT8" s="43">
        <v>-2.1900000000000001E-4</v>
      </c>
      <c r="CU8" s="30">
        <v>3.9557299374328247E-7</v>
      </c>
      <c r="CV8" s="43">
        <v>-2.24E-4</v>
      </c>
      <c r="CW8" s="43">
        <v>-2.24E-4</v>
      </c>
      <c r="CX8" s="43">
        <v>-2.1900000000000001E-4</v>
      </c>
    </row>
    <row r="9" spans="2:103" x14ac:dyDescent="0.25">
      <c r="B9" s="71">
        <v>5</v>
      </c>
      <c r="C9" s="71"/>
      <c r="D9" s="71" t="s">
        <v>919</v>
      </c>
      <c r="E9" s="71"/>
      <c r="F9" s="71" t="s">
        <v>64</v>
      </c>
      <c r="G9" s="71"/>
      <c r="H9" s="2">
        <v>0.11408418257299374</v>
      </c>
      <c r="I9" s="1">
        <v>-2.5000000000000001E-3</v>
      </c>
      <c r="J9" s="2">
        <v>0.2292713866768068</v>
      </c>
      <c r="K9" s="1"/>
      <c r="N9" s="30">
        <v>1.9017920229937432E-3</v>
      </c>
      <c r="O9" s="43">
        <v>-2.9E-4</v>
      </c>
      <c r="P9" s="43">
        <v>-2.7399999999999999E-4</v>
      </c>
      <c r="Q9" s="43">
        <v>-9.2999999999999997E-5</v>
      </c>
      <c r="R9" s="30">
        <v>9.5109377299374342E-4</v>
      </c>
      <c r="S9" s="43">
        <v>-2.9500000000000001E-4</v>
      </c>
      <c r="T9" s="43">
        <v>-2.7799999999999998E-4</v>
      </c>
      <c r="U9" s="43">
        <v>-8.8999999999999995E-5</v>
      </c>
      <c r="W9" s="30">
        <v>1.9017920229937432E-3</v>
      </c>
      <c r="X9" s="43">
        <v>-3.7599999999999998E-4</v>
      </c>
      <c r="Y9" s="43">
        <v>-3.4600000000000001E-4</v>
      </c>
      <c r="Z9" s="43">
        <v>-1.8E-5</v>
      </c>
      <c r="AA9" s="30">
        <v>9.5109377299374342E-4</v>
      </c>
      <c r="AB9" s="43">
        <v>-3.7500000000000001E-4</v>
      </c>
      <c r="AC9" s="43">
        <v>-3.4600000000000001E-4</v>
      </c>
      <c r="AD9" s="43">
        <v>-1.9000000000000001E-5</v>
      </c>
      <c r="AF9" s="30">
        <v>1.9017920229937432E-3</v>
      </c>
      <c r="AG9" s="43">
        <v>-2.33E-4</v>
      </c>
      <c r="AH9" s="43">
        <v>-2.32E-4</v>
      </c>
      <c r="AI9" s="43">
        <v>-2.14E-4</v>
      </c>
      <c r="AJ9" s="30">
        <v>9.5109377299374342E-4</v>
      </c>
      <c r="AK9" s="43">
        <v>-2.2800000000000001E-4</v>
      </c>
      <c r="AL9" s="43">
        <v>-2.2699999999999999E-4</v>
      </c>
      <c r="AM9" s="43">
        <v>-2.1800000000000001E-4</v>
      </c>
      <c r="AO9" s="30">
        <v>1.9017920229937432E-3</v>
      </c>
      <c r="AP9" s="43">
        <v>-2.24E-4</v>
      </c>
      <c r="AQ9" s="43">
        <v>-2.24E-4</v>
      </c>
      <c r="AR9" s="43">
        <v>-2.1800000000000001E-4</v>
      </c>
      <c r="AS9" s="30">
        <v>9.5109377299374342E-4</v>
      </c>
      <c r="AT9" s="43">
        <v>-2.24E-4</v>
      </c>
      <c r="AU9" s="43">
        <v>-2.23E-4</v>
      </c>
      <c r="AV9" s="43">
        <v>-2.1800000000000001E-4</v>
      </c>
      <c r="AX9" s="30">
        <v>1.9017920229937432E-3</v>
      </c>
      <c r="AY9" s="43">
        <v>-2.3499999999999999E-4</v>
      </c>
      <c r="AZ9" s="43">
        <v>-2.33E-4</v>
      </c>
      <c r="BA9" s="43">
        <v>-2.13E-4</v>
      </c>
      <c r="BB9" s="30">
        <v>9.5109377299374342E-4</v>
      </c>
      <c r="BC9" s="43">
        <v>-2.2900000000000001E-4</v>
      </c>
      <c r="BD9" s="43">
        <v>-2.2800000000000001E-4</v>
      </c>
      <c r="BE9" s="43">
        <v>-2.1699999999999999E-4</v>
      </c>
      <c r="BG9" s="30">
        <v>1.9017920229937432E-3</v>
      </c>
      <c r="BH9" s="43">
        <v>-2.23E-4</v>
      </c>
      <c r="BI9" s="43">
        <v>-2.23E-4</v>
      </c>
      <c r="BJ9" s="43">
        <v>-2.1900000000000001E-4</v>
      </c>
      <c r="BK9" s="30">
        <v>9.5109377299374342E-4</v>
      </c>
      <c r="BL9" s="43">
        <v>-2.23E-4</v>
      </c>
      <c r="BM9" s="43">
        <v>-2.23E-4</v>
      </c>
      <c r="BN9" s="43">
        <v>-2.1800000000000001E-4</v>
      </c>
      <c r="BP9" s="30">
        <v>1.9017920229937432E-3</v>
      </c>
      <c r="BQ9" s="43">
        <v>-1.94E-4</v>
      </c>
      <c r="BR9" s="43">
        <v>-1.84E-4</v>
      </c>
      <c r="BS9" s="43">
        <v>-8.8999999999999995E-5</v>
      </c>
      <c r="BT9" s="30">
        <v>9.5109377299374342E-4</v>
      </c>
      <c r="BU9" s="43">
        <v>-1.8900000000000001E-4</v>
      </c>
      <c r="BV9" s="43">
        <v>-1.8000000000000001E-4</v>
      </c>
      <c r="BW9" s="43">
        <v>-9.2E-5</v>
      </c>
      <c r="BY9" s="30">
        <v>1.9017920229937432E-3</v>
      </c>
      <c r="BZ9" s="43">
        <v>-2.1800000000000001E-4</v>
      </c>
      <c r="CA9" s="43">
        <v>-2.04E-4</v>
      </c>
      <c r="CB9" s="43">
        <v>-6.4999999999999994E-5</v>
      </c>
      <c r="CC9" s="30">
        <v>9.5109377299374342E-4</v>
      </c>
      <c r="CD9" s="43">
        <v>-2.1900000000000001E-4</v>
      </c>
      <c r="CE9" s="43">
        <v>-2.05E-4</v>
      </c>
      <c r="CF9" s="43">
        <v>-6.3E-5</v>
      </c>
      <c r="CH9" s="30">
        <v>1.9017920229937432E-3</v>
      </c>
      <c r="CI9" s="43">
        <v>-2.4499999999999999E-4</v>
      </c>
      <c r="CJ9" s="43">
        <v>-2.4499999999999999E-4</v>
      </c>
      <c r="CK9" s="43">
        <v>-2.03E-4</v>
      </c>
      <c r="CL9" s="30">
        <v>9.5109377299374342E-4</v>
      </c>
      <c r="CM9" s="43">
        <v>-2.3499999999999999E-4</v>
      </c>
      <c r="CN9" s="43">
        <v>-2.3499999999999999E-4</v>
      </c>
      <c r="CO9" s="43">
        <v>-2.13E-4</v>
      </c>
      <c r="CQ9" s="30">
        <v>1.9017920229937432E-3</v>
      </c>
      <c r="CR9" s="43">
        <v>-2.3000000000000001E-4</v>
      </c>
      <c r="CS9" s="43">
        <v>-2.3000000000000001E-4</v>
      </c>
      <c r="CT9" s="43">
        <v>-2.13E-4</v>
      </c>
      <c r="CU9" s="30">
        <v>9.5109377299374342E-4</v>
      </c>
      <c r="CV9" s="43">
        <v>-2.2699999999999999E-4</v>
      </c>
      <c r="CW9" s="43">
        <v>-2.2599999999999999E-4</v>
      </c>
      <c r="CX9" s="43">
        <v>-2.1699999999999999E-4</v>
      </c>
    </row>
    <row r="10" spans="2:103" x14ac:dyDescent="0.25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3.8031884729937434E-3</v>
      </c>
      <c r="O10" s="43">
        <v>-2.7999999999999998E-4</v>
      </c>
      <c r="P10" s="43">
        <v>-2.6499999999999999E-4</v>
      </c>
      <c r="Q10" s="43">
        <v>-9.8999999999999994E-5</v>
      </c>
      <c r="R10" s="30">
        <v>1.9017919729937436E-3</v>
      </c>
      <c r="S10" s="43">
        <v>-2.9E-4</v>
      </c>
      <c r="T10" s="43">
        <v>-2.7399999999999999E-4</v>
      </c>
      <c r="U10" s="43">
        <v>-9.2E-5</v>
      </c>
      <c r="W10" s="30">
        <v>3.8031884729937434E-3</v>
      </c>
      <c r="X10" s="43">
        <v>-3.7599999999999998E-4</v>
      </c>
      <c r="Y10" s="43">
        <v>-3.4600000000000001E-4</v>
      </c>
      <c r="Z10" s="43">
        <v>-1.5999999999999999E-5</v>
      </c>
      <c r="AA10" s="30">
        <v>1.9017919729937436E-3</v>
      </c>
      <c r="AB10" s="43">
        <v>-3.7599999999999998E-4</v>
      </c>
      <c r="AC10" s="43">
        <v>-3.4600000000000001E-4</v>
      </c>
      <c r="AD10" s="43">
        <v>-1.8E-5</v>
      </c>
      <c r="AF10" s="30">
        <v>3.8031884729937434E-3</v>
      </c>
      <c r="AG10" s="43">
        <v>-2.43E-4</v>
      </c>
      <c r="AH10" s="43">
        <v>-2.4000000000000001E-4</v>
      </c>
      <c r="AI10" s="43">
        <v>-2.0599999999999999E-4</v>
      </c>
      <c r="AJ10" s="30">
        <v>1.9017919729937436E-3</v>
      </c>
      <c r="AK10" s="43">
        <v>-2.33E-4</v>
      </c>
      <c r="AL10" s="43">
        <v>-2.32E-4</v>
      </c>
      <c r="AM10" s="43">
        <v>-2.14E-4</v>
      </c>
      <c r="AO10" s="30">
        <v>3.8031884729937434E-3</v>
      </c>
      <c r="AP10" s="43">
        <v>-2.2499999999999999E-4</v>
      </c>
      <c r="AQ10" s="43">
        <v>-2.24E-4</v>
      </c>
      <c r="AR10" s="43">
        <v>-2.1699999999999999E-4</v>
      </c>
      <c r="AS10" s="30">
        <v>1.9017919729937436E-3</v>
      </c>
      <c r="AT10" s="43">
        <v>-2.24E-4</v>
      </c>
      <c r="AU10" s="43">
        <v>-2.24E-4</v>
      </c>
      <c r="AV10" s="43">
        <v>-2.1800000000000001E-4</v>
      </c>
      <c r="AX10" s="30">
        <v>3.8031884729937434E-3</v>
      </c>
      <c r="AY10" s="43">
        <v>-2.4499999999999999E-4</v>
      </c>
      <c r="AZ10" s="43">
        <v>-2.41E-4</v>
      </c>
      <c r="BA10" s="43">
        <v>-2.05E-4</v>
      </c>
      <c r="BB10" s="30">
        <v>1.9017919729937436E-3</v>
      </c>
      <c r="BC10" s="43">
        <v>-2.34E-4</v>
      </c>
      <c r="BD10" s="43">
        <v>-2.33E-4</v>
      </c>
      <c r="BE10" s="43">
        <v>-2.13E-4</v>
      </c>
      <c r="BG10" s="30">
        <v>3.8031884729937434E-3</v>
      </c>
      <c r="BH10" s="43">
        <v>-2.22E-4</v>
      </c>
      <c r="BI10" s="43">
        <v>-2.22E-4</v>
      </c>
      <c r="BJ10" s="43">
        <v>-2.1900000000000001E-4</v>
      </c>
      <c r="BK10" s="30">
        <v>1.9017919729937436E-3</v>
      </c>
      <c r="BL10" s="43">
        <v>-2.23E-4</v>
      </c>
      <c r="BM10" s="43">
        <v>-2.23E-4</v>
      </c>
      <c r="BN10" s="43">
        <v>-2.1900000000000001E-4</v>
      </c>
      <c r="BP10" s="30">
        <v>3.8031884729937434E-3</v>
      </c>
      <c r="BQ10" s="43">
        <v>-2.03E-4</v>
      </c>
      <c r="BR10" s="43">
        <v>-1.92E-4</v>
      </c>
      <c r="BS10" s="43">
        <v>-8.2000000000000001E-5</v>
      </c>
      <c r="BT10" s="30">
        <v>1.9017919729937436E-3</v>
      </c>
      <c r="BU10" s="43">
        <v>-1.94E-4</v>
      </c>
      <c r="BV10" s="43">
        <v>-1.84E-4</v>
      </c>
      <c r="BW10" s="43">
        <v>-8.8999999999999995E-5</v>
      </c>
      <c r="BY10" s="30">
        <v>3.8031884729937434E-3</v>
      </c>
      <c r="BZ10" s="43">
        <v>-2.1699999999999999E-4</v>
      </c>
      <c r="CA10" s="43">
        <v>-2.03E-4</v>
      </c>
      <c r="CB10" s="43">
        <v>-6.7000000000000002E-5</v>
      </c>
      <c r="CC10" s="30">
        <v>1.9017919729937436E-3</v>
      </c>
      <c r="CD10" s="43">
        <v>-2.1800000000000001E-4</v>
      </c>
      <c r="CE10" s="43">
        <v>-2.04E-4</v>
      </c>
      <c r="CF10" s="43">
        <v>-6.4999999999999994E-5</v>
      </c>
      <c r="CH10" s="30">
        <v>3.8031884729937434E-3</v>
      </c>
      <c r="CI10" s="43">
        <v>-2.6400000000000002E-4</v>
      </c>
      <c r="CJ10" s="43">
        <v>-2.6499999999999999E-4</v>
      </c>
      <c r="CK10" s="43">
        <v>-1.84E-4</v>
      </c>
      <c r="CL10" s="30">
        <v>1.9017919729937436E-3</v>
      </c>
      <c r="CM10" s="43">
        <v>-2.4499999999999999E-4</v>
      </c>
      <c r="CN10" s="43">
        <v>-2.4499999999999999E-4</v>
      </c>
      <c r="CO10" s="43">
        <v>-2.03E-4</v>
      </c>
      <c r="CQ10" s="30">
        <v>3.8031884729937434E-3</v>
      </c>
      <c r="CR10" s="43">
        <v>-2.3800000000000001E-4</v>
      </c>
      <c r="CS10" s="43">
        <v>-2.3800000000000001E-4</v>
      </c>
      <c r="CT10" s="43">
        <v>-2.0599999999999999E-4</v>
      </c>
      <c r="CU10" s="30">
        <v>1.9017919729937436E-3</v>
      </c>
      <c r="CV10" s="43">
        <v>-2.3000000000000001E-4</v>
      </c>
      <c r="CW10" s="43">
        <v>-2.3000000000000001E-4</v>
      </c>
      <c r="CX10" s="43">
        <v>-2.13E-4</v>
      </c>
    </row>
    <row r="11" spans="2:103" x14ac:dyDescent="0.25">
      <c r="B11" s="71">
        <v>11</v>
      </c>
      <c r="C11" s="71"/>
      <c r="H11" s="2">
        <v>0</v>
      </c>
      <c r="I11" s="1">
        <v>-4.033204516914626E-3</v>
      </c>
      <c r="J11" s="2">
        <v>0</v>
      </c>
      <c r="K11" s="1"/>
      <c r="N11" s="30">
        <v>5.7045849229937435E-3</v>
      </c>
      <c r="O11" s="43">
        <v>-2.7E-4</v>
      </c>
      <c r="P11" s="43">
        <v>-2.5599999999999999E-4</v>
      </c>
      <c r="Q11" s="43">
        <v>-1.06E-4</v>
      </c>
      <c r="R11" s="30">
        <v>2.852490172993744E-3</v>
      </c>
      <c r="S11" s="43">
        <v>-2.8499999999999999E-4</v>
      </c>
      <c r="T11" s="43">
        <v>-2.7E-4</v>
      </c>
      <c r="U11" s="43">
        <v>-9.6000000000000002E-5</v>
      </c>
      <c r="W11" s="30">
        <v>5.7045849229937435E-3</v>
      </c>
      <c r="X11" s="43">
        <v>-3.7599999999999998E-4</v>
      </c>
      <c r="Y11" s="43">
        <v>-3.4600000000000001E-4</v>
      </c>
      <c r="Z11" s="43">
        <v>-1.4E-5</v>
      </c>
      <c r="AA11" s="30">
        <v>2.852490172993744E-3</v>
      </c>
      <c r="AB11" s="43">
        <v>-3.7599999999999998E-4</v>
      </c>
      <c r="AC11" s="43">
        <v>-3.4600000000000001E-4</v>
      </c>
      <c r="AD11" s="43">
        <v>-1.7E-5</v>
      </c>
      <c r="AF11" s="30">
        <v>5.7045849229937435E-3</v>
      </c>
      <c r="AG11" s="43">
        <v>-2.5300000000000002E-4</v>
      </c>
      <c r="AH11" s="43">
        <v>-2.4800000000000001E-4</v>
      </c>
      <c r="AI11" s="43">
        <v>-1.9799999999999999E-4</v>
      </c>
      <c r="AJ11" s="30">
        <v>2.852490172993744E-3</v>
      </c>
      <c r="AK11" s="43">
        <v>-2.3800000000000001E-4</v>
      </c>
      <c r="AL11" s="43">
        <v>-2.3599999999999999E-4</v>
      </c>
      <c r="AM11" s="43">
        <v>-2.1000000000000001E-4</v>
      </c>
      <c r="AO11" s="30">
        <v>5.7045849229937435E-3</v>
      </c>
      <c r="AP11" s="43">
        <v>-2.2499999999999999E-4</v>
      </c>
      <c r="AQ11" s="43">
        <v>-2.2499999999999999E-4</v>
      </c>
      <c r="AR11" s="43">
        <v>-2.1599999999999999E-4</v>
      </c>
      <c r="AS11" s="30">
        <v>2.852490172993744E-3</v>
      </c>
      <c r="AT11" s="43">
        <v>-2.24E-4</v>
      </c>
      <c r="AU11" s="43">
        <v>-2.24E-4</v>
      </c>
      <c r="AV11" s="43">
        <v>-2.1699999999999999E-4</v>
      </c>
      <c r="AX11" s="30">
        <v>5.7045849229937435E-3</v>
      </c>
      <c r="AY11" s="43">
        <v>-2.5500000000000002E-4</v>
      </c>
      <c r="AZ11" s="43">
        <v>-2.5000000000000001E-4</v>
      </c>
      <c r="BA11" s="43">
        <v>-1.9699999999999999E-4</v>
      </c>
      <c r="BB11" s="30">
        <v>2.852490172993744E-3</v>
      </c>
      <c r="BC11" s="43">
        <v>-2.4000000000000001E-4</v>
      </c>
      <c r="BD11" s="43">
        <v>-2.3699999999999999E-4</v>
      </c>
      <c r="BE11" s="43">
        <v>-2.0900000000000001E-4</v>
      </c>
      <c r="BG11" s="30">
        <v>5.7045849229937435E-3</v>
      </c>
      <c r="BH11" s="43">
        <v>-2.23E-4</v>
      </c>
      <c r="BI11" s="43">
        <v>-2.23E-4</v>
      </c>
      <c r="BJ11" s="43">
        <v>-2.1900000000000001E-4</v>
      </c>
      <c r="BK11" s="30">
        <v>2.852490172993744E-3</v>
      </c>
      <c r="BL11" s="43">
        <v>-2.22E-4</v>
      </c>
      <c r="BM11" s="43">
        <v>-2.22E-4</v>
      </c>
      <c r="BN11" s="43">
        <v>-2.1900000000000001E-4</v>
      </c>
      <c r="BP11" s="30">
        <v>5.7045849229937435E-3</v>
      </c>
      <c r="BQ11" s="43">
        <v>-2.13E-4</v>
      </c>
      <c r="BR11" s="43">
        <v>-2.0000000000000001E-4</v>
      </c>
      <c r="BS11" s="43">
        <v>-7.4999999999999993E-5</v>
      </c>
      <c r="BT11" s="30">
        <v>2.852490172993744E-3</v>
      </c>
      <c r="BU11" s="43">
        <v>-1.9900000000000001E-4</v>
      </c>
      <c r="BV11" s="43">
        <v>-1.8799999999999999E-4</v>
      </c>
      <c r="BW11" s="43">
        <v>-8.5000000000000006E-5</v>
      </c>
      <c r="BY11" s="30">
        <v>5.7045849229937435E-3</v>
      </c>
      <c r="BZ11" s="43">
        <v>-2.1499999999999999E-4</v>
      </c>
      <c r="CA11" s="43">
        <v>-2.02E-4</v>
      </c>
      <c r="CB11" s="43">
        <v>-6.8999999999999997E-5</v>
      </c>
      <c r="CC11" s="30">
        <v>2.852490172993744E-3</v>
      </c>
      <c r="CD11" s="43">
        <v>-2.1699999999999999E-4</v>
      </c>
      <c r="CE11" s="43">
        <v>-2.04E-4</v>
      </c>
      <c r="CF11" s="43">
        <v>-6.6000000000000005E-5</v>
      </c>
      <c r="CH11" s="30">
        <v>5.7045849229937435E-3</v>
      </c>
      <c r="CI11" s="43">
        <v>-2.8400000000000002E-4</v>
      </c>
      <c r="CJ11" s="43">
        <v>-2.8400000000000002E-4</v>
      </c>
      <c r="CK11" s="43">
        <v>-1.65E-4</v>
      </c>
      <c r="CL11" s="30">
        <v>2.852490172993744E-3</v>
      </c>
      <c r="CM11" s="43">
        <v>-2.5500000000000002E-4</v>
      </c>
      <c r="CN11" s="43">
        <v>-2.5500000000000002E-4</v>
      </c>
      <c r="CO11" s="43">
        <v>-1.94E-4</v>
      </c>
      <c r="CQ11" s="30">
        <v>5.7045849229937435E-3</v>
      </c>
      <c r="CR11" s="43">
        <v>-2.4499999999999999E-4</v>
      </c>
      <c r="CS11" s="43">
        <v>-2.4499999999999999E-4</v>
      </c>
      <c r="CT11" s="43">
        <v>-1.9799999999999999E-4</v>
      </c>
      <c r="CU11" s="30">
        <v>2.852490172993744E-3</v>
      </c>
      <c r="CV11" s="43">
        <v>-2.34E-4</v>
      </c>
      <c r="CW11" s="43">
        <v>-2.34E-4</v>
      </c>
      <c r="CX11" s="43">
        <v>-2.1000000000000001E-4</v>
      </c>
    </row>
    <row r="12" spans="2:103" x14ac:dyDescent="0.25">
      <c r="B12" s="71">
        <v>21</v>
      </c>
      <c r="C12" s="71"/>
      <c r="H12" s="2">
        <v>0.11408418257299374</v>
      </c>
      <c r="I12" s="1">
        <v>-4.033204516914626E-3</v>
      </c>
      <c r="J12" s="2">
        <v>0.2292713866768068</v>
      </c>
      <c r="K12" s="1"/>
      <c r="N12" s="30">
        <v>7.6059813729937439E-3</v>
      </c>
      <c r="O12" s="43">
        <v>-2.5900000000000001E-4</v>
      </c>
      <c r="P12" s="43">
        <v>-2.4699999999999999E-4</v>
      </c>
      <c r="Q12" s="43">
        <v>-1.13E-4</v>
      </c>
      <c r="R12" s="30">
        <v>3.8031883729937438E-3</v>
      </c>
      <c r="S12" s="43">
        <v>-2.7999999999999998E-4</v>
      </c>
      <c r="T12" s="43">
        <v>-2.6499999999999999E-4</v>
      </c>
      <c r="U12" s="43">
        <v>-9.8999999999999994E-5</v>
      </c>
      <c r="W12" s="30">
        <v>7.6059813729937439E-3</v>
      </c>
      <c r="X12" s="43">
        <v>-3.7599999999999998E-4</v>
      </c>
      <c r="Y12" s="43">
        <v>-3.4600000000000001E-4</v>
      </c>
      <c r="Z12" s="43">
        <v>-1.2E-5</v>
      </c>
      <c r="AA12" s="30">
        <v>3.8031883729937438E-3</v>
      </c>
      <c r="AB12" s="43">
        <v>-3.7599999999999998E-4</v>
      </c>
      <c r="AC12" s="43">
        <v>-3.4600000000000001E-4</v>
      </c>
      <c r="AD12" s="43">
        <v>-1.5999999999999999E-5</v>
      </c>
      <c r="AF12" s="30">
        <v>7.6059813729937439E-3</v>
      </c>
      <c r="AG12" s="43">
        <v>-2.6400000000000002E-4</v>
      </c>
      <c r="AH12" s="43">
        <v>-2.5700000000000001E-4</v>
      </c>
      <c r="AI12" s="43">
        <v>-1.9000000000000001E-4</v>
      </c>
      <c r="AJ12" s="30">
        <v>3.8031883729937438E-3</v>
      </c>
      <c r="AK12" s="43">
        <v>-2.43E-4</v>
      </c>
      <c r="AL12" s="43">
        <v>-2.4000000000000001E-4</v>
      </c>
      <c r="AM12" s="43">
        <v>-2.0599999999999999E-4</v>
      </c>
      <c r="AO12" s="30">
        <v>7.6059813729937439E-3</v>
      </c>
      <c r="AP12" s="43">
        <v>-2.2599999999999999E-4</v>
      </c>
      <c r="AQ12" s="43">
        <v>-2.2499999999999999E-4</v>
      </c>
      <c r="AR12" s="43">
        <v>-2.1599999999999999E-4</v>
      </c>
      <c r="AS12" s="30">
        <v>3.8031883729937438E-3</v>
      </c>
      <c r="AT12" s="43">
        <v>-2.2499999999999999E-4</v>
      </c>
      <c r="AU12" s="43">
        <v>-2.24E-4</v>
      </c>
      <c r="AV12" s="43">
        <v>-2.1699999999999999E-4</v>
      </c>
      <c r="AX12" s="30">
        <v>7.6059813729937439E-3</v>
      </c>
      <c r="AY12" s="43">
        <v>-2.6499999999999999E-4</v>
      </c>
      <c r="AZ12" s="43">
        <v>-2.5799999999999998E-4</v>
      </c>
      <c r="BA12" s="43">
        <v>-1.8900000000000001E-4</v>
      </c>
      <c r="BB12" s="30">
        <v>3.8031883729937438E-3</v>
      </c>
      <c r="BC12" s="43">
        <v>-2.4499999999999999E-4</v>
      </c>
      <c r="BD12" s="43">
        <v>-2.41E-4</v>
      </c>
      <c r="BE12" s="43">
        <v>-2.05E-4</v>
      </c>
      <c r="BG12" s="30">
        <v>7.6059813729937439E-3</v>
      </c>
      <c r="BH12" s="43">
        <v>-2.24E-4</v>
      </c>
      <c r="BI12" s="43">
        <v>-2.23E-4</v>
      </c>
      <c r="BJ12" s="43">
        <v>-2.1800000000000001E-4</v>
      </c>
      <c r="BK12" s="30">
        <v>3.8031883729937438E-3</v>
      </c>
      <c r="BL12" s="43">
        <v>-2.22E-4</v>
      </c>
      <c r="BM12" s="43">
        <v>-2.22E-4</v>
      </c>
      <c r="BN12" s="43">
        <v>-2.1900000000000001E-4</v>
      </c>
      <c r="BP12" s="30">
        <v>7.6059813729937439E-3</v>
      </c>
      <c r="BQ12" s="43">
        <v>-2.23E-4</v>
      </c>
      <c r="BR12" s="43">
        <v>-2.0799999999999999E-4</v>
      </c>
      <c r="BS12" s="43">
        <v>-6.7999999999999999E-5</v>
      </c>
      <c r="BT12" s="30">
        <v>3.8031883729937438E-3</v>
      </c>
      <c r="BU12" s="43">
        <v>-2.03E-4</v>
      </c>
      <c r="BV12" s="43">
        <v>-1.92E-4</v>
      </c>
      <c r="BW12" s="43">
        <v>-8.2000000000000001E-5</v>
      </c>
      <c r="BY12" s="30">
        <v>7.6059813729937439E-3</v>
      </c>
      <c r="BZ12" s="43">
        <v>-2.14E-4</v>
      </c>
      <c r="CA12" s="43">
        <v>-2.0100000000000001E-4</v>
      </c>
      <c r="CB12" s="43">
        <v>-7.2000000000000002E-5</v>
      </c>
      <c r="CC12" s="30">
        <v>3.8031883729937438E-3</v>
      </c>
      <c r="CD12" s="43">
        <v>-2.1699999999999999E-4</v>
      </c>
      <c r="CE12" s="43">
        <v>-2.03E-4</v>
      </c>
      <c r="CF12" s="43">
        <v>-6.7000000000000002E-5</v>
      </c>
      <c r="CH12" s="30">
        <v>7.6059813729937439E-3</v>
      </c>
      <c r="CI12" s="43">
        <v>-3.0299999999999999E-4</v>
      </c>
      <c r="CJ12" s="43">
        <v>-3.0400000000000002E-4</v>
      </c>
      <c r="CK12" s="43">
        <v>-1.45E-4</v>
      </c>
      <c r="CL12" s="30">
        <v>3.8031883729937438E-3</v>
      </c>
      <c r="CM12" s="43">
        <v>-2.6400000000000002E-4</v>
      </c>
      <c r="CN12" s="43">
        <v>-2.6499999999999999E-4</v>
      </c>
      <c r="CO12" s="43">
        <v>-1.84E-4</v>
      </c>
      <c r="CQ12" s="30">
        <v>7.6059813729937439E-3</v>
      </c>
      <c r="CR12" s="43">
        <v>-2.5300000000000002E-4</v>
      </c>
      <c r="CS12" s="43">
        <v>-2.5300000000000002E-4</v>
      </c>
      <c r="CT12" s="43">
        <v>-1.9100000000000001E-4</v>
      </c>
      <c r="CU12" s="30">
        <v>3.8031883729937438E-3</v>
      </c>
      <c r="CV12" s="43">
        <v>-2.3800000000000001E-4</v>
      </c>
      <c r="CW12" s="43">
        <v>-2.3800000000000001E-4</v>
      </c>
      <c r="CX12" s="43">
        <v>-2.0599999999999999E-4</v>
      </c>
    </row>
    <row r="13" spans="2:103" x14ac:dyDescent="0.25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9.5073778229937435E-3</v>
      </c>
      <c r="O13" s="43">
        <v>-2.4899999999999998E-4</v>
      </c>
      <c r="P13" s="43">
        <v>-2.3800000000000001E-4</v>
      </c>
      <c r="Q13" s="43">
        <v>-1.2E-4</v>
      </c>
      <c r="R13" s="30">
        <v>4.753886572993745E-3</v>
      </c>
      <c r="S13" s="43">
        <v>-2.7500000000000002E-4</v>
      </c>
      <c r="T13" s="43">
        <v>-2.61E-4</v>
      </c>
      <c r="U13" s="43">
        <v>-1.03E-4</v>
      </c>
      <c r="W13" s="30">
        <v>9.5073778229937435E-3</v>
      </c>
      <c r="X13" s="43">
        <v>-3.7599999999999998E-4</v>
      </c>
      <c r="Y13" s="43">
        <v>-3.4600000000000001E-4</v>
      </c>
      <c r="Z13" s="43">
        <v>-1.0000000000000001E-5</v>
      </c>
      <c r="AA13" s="30">
        <v>4.753886572993745E-3</v>
      </c>
      <c r="AB13" s="43">
        <v>-3.7599999999999998E-4</v>
      </c>
      <c r="AC13" s="43">
        <v>-3.4600000000000001E-4</v>
      </c>
      <c r="AD13" s="43">
        <v>-1.5E-5</v>
      </c>
      <c r="AF13" s="30">
        <v>9.5073778229937435E-3</v>
      </c>
      <c r="AG13" s="43">
        <v>-2.7399999999999999E-4</v>
      </c>
      <c r="AH13" s="43">
        <v>-2.6600000000000001E-4</v>
      </c>
      <c r="AI13" s="43">
        <v>-1.8200000000000001E-4</v>
      </c>
      <c r="AJ13" s="30">
        <v>4.753886572993745E-3</v>
      </c>
      <c r="AK13" s="43">
        <v>-2.4800000000000001E-4</v>
      </c>
      <c r="AL13" s="43">
        <v>-2.4399999999999999E-4</v>
      </c>
      <c r="AM13" s="43">
        <v>-2.02E-4</v>
      </c>
      <c r="AO13" s="30">
        <v>9.5073778229937435E-3</v>
      </c>
      <c r="AP13" s="43">
        <v>-2.2599999999999999E-4</v>
      </c>
      <c r="AQ13" s="43">
        <v>-2.2599999999999999E-4</v>
      </c>
      <c r="AR13" s="43">
        <v>-2.1499999999999999E-4</v>
      </c>
      <c r="AS13" s="30">
        <v>4.753886572993745E-3</v>
      </c>
      <c r="AT13" s="43">
        <v>-2.2499999999999999E-4</v>
      </c>
      <c r="AU13" s="43">
        <v>-2.24E-4</v>
      </c>
      <c r="AV13" s="43">
        <v>-2.1699999999999999E-4</v>
      </c>
      <c r="AX13" s="30">
        <v>9.5073778229937435E-3</v>
      </c>
      <c r="AY13" s="43">
        <v>-2.7500000000000002E-4</v>
      </c>
      <c r="AZ13" s="43">
        <v>-2.6699999999999998E-4</v>
      </c>
      <c r="BA13" s="43">
        <v>-1.8100000000000001E-4</v>
      </c>
      <c r="BB13" s="30">
        <v>4.753886572993745E-3</v>
      </c>
      <c r="BC13" s="43">
        <v>-2.5000000000000001E-4</v>
      </c>
      <c r="BD13" s="43">
        <v>-2.4499999999999999E-4</v>
      </c>
      <c r="BE13" s="43">
        <v>-2.0100000000000001E-4</v>
      </c>
      <c r="BG13" s="30">
        <v>9.5073778229937435E-3</v>
      </c>
      <c r="BH13" s="43">
        <v>-2.24E-4</v>
      </c>
      <c r="BI13" s="43">
        <v>-2.24E-4</v>
      </c>
      <c r="BJ13" s="43">
        <v>-2.1800000000000001E-4</v>
      </c>
      <c r="BK13" s="30">
        <v>4.753886572993745E-3</v>
      </c>
      <c r="BL13" s="43">
        <v>-2.23E-4</v>
      </c>
      <c r="BM13" s="43">
        <v>-2.23E-4</v>
      </c>
      <c r="BN13" s="43">
        <v>-2.1900000000000001E-4</v>
      </c>
      <c r="BP13" s="30">
        <v>9.5073778229937435E-3</v>
      </c>
      <c r="BQ13" s="43">
        <v>-2.33E-4</v>
      </c>
      <c r="BR13" s="43">
        <v>-2.1699999999999999E-4</v>
      </c>
      <c r="BS13" s="43">
        <v>-6.0999999999999999E-5</v>
      </c>
      <c r="BT13" s="30">
        <v>4.753886572993745E-3</v>
      </c>
      <c r="BU13" s="43">
        <v>-2.0799999999999999E-4</v>
      </c>
      <c r="BV13" s="43">
        <v>-1.9599999999999999E-4</v>
      </c>
      <c r="BW13" s="43">
        <v>-7.8999999999999996E-5</v>
      </c>
      <c r="BY13" s="30">
        <v>9.5073778229937435E-3</v>
      </c>
      <c r="BZ13" s="43">
        <v>-2.13E-4</v>
      </c>
      <c r="CA13" s="43">
        <v>-2.0000000000000001E-4</v>
      </c>
      <c r="CB13" s="43">
        <v>-7.3999999999999996E-5</v>
      </c>
      <c r="CC13" s="30">
        <v>4.753886572993745E-3</v>
      </c>
      <c r="CD13" s="43">
        <v>-2.1599999999999999E-4</v>
      </c>
      <c r="CE13" s="43">
        <v>-2.03E-4</v>
      </c>
      <c r="CF13" s="43">
        <v>-6.7999999999999999E-5</v>
      </c>
      <c r="CH13" s="30">
        <v>9.5073778229937435E-3</v>
      </c>
      <c r="CI13" s="43">
        <v>-3.2299999999999999E-4</v>
      </c>
      <c r="CJ13" s="43">
        <v>-3.2400000000000001E-4</v>
      </c>
      <c r="CK13" s="43">
        <v>-1.26E-4</v>
      </c>
      <c r="CL13" s="30">
        <v>4.753886572993745E-3</v>
      </c>
      <c r="CM13" s="43">
        <v>-2.7399999999999999E-4</v>
      </c>
      <c r="CN13" s="43">
        <v>-2.7500000000000002E-4</v>
      </c>
      <c r="CO13" s="43">
        <v>-1.74E-4</v>
      </c>
      <c r="CQ13" s="30">
        <v>9.5073778229937435E-3</v>
      </c>
      <c r="CR13" s="43">
        <v>-2.5999999999999998E-4</v>
      </c>
      <c r="CS13" s="43">
        <v>-2.61E-4</v>
      </c>
      <c r="CT13" s="43">
        <v>-1.83E-4</v>
      </c>
      <c r="CU13" s="30">
        <v>4.753886572993745E-3</v>
      </c>
      <c r="CV13" s="43">
        <v>-2.42E-4</v>
      </c>
      <c r="CW13" s="43">
        <v>-2.42E-4</v>
      </c>
      <c r="CX13" s="43">
        <v>-2.02E-4</v>
      </c>
    </row>
    <row r="14" spans="2:103" x14ac:dyDescent="0.25">
      <c r="B14" s="71"/>
      <c r="C14" s="71"/>
      <c r="H14" s="2">
        <v>0</v>
      </c>
      <c r="I14" s="1">
        <v>-5.3776060225528347E-3</v>
      </c>
      <c r="J14" s="2">
        <v>0</v>
      </c>
      <c r="K14" s="1"/>
      <c r="N14" s="30">
        <v>1.1408774272993742E-2</v>
      </c>
      <c r="O14" s="43">
        <v>-2.3800000000000001E-4</v>
      </c>
      <c r="P14" s="43">
        <v>-2.2900000000000001E-4</v>
      </c>
      <c r="Q14" s="43">
        <v>-1.27E-4</v>
      </c>
      <c r="R14" s="30">
        <v>5.7045847729937441E-3</v>
      </c>
      <c r="S14" s="43">
        <v>-2.7E-4</v>
      </c>
      <c r="T14" s="43">
        <v>-2.5599999999999999E-4</v>
      </c>
      <c r="U14" s="43">
        <v>-1.06E-4</v>
      </c>
      <c r="W14" s="30">
        <v>1.1408774272993742E-2</v>
      </c>
      <c r="X14" s="43">
        <v>-3.7599999999999998E-4</v>
      </c>
      <c r="Y14" s="43">
        <v>-3.4600000000000001E-4</v>
      </c>
      <c r="Z14" s="43">
        <v>-7.9999999999999996E-6</v>
      </c>
      <c r="AA14" s="30">
        <v>5.7045847729937441E-3</v>
      </c>
      <c r="AB14" s="43">
        <v>-3.7599999999999998E-4</v>
      </c>
      <c r="AC14" s="43">
        <v>-3.4600000000000001E-4</v>
      </c>
      <c r="AD14" s="43">
        <v>-1.4E-5</v>
      </c>
      <c r="AF14" s="30">
        <v>1.1408774272993742E-2</v>
      </c>
      <c r="AG14" s="43">
        <v>-2.8400000000000002E-4</v>
      </c>
      <c r="AH14" s="43">
        <v>-2.7399999999999999E-4</v>
      </c>
      <c r="AI14" s="43">
        <v>-1.73E-4</v>
      </c>
      <c r="AJ14" s="30">
        <v>5.7045847729937441E-3</v>
      </c>
      <c r="AK14" s="43">
        <v>-2.5300000000000002E-4</v>
      </c>
      <c r="AL14" s="43">
        <v>-2.4800000000000001E-4</v>
      </c>
      <c r="AM14" s="43">
        <v>-1.9799999999999999E-4</v>
      </c>
      <c r="AO14" s="30">
        <v>1.1408774272993742E-2</v>
      </c>
      <c r="AP14" s="43">
        <v>-2.2699999999999999E-4</v>
      </c>
      <c r="AQ14" s="43">
        <v>-2.2599999999999999E-4</v>
      </c>
      <c r="AR14" s="43">
        <v>-2.1499999999999999E-4</v>
      </c>
      <c r="AS14" s="30">
        <v>5.7045847729937441E-3</v>
      </c>
      <c r="AT14" s="43">
        <v>-2.2499999999999999E-4</v>
      </c>
      <c r="AU14" s="43">
        <v>-2.2499999999999999E-4</v>
      </c>
      <c r="AV14" s="43">
        <v>-2.1599999999999999E-4</v>
      </c>
      <c r="AX14" s="30">
        <v>1.1408774272993742E-2</v>
      </c>
      <c r="AY14" s="43">
        <v>-2.8600000000000001E-4</v>
      </c>
      <c r="AZ14" s="43">
        <v>-2.7500000000000002E-4</v>
      </c>
      <c r="BA14" s="43">
        <v>-1.73E-4</v>
      </c>
      <c r="BB14" s="30">
        <v>5.7045847729937441E-3</v>
      </c>
      <c r="BC14" s="43">
        <v>-2.5500000000000002E-4</v>
      </c>
      <c r="BD14" s="43">
        <v>-2.5000000000000001E-4</v>
      </c>
      <c r="BE14" s="43">
        <v>-1.9699999999999999E-4</v>
      </c>
      <c r="BG14" s="30">
        <v>1.1408774272993742E-2</v>
      </c>
      <c r="BH14" s="43">
        <v>-2.2499999999999999E-4</v>
      </c>
      <c r="BI14" s="43">
        <v>-2.2499999999999999E-4</v>
      </c>
      <c r="BJ14" s="43">
        <v>-2.1699999999999999E-4</v>
      </c>
      <c r="BK14" s="30">
        <v>5.7045847729937441E-3</v>
      </c>
      <c r="BL14" s="43">
        <v>-2.23E-4</v>
      </c>
      <c r="BM14" s="43">
        <v>-2.23E-4</v>
      </c>
      <c r="BN14" s="43">
        <v>-2.1900000000000001E-4</v>
      </c>
      <c r="BP14" s="30">
        <v>1.1408774272993742E-2</v>
      </c>
      <c r="BQ14" s="43">
        <v>-2.43E-4</v>
      </c>
      <c r="BR14" s="43">
        <v>-2.2599999999999999E-4</v>
      </c>
      <c r="BS14" s="43">
        <v>-5.5000000000000002E-5</v>
      </c>
      <c r="BT14" s="30">
        <v>5.7045847729937441E-3</v>
      </c>
      <c r="BU14" s="43">
        <v>-2.13E-4</v>
      </c>
      <c r="BV14" s="43">
        <v>-2.0000000000000001E-4</v>
      </c>
      <c r="BW14" s="43">
        <v>-7.4999999999999993E-5</v>
      </c>
      <c r="BY14" s="30">
        <v>1.1408774272993742E-2</v>
      </c>
      <c r="BZ14" s="43">
        <v>-2.1100000000000001E-4</v>
      </c>
      <c r="CA14" s="43">
        <v>-1.9900000000000001E-4</v>
      </c>
      <c r="CB14" s="43">
        <v>-7.6000000000000004E-5</v>
      </c>
      <c r="CC14" s="30">
        <v>5.7045847729937441E-3</v>
      </c>
      <c r="CD14" s="43">
        <v>-2.1499999999999999E-4</v>
      </c>
      <c r="CE14" s="43">
        <v>-2.02E-4</v>
      </c>
      <c r="CF14" s="43">
        <v>-6.8999999999999997E-5</v>
      </c>
      <c r="CH14" s="30">
        <v>1.1408774272993742E-2</v>
      </c>
      <c r="CI14" s="43">
        <v>-3.4299999999999999E-4</v>
      </c>
      <c r="CJ14" s="43">
        <v>-3.4400000000000001E-4</v>
      </c>
      <c r="CK14" s="43">
        <v>-1.06E-4</v>
      </c>
      <c r="CL14" s="30">
        <v>5.7045847729937441E-3</v>
      </c>
      <c r="CM14" s="43">
        <v>-2.8400000000000002E-4</v>
      </c>
      <c r="CN14" s="43">
        <v>-2.8400000000000002E-4</v>
      </c>
      <c r="CO14" s="43">
        <v>-1.65E-4</v>
      </c>
      <c r="CQ14" s="30">
        <v>1.1408774272993742E-2</v>
      </c>
      <c r="CR14" s="43">
        <v>-2.6800000000000001E-4</v>
      </c>
      <c r="CS14" s="43">
        <v>-2.6800000000000001E-4</v>
      </c>
      <c r="CT14" s="43">
        <v>-1.76E-4</v>
      </c>
      <c r="CU14" s="30">
        <v>5.7045847729937441E-3</v>
      </c>
      <c r="CV14" s="43">
        <v>-2.4499999999999999E-4</v>
      </c>
      <c r="CW14" s="43">
        <v>-2.4499999999999999E-4</v>
      </c>
      <c r="CX14" s="43">
        <v>-1.9799999999999999E-4</v>
      </c>
    </row>
    <row r="15" spans="2:103" x14ac:dyDescent="0.25">
      <c r="B15" s="71"/>
      <c r="C15" s="71"/>
      <c r="H15" s="2">
        <v>0.11408418257299374</v>
      </c>
      <c r="I15" s="1">
        <v>-5.3776060225528347E-3</v>
      </c>
      <c r="J15" s="2">
        <v>0.2292713866768068</v>
      </c>
      <c r="K15" s="1"/>
      <c r="N15" s="30">
        <v>1.3310170722993743E-2</v>
      </c>
      <c r="O15" s="43">
        <v>-2.2800000000000001E-4</v>
      </c>
      <c r="P15" s="43">
        <v>-2.2000000000000001E-4</v>
      </c>
      <c r="Q15" s="43">
        <v>-1.34E-4</v>
      </c>
      <c r="R15" s="30">
        <v>6.6552829729937439E-3</v>
      </c>
      <c r="S15" s="43">
        <v>-2.6400000000000002E-4</v>
      </c>
      <c r="T15" s="43">
        <v>-2.52E-4</v>
      </c>
      <c r="U15" s="43">
        <v>-1.1E-4</v>
      </c>
      <c r="W15" s="30">
        <v>1.3310170722993743E-2</v>
      </c>
      <c r="X15" s="43">
        <v>-3.7599999999999998E-4</v>
      </c>
      <c r="Y15" s="43">
        <v>-3.4600000000000001E-4</v>
      </c>
      <c r="Z15" s="43">
        <v>-6.0000000000000002E-6</v>
      </c>
      <c r="AA15" s="30">
        <v>6.6552829729937439E-3</v>
      </c>
      <c r="AB15" s="43">
        <v>-3.7599999999999998E-4</v>
      </c>
      <c r="AC15" s="43">
        <v>-3.4600000000000001E-4</v>
      </c>
      <c r="AD15" s="43">
        <v>-1.2999999999999999E-5</v>
      </c>
      <c r="AF15" s="30">
        <v>1.3310170722993743E-2</v>
      </c>
      <c r="AG15" s="43">
        <v>-2.9399999999999999E-4</v>
      </c>
      <c r="AH15" s="43">
        <v>-2.8299999999999999E-4</v>
      </c>
      <c r="AI15" s="43">
        <v>-1.65E-4</v>
      </c>
      <c r="AJ15" s="30">
        <v>6.6552829729937439E-3</v>
      </c>
      <c r="AK15" s="43">
        <v>-2.5900000000000001E-4</v>
      </c>
      <c r="AL15" s="43">
        <v>-2.5300000000000002E-4</v>
      </c>
      <c r="AM15" s="43">
        <v>-1.94E-4</v>
      </c>
      <c r="AO15" s="30">
        <v>1.3310170722993743E-2</v>
      </c>
      <c r="AP15" s="43">
        <v>-2.2800000000000001E-4</v>
      </c>
      <c r="AQ15" s="43">
        <v>-2.2699999999999999E-4</v>
      </c>
      <c r="AR15" s="43">
        <v>-2.14E-4</v>
      </c>
      <c r="AS15" s="30">
        <v>6.6552829729937439E-3</v>
      </c>
      <c r="AT15" s="43">
        <v>-2.2499999999999999E-4</v>
      </c>
      <c r="AU15" s="43">
        <v>-2.2499999999999999E-4</v>
      </c>
      <c r="AV15" s="43">
        <v>-2.1599999999999999E-4</v>
      </c>
      <c r="AX15" s="30">
        <v>1.3310170722993743E-2</v>
      </c>
      <c r="AY15" s="43">
        <v>-2.9599999999999998E-4</v>
      </c>
      <c r="AZ15" s="43">
        <v>-2.8400000000000002E-4</v>
      </c>
      <c r="BA15" s="43">
        <v>-1.64E-4</v>
      </c>
      <c r="BB15" s="30">
        <v>6.6552829729937439E-3</v>
      </c>
      <c r="BC15" s="43">
        <v>-2.5999999999999998E-4</v>
      </c>
      <c r="BD15" s="43">
        <v>-2.5399999999999999E-4</v>
      </c>
      <c r="BE15" s="43">
        <v>-1.93E-4</v>
      </c>
      <c r="BG15" s="30">
        <v>1.3310170722993743E-2</v>
      </c>
      <c r="BH15" s="43">
        <v>-2.2599999999999999E-4</v>
      </c>
      <c r="BI15" s="43">
        <v>-2.2499999999999999E-4</v>
      </c>
      <c r="BJ15" s="43">
        <v>-2.1699999999999999E-4</v>
      </c>
      <c r="BK15" s="30">
        <v>6.6552829729937439E-3</v>
      </c>
      <c r="BL15" s="43">
        <v>-2.23E-4</v>
      </c>
      <c r="BM15" s="43">
        <v>-2.23E-4</v>
      </c>
      <c r="BN15" s="43">
        <v>-2.1800000000000001E-4</v>
      </c>
      <c r="BP15" s="30">
        <v>1.3310170722993743E-2</v>
      </c>
      <c r="BQ15" s="43">
        <v>-2.5300000000000002E-4</v>
      </c>
      <c r="BR15" s="43">
        <v>-2.34E-4</v>
      </c>
      <c r="BS15" s="43">
        <v>-4.8000000000000001E-5</v>
      </c>
      <c r="BT15" s="30">
        <v>6.6552829729937439E-3</v>
      </c>
      <c r="BU15" s="43">
        <v>-2.1800000000000001E-4</v>
      </c>
      <c r="BV15" s="43">
        <v>-2.04E-4</v>
      </c>
      <c r="BW15" s="43">
        <v>-7.2000000000000002E-5</v>
      </c>
      <c r="BY15" s="30">
        <v>1.3310170722993743E-2</v>
      </c>
      <c r="BZ15" s="43">
        <v>-2.1000000000000001E-4</v>
      </c>
      <c r="CA15" s="43">
        <v>-1.9799999999999999E-4</v>
      </c>
      <c r="CB15" s="43">
        <v>-7.8999999999999996E-5</v>
      </c>
      <c r="CC15" s="30">
        <v>6.6552829729937439E-3</v>
      </c>
      <c r="CD15" s="43">
        <v>-2.1499999999999999E-4</v>
      </c>
      <c r="CE15" s="43">
        <v>-2.02E-4</v>
      </c>
      <c r="CF15" s="43">
        <v>-6.9999999999999994E-5</v>
      </c>
      <c r="CH15" s="30">
        <v>1.3310170722993743E-2</v>
      </c>
      <c r="CI15" s="43">
        <v>-3.6200000000000002E-4</v>
      </c>
      <c r="CJ15" s="43">
        <v>-3.6400000000000001E-4</v>
      </c>
      <c r="CK15" s="43">
        <v>-8.7000000000000001E-5</v>
      </c>
      <c r="CL15" s="30">
        <v>6.6552829729937439E-3</v>
      </c>
      <c r="CM15" s="43">
        <v>-2.9399999999999999E-4</v>
      </c>
      <c r="CN15" s="43">
        <v>-2.9399999999999999E-4</v>
      </c>
      <c r="CO15" s="43">
        <v>-1.55E-4</v>
      </c>
      <c r="CQ15" s="30">
        <v>1.3310170722993743E-2</v>
      </c>
      <c r="CR15" s="43">
        <v>-2.7500000000000002E-4</v>
      </c>
      <c r="CS15" s="43">
        <v>-2.7599999999999999E-4</v>
      </c>
      <c r="CT15" s="43">
        <v>-1.6899999999999999E-4</v>
      </c>
      <c r="CU15" s="30">
        <v>6.6552829729937439E-3</v>
      </c>
      <c r="CV15" s="43">
        <v>-2.4899999999999998E-4</v>
      </c>
      <c r="CW15" s="43">
        <v>-2.4899999999999998E-4</v>
      </c>
      <c r="CX15" s="43">
        <v>-1.95E-4</v>
      </c>
    </row>
    <row r="16" spans="2:103" x14ac:dyDescent="0.25">
      <c r="B16" s="71"/>
      <c r="C16" s="71"/>
      <c r="N16" s="30">
        <v>1.5211567172993743E-2</v>
      </c>
      <c r="O16" s="43">
        <v>-2.1800000000000001E-4</v>
      </c>
      <c r="P16" s="43">
        <v>-2.12E-4</v>
      </c>
      <c r="Q16" s="43">
        <v>-1.4100000000000001E-4</v>
      </c>
      <c r="R16" s="30">
        <v>7.6059811729937438E-3</v>
      </c>
      <c r="S16" s="43">
        <v>-2.5900000000000001E-4</v>
      </c>
      <c r="T16" s="43">
        <v>-2.4699999999999999E-4</v>
      </c>
      <c r="U16" s="43">
        <v>-1.13E-4</v>
      </c>
      <c r="W16" s="30">
        <v>1.5211567172993743E-2</v>
      </c>
      <c r="X16" s="43">
        <v>-3.7599999999999998E-4</v>
      </c>
      <c r="Y16" s="43">
        <v>-3.4600000000000001E-4</v>
      </c>
      <c r="Z16" s="43">
        <v>-5.0000000000000004E-6</v>
      </c>
      <c r="AA16" s="30">
        <v>7.6059811729937438E-3</v>
      </c>
      <c r="AB16" s="43">
        <v>-3.7599999999999998E-4</v>
      </c>
      <c r="AC16" s="43">
        <v>-3.4600000000000001E-4</v>
      </c>
      <c r="AD16" s="43">
        <v>-1.2E-5</v>
      </c>
      <c r="AF16" s="30">
        <v>1.5211567172993743E-2</v>
      </c>
      <c r="AG16" s="43">
        <v>-3.0400000000000002E-4</v>
      </c>
      <c r="AH16" s="43">
        <v>-2.9100000000000003E-4</v>
      </c>
      <c r="AI16" s="43">
        <v>-1.5699999999999999E-4</v>
      </c>
      <c r="AJ16" s="30">
        <v>7.6059811729937438E-3</v>
      </c>
      <c r="AK16" s="43">
        <v>-2.6400000000000002E-4</v>
      </c>
      <c r="AL16" s="43">
        <v>-2.5700000000000001E-4</v>
      </c>
      <c r="AM16" s="43">
        <v>-1.9000000000000001E-4</v>
      </c>
      <c r="AO16" s="30">
        <v>1.5211567172993743E-2</v>
      </c>
      <c r="AP16" s="43">
        <v>-2.2800000000000001E-4</v>
      </c>
      <c r="AQ16" s="43">
        <v>-2.2699999999999999E-4</v>
      </c>
      <c r="AR16" s="43">
        <v>-2.14E-4</v>
      </c>
      <c r="AS16" s="30">
        <v>7.6059811729937438E-3</v>
      </c>
      <c r="AT16" s="43">
        <v>-2.2599999999999999E-4</v>
      </c>
      <c r="AU16" s="43">
        <v>-2.2499999999999999E-4</v>
      </c>
      <c r="AV16" s="43">
        <v>-2.1599999999999999E-4</v>
      </c>
      <c r="AX16" s="30">
        <v>1.5211567172993743E-2</v>
      </c>
      <c r="AY16" s="43">
        <v>-3.0600000000000001E-4</v>
      </c>
      <c r="AZ16" s="43">
        <v>-2.9300000000000002E-4</v>
      </c>
      <c r="BA16" s="43">
        <v>-1.56E-4</v>
      </c>
      <c r="BB16" s="30">
        <v>7.6059811729937438E-3</v>
      </c>
      <c r="BC16" s="43">
        <v>-2.6499999999999999E-4</v>
      </c>
      <c r="BD16" s="43">
        <v>-2.5799999999999998E-4</v>
      </c>
      <c r="BE16" s="43">
        <v>-1.8900000000000001E-4</v>
      </c>
      <c r="BG16" s="30">
        <v>1.5211567172993743E-2</v>
      </c>
      <c r="BH16" s="43">
        <v>-2.2599999999999999E-4</v>
      </c>
      <c r="BI16" s="43">
        <v>-2.2599999999999999E-4</v>
      </c>
      <c r="BJ16" s="43">
        <v>-2.1599999999999999E-4</v>
      </c>
      <c r="BK16" s="30">
        <v>7.6059811729937438E-3</v>
      </c>
      <c r="BL16" s="43">
        <v>-2.24E-4</v>
      </c>
      <c r="BM16" s="43">
        <v>-2.23E-4</v>
      </c>
      <c r="BN16" s="43">
        <v>-2.1800000000000001E-4</v>
      </c>
      <c r="BP16" s="30">
        <v>1.5211567172993743E-2</v>
      </c>
      <c r="BQ16" s="43">
        <v>-2.63E-4</v>
      </c>
      <c r="BR16" s="43">
        <v>-2.43E-4</v>
      </c>
      <c r="BS16" s="43">
        <v>-4.1E-5</v>
      </c>
      <c r="BT16" s="30">
        <v>7.6059811729937438E-3</v>
      </c>
      <c r="BU16" s="43">
        <v>-2.23E-4</v>
      </c>
      <c r="BV16" s="43">
        <v>-2.0900000000000001E-4</v>
      </c>
      <c r="BW16" s="43">
        <v>-6.7999999999999999E-5</v>
      </c>
      <c r="BY16" s="30">
        <v>1.5211567172993743E-2</v>
      </c>
      <c r="BZ16" s="43">
        <v>-2.0799999999999999E-4</v>
      </c>
      <c r="CA16" s="43">
        <v>-1.9699999999999999E-4</v>
      </c>
      <c r="CB16" s="43">
        <v>-8.1000000000000004E-5</v>
      </c>
      <c r="CC16" s="30">
        <v>7.6059811729937438E-3</v>
      </c>
      <c r="CD16" s="43">
        <v>-2.14E-4</v>
      </c>
      <c r="CE16" s="43">
        <v>-2.0100000000000001E-4</v>
      </c>
      <c r="CF16" s="43">
        <v>-7.2000000000000002E-5</v>
      </c>
      <c r="CH16" s="30">
        <v>1.5211567172993743E-2</v>
      </c>
      <c r="CI16" s="43">
        <v>-3.8200000000000002E-4</v>
      </c>
      <c r="CJ16" s="43">
        <v>-3.8400000000000001E-4</v>
      </c>
      <c r="CK16" s="43">
        <v>-6.7999999999999999E-5</v>
      </c>
      <c r="CL16" s="30">
        <v>7.6059811729937438E-3</v>
      </c>
      <c r="CM16" s="43">
        <v>-3.0299999999999999E-4</v>
      </c>
      <c r="CN16" s="43">
        <v>-3.0400000000000002E-4</v>
      </c>
      <c r="CO16" s="43">
        <v>-1.45E-4</v>
      </c>
      <c r="CQ16" s="30">
        <v>1.5211567172993743E-2</v>
      </c>
      <c r="CR16" s="43">
        <v>-2.8299999999999999E-4</v>
      </c>
      <c r="CS16" s="43">
        <v>-2.8299999999999999E-4</v>
      </c>
      <c r="CT16" s="43">
        <v>-1.6100000000000001E-4</v>
      </c>
      <c r="CU16" s="30">
        <v>7.6059811729937438E-3</v>
      </c>
      <c r="CV16" s="43">
        <v>-2.5300000000000002E-4</v>
      </c>
      <c r="CW16" s="43">
        <v>-2.5300000000000002E-4</v>
      </c>
      <c r="CX16" s="43">
        <v>-1.9100000000000001E-4</v>
      </c>
    </row>
    <row r="17" spans="2:102" x14ac:dyDescent="0.25">
      <c r="B17" s="71"/>
      <c r="C17" s="71"/>
      <c r="H17" s="72" t="s">
        <v>105</v>
      </c>
      <c r="I17" s="72"/>
      <c r="J17" s="72"/>
      <c r="K17" s="72"/>
      <c r="N17" s="30">
        <v>1.7112963622993742E-2</v>
      </c>
      <c r="O17" s="43">
        <v>-2.2699999999999999E-4</v>
      </c>
      <c r="P17" s="43">
        <v>-2.1900000000000001E-4</v>
      </c>
      <c r="Q17" s="43">
        <v>-1.3200000000000001E-4</v>
      </c>
      <c r="R17" s="30">
        <v>8.5566793729937429E-3</v>
      </c>
      <c r="S17" s="43">
        <v>-2.5399999999999999E-4</v>
      </c>
      <c r="T17" s="43">
        <v>-2.43E-4</v>
      </c>
      <c r="U17" s="43">
        <v>-1.17E-4</v>
      </c>
      <c r="W17" s="30">
        <v>1.7112963622993742E-2</v>
      </c>
      <c r="X17" s="43">
        <v>-3.7599999999999998E-4</v>
      </c>
      <c r="Y17" s="43">
        <v>-3.4600000000000001E-4</v>
      </c>
      <c r="Z17" s="43">
        <v>-3.0000000000000001E-6</v>
      </c>
      <c r="AA17" s="30">
        <v>8.5566793729937429E-3</v>
      </c>
      <c r="AB17" s="43">
        <v>-3.7599999999999998E-4</v>
      </c>
      <c r="AC17" s="43">
        <v>-3.4600000000000001E-4</v>
      </c>
      <c r="AD17" s="43">
        <v>-1.1E-5</v>
      </c>
      <c r="AF17" s="30">
        <v>1.7112963622993742E-2</v>
      </c>
      <c r="AG17" s="43">
        <v>-3.1500000000000001E-4</v>
      </c>
      <c r="AH17" s="43">
        <v>-2.9999999999999997E-4</v>
      </c>
      <c r="AI17" s="43">
        <v>-1.4899999999999999E-4</v>
      </c>
      <c r="AJ17" s="30">
        <v>8.5566793729937429E-3</v>
      </c>
      <c r="AK17" s="43">
        <v>-2.6899999999999998E-4</v>
      </c>
      <c r="AL17" s="43">
        <v>-2.61E-4</v>
      </c>
      <c r="AM17" s="43">
        <v>-1.8599999999999999E-4</v>
      </c>
      <c r="AO17" s="30">
        <v>1.7112963622993742E-2</v>
      </c>
      <c r="AP17" s="43">
        <v>-2.2900000000000001E-4</v>
      </c>
      <c r="AQ17" s="43">
        <v>-2.2800000000000001E-4</v>
      </c>
      <c r="AR17" s="43">
        <v>-2.13E-4</v>
      </c>
      <c r="AS17" s="30">
        <v>8.5566793729937429E-3</v>
      </c>
      <c r="AT17" s="43">
        <v>-2.2599999999999999E-4</v>
      </c>
      <c r="AU17" s="43">
        <v>-2.2499999999999999E-4</v>
      </c>
      <c r="AV17" s="43">
        <v>-2.1599999999999999E-4</v>
      </c>
      <c r="AX17" s="30">
        <v>1.7112963622993742E-2</v>
      </c>
      <c r="AY17" s="43">
        <v>-3.1599999999999998E-4</v>
      </c>
      <c r="AZ17" s="43">
        <v>-3.01E-4</v>
      </c>
      <c r="BA17" s="43">
        <v>-1.4799999999999999E-4</v>
      </c>
      <c r="BB17" s="30">
        <v>8.5566793729937429E-3</v>
      </c>
      <c r="BC17" s="43">
        <v>-2.7E-4</v>
      </c>
      <c r="BD17" s="43">
        <v>-2.63E-4</v>
      </c>
      <c r="BE17" s="43">
        <v>-1.85E-4</v>
      </c>
      <c r="BG17" s="30">
        <v>1.7112963622993742E-2</v>
      </c>
      <c r="BH17" s="43">
        <v>-2.2699999999999999E-4</v>
      </c>
      <c r="BI17" s="43">
        <v>-2.2599999999999999E-4</v>
      </c>
      <c r="BJ17" s="43">
        <v>-2.1599999999999999E-4</v>
      </c>
      <c r="BK17" s="30">
        <v>8.5566793729937429E-3</v>
      </c>
      <c r="BL17" s="43">
        <v>-2.24E-4</v>
      </c>
      <c r="BM17" s="43">
        <v>-2.24E-4</v>
      </c>
      <c r="BN17" s="43">
        <v>-2.1800000000000001E-4</v>
      </c>
      <c r="BP17" s="30">
        <v>1.7112963622993742E-2</v>
      </c>
      <c r="BQ17" s="43">
        <v>-2.7300000000000002E-4</v>
      </c>
      <c r="BR17" s="43">
        <v>-2.5099999999999998E-4</v>
      </c>
      <c r="BS17" s="43">
        <v>-3.4E-5</v>
      </c>
      <c r="BT17" s="30">
        <v>8.5566793729937429E-3</v>
      </c>
      <c r="BU17" s="43">
        <v>-2.2800000000000001E-4</v>
      </c>
      <c r="BV17" s="43">
        <v>-2.13E-4</v>
      </c>
      <c r="BW17" s="43">
        <v>-6.4999999999999994E-5</v>
      </c>
      <c r="BY17" s="30">
        <v>1.7112963622993742E-2</v>
      </c>
      <c r="BZ17" s="43">
        <v>-2.0699999999999999E-4</v>
      </c>
      <c r="CA17" s="43">
        <v>-1.9599999999999999E-4</v>
      </c>
      <c r="CB17" s="43">
        <v>-8.2999999999999998E-5</v>
      </c>
      <c r="CC17" s="30">
        <v>8.5566793729937429E-3</v>
      </c>
      <c r="CD17" s="43">
        <v>-2.13E-4</v>
      </c>
      <c r="CE17" s="43">
        <v>-2.0000000000000001E-4</v>
      </c>
      <c r="CF17" s="43">
        <v>-7.2999999999999999E-5</v>
      </c>
      <c r="CH17" s="30">
        <v>1.7112963622993742E-2</v>
      </c>
      <c r="CI17" s="43">
        <v>-4.0200000000000001E-4</v>
      </c>
      <c r="CJ17" s="43">
        <v>-4.0400000000000001E-4</v>
      </c>
      <c r="CK17" s="43">
        <v>-4.8000000000000001E-5</v>
      </c>
      <c r="CL17" s="30">
        <v>8.5566793729937429E-3</v>
      </c>
      <c r="CM17" s="43">
        <v>-3.1300000000000002E-4</v>
      </c>
      <c r="CN17" s="43">
        <v>-3.1399999999999999E-4</v>
      </c>
      <c r="CO17" s="43">
        <v>-1.36E-4</v>
      </c>
      <c r="CQ17" s="30">
        <v>1.7112963622993742E-2</v>
      </c>
      <c r="CR17" s="43">
        <v>-2.9E-4</v>
      </c>
      <c r="CS17" s="43">
        <v>-2.9100000000000003E-4</v>
      </c>
      <c r="CT17" s="43">
        <v>-1.54E-4</v>
      </c>
      <c r="CU17" s="30">
        <v>8.5566793729937429E-3</v>
      </c>
      <c r="CV17" s="43">
        <v>-2.5700000000000001E-4</v>
      </c>
      <c r="CW17" s="43">
        <v>-2.5700000000000001E-4</v>
      </c>
      <c r="CX17" s="43">
        <v>-1.8699999999999999E-4</v>
      </c>
    </row>
    <row r="18" spans="2:102" x14ac:dyDescent="0.25">
      <c r="H18" s="73" t="s">
        <v>65</v>
      </c>
      <c r="I18" s="73"/>
      <c r="J18" s="73" t="s">
        <v>65</v>
      </c>
      <c r="K18" s="73"/>
      <c r="N18" s="30">
        <v>1.9014360072993744E-2</v>
      </c>
      <c r="O18" s="43">
        <v>-2.3499999999999999E-4</v>
      </c>
      <c r="P18" s="43">
        <v>-2.2599999999999999E-4</v>
      </c>
      <c r="Q18" s="43">
        <v>-1.2300000000000001E-4</v>
      </c>
      <c r="R18" s="30">
        <v>9.5073775729937436E-3</v>
      </c>
      <c r="S18" s="43">
        <v>-2.4899999999999998E-4</v>
      </c>
      <c r="T18" s="43">
        <v>-2.3800000000000001E-4</v>
      </c>
      <c r="U18" s="43">
        <v>-1.2E-4</v>
      </c>
      <c r="W18" s="30">
        <v>1.9014360072993744E-2</v>
      </c>
      <c r="X18" s="43">
        <v>-3.77E-4</v>
      </c>
      <c r="Y18" s="43">
        <v>-3.4600000000000001E-4</v>
      </c>
      <c r="Z18" s="43">
        <v>-9.9999999999999995E-7</v>
      </c>
      <c r="AA18" s="30">
        <v>9.5073775729937436E-3</v>
      </c>
      <c r="AB18" s="43">
        <v>-3.7599999999999998E-4</v>
      </c>
      <c r="AC18" s="43">
        <v>-3.4600000000000001E-4</v>
      </c>
      <c r="AD18" s="43">
        <v>-1.0000000000000001E-5</v>
      </c>
      <c r="AF18" s="30">
        <v>1.9014360072993744E-2</v>
      </c>
      <c r="AG18" s="43">
        <v>-3.2499999999999999E-4</v>
      </c>
      <c r="AH18" s="43">
        <v>-3.0800000000000001E-4</v>
      </c>
      <c r="AI18" s="43">
        <v>-1.3999999999999999E-4</v>
      </c>
      <c r="AJ18" s="30">
        <v>9.5073775729937436E-3</v>
      </c>
      <c r="AK18" s="43">
        <v>-2.7399999999999999E-4</v>
      </c>
      <c r="AL18" s="43">
        <v>-2.6600000000000001E-4</v>
      </c>
      <c r="AM18" s="43">
        <v>-1.8200000000000001E-4</v>
      </c>
      <c r="AO18" s="30">
        <v>1.9014360072993744E-2</v>
      </c>
      <c r="AP18" s="43">
        <v>-2.2900000000000001E-4</v>
      </c>
      <c r="AQ18" s="43">
        <v>-2.2800000000000001E-4</v>
      </c>
      <c r="AR18" s="43">
        <v>-2.13E-4</v>
      </c>
      <c r="AS18" s="30">
        <v>9.5073775729937436E-3</v>
      </c>
      <c r="AT18" s="43">
        <v>-2.2599999999999999E-4</v>
      </c>
      <c r="AU18" s="43">
        <v>-2.2599999999999999E-4</v>
      </c>
      <c r="AV18" s="43">
        <v>-2.1499999999999999E-4</v>
      </c>
      <c r="AX18" s="30">
        <v>1.9014360072993744E-2</v>
      </c>
      <c r="AY18" s="43">
        <v>-3.2699999999999998E-4</v>
      </c>
      <c r="AZ18" s="43">
        <v>-3.1E-4</v>
      </c>
      <c r="BA18" s="43">
        <v>-1.3999999999999999E-4</v>
      </c>
      <c r="BB18" s="30">
        <v>9.5073775729937436E-3</v>
      </c>
      <c r="BC18" s="43">
        <v>-2.7500000000000002E-4</v>
      </c>
      <c r="BD18" s="43">
        <v>-2.6699999999999998E-4</v>
      </c>
      <c r="BE18" s="43">
        <v>-1.8100000000000001E-4</v>
      </c>
      <c r="BG18" s="30">
        <v>1.9014360072993744E-2</v>
      </c>
      <c r="BH18" s="43">
        <v>-2.2699999999999999E-4</v>
      </c>
      <c r="BI18" s="43">
        <v>-2.2699999999999999E-4</v>
      </c>
      <c r="BJ18" s="43">
        <v>-2.1499999999999999E-4</v>
      </c>
      <c r="BK18" s="30">
        <v>9.5073775729937436E-3</v>
      </c>
      <c r="BL18" s="43">
        <v>-2.24E-4</v>
      </c>
      <c r="BM18" s="43">
        <v>-2.24E-4</v>
      </c>
      <c r="BN18" s="43">
        <v>-2.1800000000000001E-4</v>
      </c>
      <c r="BP18" s="30">
        <v>1.9014360072993744E-2</v>
      </c>
      <c r="BQ18" s="43">
        <v>-2.8299999999999999E-4</v>
      </c>
      <c r="BR18" s="43">
        <v>-2.5999999999999998E-4</v>
      </c>
      <c r="BS18" s="43">
        <v>-2.6999999999999999E-5</v>
      </c>
      <c r="BT18" s="30">
        <v>9.5073775729937436E-3</v>
      </c>
      <c r="BU18" s="43">
        <v>-2.33E-4</v>
      </c>
      <c r="BV18" s="43">
        <v>-2.1699999999999999E-4</v>
      </c>
      <c r="BW18" s="43">
        <v>-6.0999999999999999E-5</v>
      </c>
      <c r="BY18" s="30">
        <v>1.9014360072993744E-2</v>
      </c>
      <c r="BZ18" s="43">
        <v>-2.0599999999999999E-4</v>
      </c>
      <c r="CA18" s="43">
        <v>-1.95E-4</v>
      </c>
      <c r="CB18" s="43">
        <v>-8.6000000000000003E-5</v>
      </c>
      <c r="CC18" s="30">
        <v>9.5073775729937436E-3</v>
      </c>
      <c r="CD18" s="43">
        <v>-2.13E-4</v>
      </c>
      <c r="CE18" s="43">
        <v>-2.0000000000000001E-4</v>
      </c>
      <c r="CF18" s="43">
        <v>-7.3999999999999996E-5</v>
      </c>
      <c r="CH18" s="30">
        <v>1.9014360072993744E-2</v>
      </c>
      <c r="CI18" s="43">
        <v>-4.2099999999999999E-4</v>
      </c>
      <c r="CJ18" s="43">
        <v>-4.2299999999999998E-4</v>
      </c>
      <c r="CK18" s="43">
        <v>-2.9E-5</v>
      </c>
      <c r="CL18" s="30">
        <v>9.5073775729937436E-3</v>
      </c>
      <c r="CM18" s="43">
        <v>-3.2299999999999999E-4</v>
      </c>
      <c r="CN18" s="43">
        <v>-3.2400000000000001E-4</v>
      </c>
      <c r="CO18" s="43">
        <v>-1.26E-4</v>
      </c>
      <c r="CQ18" s="30">
        <v>1.9014360072993744E-2</v>
      </c>
      <c r="CR18" s="43">
        <v>-2.9799999999999998E-4</v>
      </c>
      <c r="CS18" s="43">
        <v>-2.9799999999999998E-4</v>
      </c>
      <c r="CT18" s="43">
        <v>-1.46E-4</v>
      </c>
      <c r="CU18" s="30">
        <v>9.5073775729937436E-3</v>
      </c>
      <c r="CV18" s="43">
        <v>-2.5999999999999998E-4</v>
      </c>
      <c r="CW18" s="43">
        <v>-2.61E-4</v>
      </c>
      <c r="CX18" s="43">
        <v>-1.83E-4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2.0915756522993743E-2</v>
      </c>
      <c r="O19" s="43">
        <v>-2.4399999999999999E-4</v>
      </c>
      <c r="P19" s="43">
        <v>-2.33E-4</v>
      </c>
      <c r="Q19" s="43">
        <v>-1.1400000000000001E-4</v>
      </c>
      <c r="R19" s="30">
        <v>9.5073775729937436E-3</v>
      </c>
      <c r="S19" s="43">
        <v>-2.4899999999999998E-4</v>
      </c>
      <c r="T19" s="43">
        <v>-2.3800000000000001E-4</v>
      </c>
      <c r="U19" s="43">
        <v>-1.2E-4</v>
      </c>
      <c r="W19" s="30">
        <v>2.0915756522993743E-2</v>
      </c>
      <c r="X19" s="43">
        <v>-3.77E-4</v>
      </c>
      <c r="Y19" s="43">
        <v>-3.4600000000000001E-4</v>
      </c>
      <c r="Z19" s="43">
        <v>9.9999999999999995E-7</v>
      </c>
      <c r="AA19" s="30">
        <v>9.5073775729937436E-3</v>
      </c>
      <c r="AB19" s="43">
        <v>-3.7599999999999998E-4</v>
      </c>
      <c r="AC19" s="43">
        <v>-3.4600000000000001E-4</v>
      </c>
      <c r="AD19" s="43">
        <v>-1.0000000000000001E-5</v>
      </c>
      <c r="AF19" s="30">
        <v>2.0915756522993743E-2</v>
      </c>
      <c r="AG19" s="43">
        <v>-3.3500000000000001E-4</v>
      </c>
      <c r="AH19" s="43">
        <v>-3.1700000000000001E-4</v>
      </c>
      <c r="AI19" s="43">
        <v>-1.3200000000000001E-4</v>
      </c>
      <c r="AJ19" s="30">
        <v>9.5073775729937436E-3</v>
      </c>
      <c r="AK19" s="43">
        <v>-2.7399999999999999E-4</v>
      </c>
      <c r="AL19" s="43">
        <v>-2.6600000000000001E-4</v>
      </c>
      <c r="AM19" s="43">
        <v>-1.8200000000000001E-4</v>
      </c>
      <c r="AO19" s="30">
        <v>2.0915756522993743E-2</v>
      </c>
      <c r="AP19" s="43">
        <v>-2.3000000000000001E-4</v>
      </c>
      <c r="AQ19" s="43">
        <v>-2.2900000000000001E-4</v>
      </c>
      <c r="AR19" s="43">
        <v>-2.12E-4</v>
      </c>
      <c r="AS19" s="30">
        <v>9.5073775729937436E-3</v>
      </c>
      <c r="AT19" s="43">
        <v>-2.2599999999999999E-4</v>
      </c>
      <c r="AU19" s="43">
        <v>-2.2599999999999999E-4</v>
      </c>
      <c r="AV19" s="43">
        <v>-2.1499999999999999E-4</v>
      </c>
      <c r="AX19" s="30">
        <v>2.0915756522993743E-2</v>
      </c>
      <c r="AY19" s="43">
        <v>-3.3700000000000001E-4</v>
      </c>
      <c r="AZ19" s="43">
        <v>-3.1799999999999998E-4</v>
      </c>
      <c r="BA19" s="43">
        <v>-1.3200000000000001E-4</v>
      </c>
      <c r="BB19" s="30">
        <v>9.5073775729937436E-3</v>
      </c>
      <c r="BC19" s="43">
        <v>-2.7500000000000002E-4</v>
      </c>
      <c r="BD19" s="43">
        <v>-2.6699999999999998E-4</v>
      </c>
      <c r="BE19" s="43">
        <v>-1.8100000000000001E-4</v>
      </c>
      <c r="BG19" s="30">
        <v>2.0915756522993743E-2</v>
      </c>
      <c r="BH19" s="43">
        <v>-2.2800000000000001E-4</v>
      </c>
      <c r="BI19" s="43">
        <v>-2.2699999999999999E-4</v>
      </c>
      <c r="BJ19" s="43">
        <v>-2.1499999999999999E-4</v>
      </c>
      <c r="BK19" s="30">
        <v>9.5073775729937436E-3</v>
      </c>
      <c r="BL19" s="43">
        <v>-2.24E-4</v>
      </c>
      <c r="BM19" s="43">
        <v>-2.24E-4</v>
      </c>
      <c r="BN19" s="43">
        <v>-2.1800000000000001E-4</v>
      </c>
      <c r="BP19" s="30">
        <v>2.0915756522993743E-2</v>
      </c>
      <c r="BQ19" s="43">
        <v>-2.9300000000000002E-4</v>
      </c>
      <c r="BR19" s="43">
        <v>-2.6800000000000001E-4</v>
      </c>
      <c r="BS19" s="43">
        <v>-2.0000000000000002E-5</v>
      </c>
      <c r="BT19" s="30">
        <v>9.5073775729937436E-3</v>
      </c>
      <c r="BU19" s="43">
        <v>-2.33E-4</v>
      </c>
      <c r="BV19" s="43">
        <v>-2.1699999999999999E-4</v>
      </c>
      <c r="BW19" s="43">
        <v>-6.0999999999999999E-5</v>
      </c>
      <c r="BY19" s="30">
        <v>2.0915756522993743E-2</v>
      </c>
      <c r="BZ19" s="43">
        <v>-2.04E-4</v>
      </c>
      <c r="CA19" s="43">
        <v>-1.94E-4</v>
      </c>
      <c r="CB19" s="43">
        <v>-8.7999999999999998E-5</v>
      </c>
      <c r="CC19" s="30">
        <v>9.5073775729937436E-3</v>
      </c>
      <c r="CD19" s="43">
        <v>-2.13E-4</v>
      </c>
      <c r="CE19" s="43">
        <v>-2.0000000000000001E-4</v>
      </c>
      <c r="CF19" s="43">
        <v>-7.3999999999999996E-5</v>
      </c>
      <c r="CH19" s="30">
        <v>2.0915756522993743E-2</v>
      </c>
      <c r="CI19" s="43">
        <v>-4.4099999999999999E-4</v>
      </c>
      <c r="CJ19" s="43">
        <v>-4.4299999999999998E-4</v>
      </c>
      <c r="CK19" s="43">
        <v>-9.0000000000000002E-6</v>
      </c>
      <c r="CL19" s="30">
        <v>9.5073775729937436E-3</v>
      </c>
      <c r="CM19" s="43">
        <v>-3.2299999999999999E-4</v>
      </c>
      <c r="CN19" s="43">
        <v>-3.2400000000000001E-4</v>
      </c>
      <c r="CO19" s="43">
        <v>-1.26E-4</v>
      </c>
      <c r="CQ19" s="30">
        <v>2.0915756522993743E-2</v>
      </c>
      <c r="CR19" s="43">
        <v>-3.0499999999999999E-4</v>
      </c>
      <c r="CS19" s="43">
        <v>-3.0600000000000001E-4</v>
      </c>
      <c r="CT19" s="43">
        <v>-1.3899999999999999E-4</v>
      </c>
      <c r="CU19" s="30">
        <v>9.5073775729937436E-3</v>
      </c>
      <c r="CV19" s="43">
        <v>-2.5999999999999998E-4</v>
      </c>
      <c r="CW19" s="43">
        <v>-2.61E-4</v>
      </c>
      <c r="CX19" s="43">
        <v>-1.83E-4</v>
      </c>
    </row>
    <row r="20" spans="2:102" x14ac:dyDescent="0.25">
      <c r="H20" s="2">
        <v>0.11408418257299374</v>
      </c>
      <c r="I20" s="1">
        <v>-2.5000000000000001E-3</v>
      </c>
      <c r="J20" s="2">
        <v>0.2292713866768068</v>
      </c>
      <c r="K20" s="1"/>
      <c r="N20" s="30">
        <v>2.2817152972993741E-2</v>
      </c>
      <c r="O20" s="43">
        <v>-2.52E-4</v>
      </c>
      <c r="P20" s="43">
        <v>-2.4000000000000001E-4</v>
      </c>
      <c r="Q20" s="43">
        <v>-1.05E-4</v>
      </c>
      <c r="R20" s="30">
        <v>1.0458075772993743E-2</v>
      </c>
      <c r="S20" s="43">
        <v>-2.4399999999999999E-4</v>
      </c>
      <c r="T20" s="43">
        <v>-2.34E-4</v>
      </c>
      <c r="U20" s="43">
        <v>-1.2400000000000001E-4</v>
      </c>
      <c r="W20" s="30">
        <v>2.2817152972993741E-2</v>
      </c>
      <c r="X20" s="43">
        <v>-3.77E-4</v>
      </c>
      <c r="Y20" s="43">
        <v>-3.4600000000000001E-4</v>
      </c>
      <c r="Z20" s="43">
        <v>3.0000000000000001E-6</v>
      </c>
      <c r="AA20" s="30">
        <v>1.0458075772993743E-2</v>
      </c>
      <c r="AB20" s="43">
        <v>-3.7599999999999998E-4</v>
      </c>
      <c r="AC20" s="43">
        <v>-3.4600000000000001E-4</v>
      </c>
      <c r="AD20" s="43">
        <v>-9.0000000000000002E-6</v>
      </c>
      <c r="AF20" s="30">
        <v>2.2817152972993741E-2</v>
      </c>
      <c r="AG20" s="43">
        <v>-3.4499999999999998E-4</v>
      </c>
      <c r="AH20" s="43">
        <v>-3.2499999999999999E-4</v>
      </c>
      <c r="AI20" s="43">
        <v>-1.2400000000000001E-4</v>
      </c>
      <c r="AJ20" s="30">
        <v>1.0458075772993743E-2</v>
      </c>
      <c r="AK20" s="43">
        <v>-2.7900000000000001E-4</v>
      </c>
      <c r="AL20" s="43">
        <v>-2.7E-4</v>
      </c>
      <c r="AM20" s="43">
        <v>-1.7799999999999999E-4</v>
      </c>
      <c r="AO20" s="30">
        <v>2.2817152972993741E-2</v>
      </c>
      <c r="AP20" s="43">
        <v>-2.31E-4</v>
      </c>
      <c r="AQ20" s="43">
        <v>-2.2900000000000001E-4</v>
      </c>
      <c r="AR20" s="43">
        <v>-2.12E-4</v>
      </c>
      <c r="AS20" s="30">
        <v>1.0458075772993743E-2</v>
      </c>
      <c r="AT20" s="43">
        <v>-2.2699999999999999E-4</v>
      </c>
      <c r="AU20" s="43">
        <v>-2.2599999999999999E-4</v>
      </c>
      <c r="AV20" s="43">
        <v>-2.1499999999999999E-4</v>
      </c>
      <c r="AX20" s="30">
        <v>2.2817152972993741E-2</v>
      </c>
      <c r="AY20" s="43">
        <v>-3.4699999999999998E-4</v>
      </c>
      <c r="AZ20" s="43">
        <v>-3.2699999999999998E-4</v>
      </c>
      <c r="BA20" s="43">
        <v>-1.2400000000000001E-4</v>
      </c>
      <c r="BB20" s="30">
        <v>1.0458075772993743E-2</v>
      </c>
      <c r="BC20" s="43">
        <v>-2.7999999999999998E-4</v>
      </c>
      <c r="BD20" s="43">
        <v>-2.7099999999999997E-4</v>
      </c>
      <c r="BE20" s="43">
        <v>-1.7699999999999999E-4</v>
      </c>
      <c r="BG20" s="30">
        <v>2.2817152972993741E-2</v>
      </c>
      <c r="BH20" s="43">
        <v>-2.2900000000000001E-4</v>
      </c>
      <c r="BI20" s="43">
        <v>-2.2800000000000001E-4</v>
      </c>
      <c r="BJ20" s="43">
        <v>-2.14E-4</v>
      </c>
      <c r="BK20" s="30">
        <v>1.0458075772993743E-2</v>
      </c>
      <c r="BL20" s="43">
        <v>-2.2499999999999999E-4</v>
      </c>
      <c r="BM20" s="43">
        <v>-2.24E-4</v>
      </c>
      <c r="BN20" s="43">
        <v>-2.1699999999999999E-4</v>
      </c>
      <c r="BP20" s="30">
        <v>2.2817152972993741E-2</v>
      </c>
      <c r="BQ20" s="43">
        <v>-3.0299999999999999E-4</v>
      </c>
      <c r="BR20" s="43">
        <v>-2.7700000000000001E-4</v>
      </c>
      <c r="BS20" s="43">
        <v>-1.2999999999999999E-5</v>
      </c>
      <c r="BT20" s="30">
        <v>1.0458075772993743E-2</v>
      </c>
      <c r="BU20" s="43">
        <v>-2.3800000000000001E-4</v>
      </c>
      <c r="BV20" s="43">
        <v>-2.2100000000000001E-4</v>
      </c>
      <c r="BW20" s="43">
        <v>-5.8E-5</v>
      </c>
      <c r="BY20" s="30">
        <v>2.2817152972993741E-2</v>
      </c>
      <c r="BZ20" s="43">
        <v>-2.03E-4</v>
      </c>
      <c r="CA20" s="43">
        <v>-1.93E-4</v>
      </c>
      <c r="CB20" s="43">
        <v>-9.0000000000000006E-5</v>
      </c>
      <c r="CC20" s="30">
        <v>1.0458075772993743E-2</v>
      </c>
      <c r="CD20" s="43">
        <v>-2.12E-4</v>
      </c>
      <c r="CE20" s="43">
        <v>-1.9900000000000001E-4</v>
      </c>
      <c r="CF20" s="43">
        <v>-7.4999999999999993E-5</v>
      </c>
      <c r="CH20" s="30">
        <v>2.2817152972993741E-2</v>
      </c>
      <c r="CI20" s="43">
        <v>-4.6000000000000001E-4</v>
      </c>
      <c r="CJ20" s="43">
        <v>-4.6299999999999998E-4</v>
      </c>
      <c r="CK20" s="43">
        <v>1.0000000000000001E-5</v>
      </c>
      <c r="CL20" s="30">
        <v>1.0458075772993743E-2</v>
      </c>
      <c r="CM20" s="43">
        <v>-3.3300000000000002E-4</v>
      </c>
      <c r="CN20" s="43">
        <v>-3.3399999999999999E-4</v>
      </c>
      <c r="CO20" s="43">
        <v>-1.16E-4</v>
      </c>
      <c r="CQ20" s="30">
        <v>2.2817152972993741E-2</v>
      </c>
      <c r="CR20" s="43">
        <v>-3.1300000000000002E-4</v>
      </c>
      <c r="CS20" s="43">
        <v>-3.1399999999999999E-4</v>
      </c>
      <c r="CT20" s="43">
        <v>-1.3100000000000001E-4</v>
      </c>
      <c r="CU20" s="30">
        <v>1.0458075772993743E-2</v>
      </c>
      <c r="CV20" s="43">
        <v>-2.6400000000000002E-4</v>
      </c>
      <c r="CW20" s="43">
        <v>-2.6400000000000002E-4</v>
      </c>
      <c r="CX20" s="43">
        <v>-1.8000000000000001E-4</v>
      </c>
    </row>
    <row r="21" spans="2:102" x14ac:dyDescent="0.25">
      <c r="H21" s="73" t="s">
        <v>85</v>
      </c>
      <c r="I21" s="73"/>
      <c r="J21" s="73" t="s">
        <v>85</v>
      </c>
      <c r="K21" s="73"/>
      <c r="N21" s="30">
        <v>2.4718549422993744E-2</v>
      </c>
      <c r="O21" s="43">
        <v>-2.5999999999999998E-4</v>
      </c>
      <c r="P21" s="43">
        <v>-2.4699999999999999E-4</v>
      </c>
      <c r="Q21" s="43">
        <v>-9.6000000000000002E-5</v>
      </c>
      <c r="R21" s="30">
        <v>1.1408773972993743E-2</v>
      </c>
      <c r="S21" s="43">
        <v>-2.3800000000000001E-4</v>
      </c>
      <c r="T21" s="43">
        <v>-2.2900000000000001E-4</v>
      </c>
      <c r="U21" s="43">
        <v>-1.27E-4</v>
      </c>
      <c r="W21" s="30">
        <v>2.4718549422993744E-2</v>
      </c>
      <c r="X21" s="43">
        <v>-3.77E-4</v>
      </c>
      <c r="Y21" s="43">
        <v>-3.4600000000000001E-4</v>
      </c>
      <c r="Z21" s="43">
        <v>5.0000000000000004E-6</v>
      </c>
      <c r="AA21" s="30">
        <v>1.1408773972993743E-2</v>
      </c>
      <c r="AB21" s="43">
        <v>-3.7599999999999998E-4</v>
      </c>
      <c r="AC21" s="43">
        <v>-3.4600000000000001E-4</v>
      </c>
      <c r="AD21" s="43">
        <v>-7.9999999999999996E-6</v>
      </c>
      <c r="AF21" s="30">
        <v>2.4718549422993744E-2</v>
      </c>
      <c r="AG21" s="43">
        <v>-3.5500000000000001E-4</v>
      </c>
      <c r="AH21" s="43">
        <v>-3.3399999999999999E-4</v>
      </c>
      <c r="AI21" s="43">
        <v>-1.16E-4</v>
      </c>
      <c r="AJ21" s="30">
        <v>1.1408773972993743E-2</v>
      </c>
      <c r="AK21" s="43">
        <v>-2.8400000000000002E-4</v>
      </c>
      <c r="AL21" s="43">
        <v>-2.7399999999999999E-4</v>
      </c>
      <c r="AM21" s="43">
        <v>-1.73E-4</v>
      </c>
      <c r="AO21" s="30">
        <v>2.4718549422993744E-2</v>
      </c>
      <c r="AP21" s="43">
        <v>-2.31E-4</v>
      </c>
      <c r="AQ21" s="43">
        <v>-2.3000000000000001E-4</v>
      </c>
      <c r="AR21" s="43">
        <v>-2.1100000000000001E-4</v>
      </c>
      <c r="AS21" s="30">
        <v>1.1408773972993743E-2</v>
      </c>
      <c r="AT21" s="43">
        <v>-2.2699999999999999E-4</v>
      </c>
      <c r="AU21" s="43">
        <v>-2.2599999999999999E-4</v>
      </c>
      <c r="AV21" s="43">
        <v>-2.1499999999999999E-4</v>
      </c>
      <c r="AX21" s="30">
        <v>2.4718549422993744E-2</v>
      </c>
      <c r="AY21" s="43">
        <v>-3.57E-4</v>
      </c>
      <c r="AZ21" s="43">
        <v>-3.3500000000000001E-4</v>
      </c>
      <c r="BA21" s="43">
        <v>-1.16E-4</v>
      </c>
      <c r="BB21" s="30">
        <v>1.1408773972993743E-2</v>
      </c>
      <c r="BC21" s="43">
        <v>-2.8600000000000001E-4</v>
      </c>
      <c r="BD21" s="43">
        <v>-2.7500000000000002E-4</v>
      </c>
      <c r="BE21" s="43">
        <v>-1.73E-4</v>
      </c>
      <c r="BG21" s="30">
        <v>2.4718549422993744E-2</v>
      </c>
      <c r="BH21" s="43">
        <v>-2.2900000000000001E-4</v>
      </c>
      <c r="BI21" s="43">
        <v>-2.2800000000000001E-4</v>
      </c>
      <c r="BJ21" s="43">
        <v>-2.14E-4</v>
      </c>
      <c r="BK21" s="30">
        <v>1.1408773972993743E-2</v>
      </c>
      <c r="BL21" s="43">
        <v>-2.2499999999999999E-4</v>
      </c>
      <c r="BM21" s="43">
        <v>-2.24E-4</v>
      </c>
      <c r="BN21" s="43">
        <v>-2.1699999999999999E-4</v>
      </c>
      <c r="BP21" s="30">
        <v>2.4718549422993744E-2</v>
      </c>
      <c r="BQ21" s="43">
        <v>-3.1300000000000002E-4</v>
      </c>
      <c r="BR21" s="43">
        <v>-2.8499999999999999E-4</v>
      </c>
      <c r="BS21" s="43">
        <v>-6.0000000000000002E-6</v>
      </c>
      <c r="BT21" s="30">
        <v>1.1408773972993743E-2</v>
      </c>
      <c r="BU21" s="43">
        <v>-2.43E-4</v>
      </c>
      <c r="BV21" s="43">
        <v>-2.2599999999999999E-4</v>
      </c>
      <c r="BW21" s="43">
        <v>-5.5000000000000002E-5</v>
      </c>
      <c r="BY21" s="30">
        <v>2.4718549422993744E-2</v>
      </c>
      <c r="BZ21" s="43">
        <v>-2.0100000000000001E-4</v>
      </c>
      <c r="CA21" s="43">
        <v>-1.92E-4</v>
      </c>
      <c r="CB21" s="43">
        <v>-9.2999999999999997E-5</v>
      </c>
      <c r="CC21" s="30">
        <v>1.1408773972993743E-2</v>
      </c>
      <c r="CD21" s="43">
        <v>-2.1100000000000001E-4</v>
      </c>
      <c r="CE21" s="43">
        <v>-1.9900000000000001E-4</v>
      </c>
      <c r="CF21" s="43">
        <v>-7.6000000000000004E-5</v>
      </c>
      <c r="CH21" s="30">
        <v>2.4718549422993744E-2</v>
      </c>
      <c r="CI21" s="43">
        <v>-4.8000000000000001E-4</v>
      </c>
      <c r="CJ21" s="43">
        <v>-4.8299999999999998E-4</v>
      </c>
      <c r="CK21" s="43">
        <v>2.9E-5</v>
      </c>
      <c r="CL21" s="30">
        <v>1.1408773972993743E-2</v>
      </c>
      <c r="CM21" s="43">
        <v>-3.4299999999999999E-4</v>
      </c>
      <c r="CN21" s="43">
        <v>-3.4400000000000001E-4</v>
      </c>
      <c r="CO21" s="43">
        <v>-1.06E-4</v>
      </c>
      <c r="CQ21" s="30">
        <v>2.4718549422993744E-2</v>
      </c>
      <c r="CR21" s="43">
        <v>-3.2000000000000003E-4</v>
      </c>
      <c r="CS21" s="43">
        <v>-3.21E-4</v>
      </c>
      <c r="CT21" s="43">
        <v>-1.2400000000000001E-4</v>
      </c>
      <c r="CU21" s="30">
        <v>1.1408773972993743E-2</v>
      </c>
      <c r="CV21" s="43">
        <v>-2.6800000000000001E-4</v>
      </c>
      <c r="CW21" s="43">
        <v>-2.6800000000000001E-4</v>
      </c>
      <c r="CX21" s="43">
        <v>-1.76E-4</v>
      </c>
    </row>
    <row r="22" spans="2:102" x14ac:dyDescent="0.25">
      <c r="H22" s="2">
        <v>0</v>
      </c>
      <c r="I22" s="1">
        <v>-4.033204516914626E-3</v>
      </c>
      <c r="J22" s="2">
        <v>0</v>
      </c>
      <c r="K22" s="1"/>
      <c r="N22" s="30">
        <v>2.6619945872993742E-2</v>
      </c>
      <c r="O22" s="43">
        <v>-2.6899999999999998E-4</v>
      </c>
      <c r="P22" s="43">
        <v>-2.5399999999999999E-4</v>
      </c>
      <c r="Q22" s="43">
        <v>-8.7000000000000001E-5</v>
      </c>
      <c r="R22" s="30">
        <v>1.2359472172993742E-2</v>
      </c>
      <c r="S22" s="43">
        <v>-2.33E-4</v>
      </c>
      <c r="T22" s="43">
        <v>-2.2499999999999999E-4</v>
      </c>
      <c r="U22" s="43">
        <v>-1.3100000000000001E-4</v>
      </c>
      <c r="W22" s="30">
        <v>2.6619945872993742E-2</v>
      </c>
      <c r="X22" s="43">
        <v>-3.77E-4</v>
      </c>
      <c r="Y22" s="43">
        <v>-3.4600000000000001E-4</v>
      </c>
      <c r="Z22" s="43">
        <v>6.9999999999999999E-6</v>
      </c>
      <c r="AA22" s="30">
        <v>1.2359472172993742E-2</v>
      </c>
      <c r="AB22" s="43">
        <v>-3.7599999999999998E-4</v>
      </c>
      <c r="AC22" s="43">
        <v>-3.4600000000000001E-4</v>
      </c>
      <c r="AD22" s="43">
        <v>-6.9999999999999999E-6</v>
      </c>
      <c r="AF22" s="30">
        <v>2.6619945872993742E-2</v>
      </c>
      <c r="AG22" s="43">
        <v>-3.6600000000000001E-4</v>
      </c>
      <c r="AH22" s="43">
        <v>-3.4200000000000002E-4</v>
      </c>
      <c r="AI22" s="43">
        <v>-1.08E-4</v>
      </c>
      <c r="AJ22" s="30">
        <v>1.2359472172993742E-2</v>
      </c>
      <c r="AK22" s="43">
        <v>-2.8899999999999998E-4</v>
      </c>
      <c r="AL22" s="43">
        <v>-2.7799999999999998E-4</v>
      </c>
      <c r="AM22" s="43">
        <v>-1.6899999999999999E-4</v>
      </c>
      <c r="AO22" s="30">
        <v>2.6619945872993742E-2</v>
      </c>
      <c r="AP22" s="43">
        <v>-2.32E-4</v>
      </c>
      <c r="AQ22" s="43">
        <v>-2.3000000000000001E-4</v>
      </c>
      <c r="AR22" s="43">
        <v>-2.1100000000000001E-4</v>
      </c>
      <c r="AS22" s="30">
        <v>1.2359472172993742E-2</v>
      </c>
      <c r="AT22" s="43">
        <v>-2.2699999999999999E-4</v>
      </c>
      <c r="AU22" s="43">
        <v>-2.2599999999999999E-4</v>
      </c>
      <c r="AV22" s="43">
        <v>-2.1499999999999999E-4</v>
      </c>
      <c r="AX22" s="30">
        <v>2.6619945872993742E-2</v>
      </c>
      <c r="AY22" s="43">
        <v>-3.68E-4</v>
      </c>
      <c r="AZ22" s="43">
        <v>-3.4400000000000001E-4</v>
      </c>
      <c r="BA22" s="43">
        <v>-1.07E-4</v>
      </c>
      <c r="BB22" s="30">
        <v>1.2359472172993742E-2</v>
      </c>
      <c r="BC22" s="43">
        <v>-2.9100000000000003E-4</v>
      </c>
      <c r="BD22" s="43">
        <v>-2.7999999999999998E-4</v>
      </c>
      <c r="BE22" s="43">
        <v>-1.6899999999999999E-4</v>
      </c>
      <c r="BG22" s="30">
        <v>2.6619945872993742E-2</v>
      </c>
      <c r="BH22" s="43">
        <v>-2.3000000000000001E-4</v>
      </c>
      <c r="BI22" s="43">
        <v>-2.2900000000000001E-4</v>
      </c>
      <c r="BJ22" s="43">
        <v>-2.14E-4</v>
      </c>
      <c r="BK22" s="30">
        <v>1.2359472172993742E-2</v>
      </c>
      <c r="BL22" s="43">
        <v>-2.2499999999999999E-4</v>
      </c>
      <c r="BM22" s="43">
        <v>-2.2499999999999999E-4</v>
      </c>
      <c r="BN22" s="43">
        <v>-2.1699999999999999E-4</v>
      </c>
      <c r="BP22" s="30">
        <v>2.6619945872993742E-2</v>
      </c>
      <c r="BQ22" s="43">
        <v>-3.2400000000000001E-4</v>
      </c>
      <c r="BR22" s="43">
        <v>-2.9399999999999999E-4</v>
      </c>
      <c r="BS22" s="43">
        <v>9.9999999999999995E-7</v>
      </c>
      <c r="BT22" s="30">
        <v>1.2359472172993742E-2</v>
      </c>
      <c r="BU22" s="43">
        <v>-2.4800000000000001E-4</v>
      </c>
      <c r="BV22" s="43">
        <v>-2.3000000000000001E-4</v>
      </c>
      <c r="BW22" s="43">
        <v>-5.1E-5</v>
      </c>
      <c r="BY22" s="30">
        <v>2.6619945872993742E-2</v>
      </c>
      <c r="BZ22" s="43">
        <v>-2.0000000000000001E-4</v>
      </c>
      <c r="CA22" s="43">
        <v>-1.9100000000000001E-4</v>
      </c>
      <c r="CB22" s="43">
        <v>-9.5000000000000005E-5</v>
      </c>
      <c r="CC22" s="30">
        <v>1.2359472172993742E-2</v>
      </c>
      <c r="CD22" s="43">
        <v>-2.1000000000000001E-4</v>
      </c>
      <c r="CE22" s="43">
        <v>-1.9799999999999999E-4</v>
      </c>
      <c r="CF22" s="43">
        <v>-7.7000000000000001E-5</v>
      </c>
      <c r="CH22" s="30">
        <v>2.6619945872993742E-2</v>
      </c>
      <c r="CI22" s="43">
        <v>-5.0000000000000001E-4</v>
      </c>
      <c r="CJ22" s="43">
        <v>-5.0299999999999997E-4</v>
      </c>
      <c r="CK22" s="43">
        <v>4.8999999999999998E-5</v>
      </c>
      <c r="CL22" s="30">
        <v>1.2359472172993742E-2</v>
      </c>
      <c r="CM22" s="43">
        <v>-3.5300000000000002E-4</v>
      </c>
      <c r="CN22" s="43">
        <v>-3.5399999999999999E-4</v>
      </c>
      <c r="CO22" s="43">
        <v>-9.7E-5</v>
      </c>
      <c r="CQ22" s="30">
        <v>2.6619945872993742E-2</v>
      </c>
      <c r="CR22" s="43">
        <v>-3.28E-4</v>
      </c>
      <c r="CS22" s="43">
        <v>-3.2899999999999997E-4</v>
      </c>
      <c r="CT22" s="43">
        <v>-1.17E-4</v>
      </c>
      <c r="CU22" s="30">
        <v>1.2359472172993742E-2</v>
      </c>
      <c r="CV22" s="43">
        <v>-2.72E-4</v>
      </c>
      <c r="CW22" s="43">
        <v>-2.72E-4</v>
      </c>
      <c r="CX22" s="43">
        <v>-1.7200000000000001E-4</v>
      </c>
    </row>
    <row r="23" spans="2:102" x14ac:dyDescent="0.25">
      <c r="H23" s="2">
        <v>0.11408418257299374</v>
      </c>
      <c r="I23" s="1">
        <v>-4.033204516914626E-3</v>
      </c>
      <c r="J23" s="2">
        <v>0.2292713866768068</v>
      </c>
      <c r="K23" s="1"/>
      <c r="N23" s="30">
        <v>2.8521342322993744E-2</v>
      </c>
      <c r="O23" s="43">
        <v>-2.7799999999999998E-4</v>
      </c>
      <c r="P23" s="43">
        <v>-2.61E-4</v>
      </c>
      <c r="Q23" s="43">
        <v>-7.7999999999999999E-5</v>
      </c>
      <c r="R23" s="30">
        <v>1.3310170372993741E-2</v>
      </c>
      <c r="S23" s="43">
        <v>-2.2800000000000001E-4</v>
      </c>
      <c r="T23" s="43">
        <v>-2.2000000000000001E-4</v>
      </c>
      <c r="U23" s="43">
        <v>-1.34E-4</v>
      </c>
      <c r="W23" s="30">
        <v>2.8521342322993744E-2</v>
      </c>
      <c r="X23" s="43">
        <v>-3.77E-4</v>
      </c>
      <c r="Y23" s="43">
        <v>-3.4499999999999998E-4</v>
      </c>
      <c r="Z23" s="43">
        <v>9.0000000000000002E-6</v>
      </c>
      <c r="AA23" s="30">
        <v>1.3310170372993741E-2</v>
      </c>
      <c r="AB23" s="43">
        <v>-3.7599999999999998E-4</v>
      </c>
      <c r="AC23" s="43">
        <v>-3.4600000000000001E-4</v>
      </c>
      <c r="AD23" s="43">
        <v>-6.0000000000000002E-6</v>
      </c>
      <c r="AF23" s="30">
        <v>2.8521342322993744E-2</v>
      </c>
      <c r="AG23" s="43">
        <v>-3.7599999999999998E-4</v>
      </c>
      <c r="AH23" s="43">
        <v>-3.5100000000000002E-4</v>
      </c>
      <c r="AI23" s="43">
        <v>-9.8999999999999994E-5</v>
      </c>
      <c r="AJ23" s="30">
        <v>1.3310170372993741E-2</v>
      </c>
      <c r="AK23" s="43">
        <v>-2.9399999999999999E-4</v>
      </c>
      <c r="AL23" s="43">
        <v>-2.8200000000000002E-4</v>
      </c>
      <c r="AM23" s="43">
        <v>-1.65E-4</v>
      </c>
      <c r="AO23" s="30">
        <v>2.8521342322993744E-2</v>
      </c>
      <c r="AP23" s="43">
        <v>-2.32E-4</v>
      </c>
      <c r="AQ23" s="43">
        <v>-2.31E-4</v>
      </c>
      <c r="AR23" s="43">
        <v>-2.1000000000000001E-4</v>
      </c>
      <c r="AS23" s="30">
        <v>1.3310170372993741E-2</v>
      </c>
      <c r="AT23" s="43">
        <v>-2.2800000000000001E-4</v>
      </c>
      <c r="AU23" s="43">
        <v>-2.2699999999999999E-4</v>
      </c>
      <c r="AV23" s="43">
        <v>-2.14E-4</v>
      </c>
      <c r="AX23" s="30">
        <v>2.8521342322993744E-2</v>
      </c>
      <c r="AY23" s="43">
        <v>-3.7800000000000003E-4</v>
      </c>
      <c r="AZ23" s="43">
        <v>-3.5300000000000002E-4</v>
      </c>
      <c r="BA23" s="43">
        <v>-9.8999999999999994E-5</v>
      </c>
      <c r="BB23" s="30">
        <v>1.3310170372993741E-2</v>
      </c>
      <c r="BC23" s="43">
        <v>-2.9599999999999998E-4</v>
      </c>
      <c r="BD23" s="43">
        <v>-2.8400000000000002E-4</v>
      </c>
      <c r="BE23" s="43">
        <v>-1.64E-4</v>
      </c>
      <c r="BG23" s="30">
        <v>2.8521342322993744E-2</v>
      </c>
      <c r="BH23" s="43">
        <v>-2.31E-4</v>
      </c>
      <c r="BI23" s="43">
        <v>-2.2900000000000001E-4</v>
      </c>
      <c r="BJ23" s="43">
        <v>-2.13E-4</v>
      </c>
      <c r="BK23" s="30">
        <v>1.3310170372993741E-2</v>
      </c>
      <c r="BL23" s="43">
        <v>-2.2599999999999999E-4</v>
      </c>
      <c r="BM23" s="43">
        <v>-2.2499999999999999E-4</v>
      </c>
      <c r="BN23" s="43">
        <v>-2.1699999999999999E-4</v>
      </c>
      <c r="BP23" s="30">
        <v>2.8521342322993744E-2</v>
      </c>
      <c r="BQ23" s="43">
        <v>-3.3399999999999999E-4</v>
      </c>
      <c r="BR23" s="43">
        <v>-3.0299999999999999E-4</v>
      </c>
      <c r="BS23" s="43">
        <v>7.9999999999999996E-6</v>
      </c>
      <c r="BT23" s="30">
        <v>1.3310170372993741E-2</v>
      </c>
      <c r="BU23" s="43">
        <v>-2.5300000000000002E-4</v>
      </c>
      <c r="BV23" s="43">
        <v>-2.34E-4</v>
      </c>
      <c r="BW23" s="43">
        <v>-4.8000000000000001E-5</v>
      </c>
      <c r="BY23" s="30">
        <v>2.8521342322993744E-2</v>
      </c>
      <c r="BZ23" s="43">
        <v>-1.9900000000000001E-4</v>
      </c>
      <c r="CA23" s="43">
        <v>-1.9000000000000001E-4</v>
      </c>
      <c r="CB23" s="43">
        <v>-9.7E-5</v>
      </c>
      <c r="CC23" s="30">
        <v>1.3310170372993741E-2</v>
      </c>
      <c r="CD23" s="43">
        <v>-2.1000000000000001E-4</v>
      </c>
      <c r="CE23" s="43">
        <v>-1.9799999999999999E-4</v>
      </c>
      <c r="CF23" s="43">
        <v>-7.8999999999999996E-5</v>
      </c>
      <c r="CH23" s="30">
        <v>2.8521342322993744E-2</v>
      </c>
      <c r="CI23" s="43">
        <v>-5.1900000000000004E-4</v>
      </c>
      <c r="CJ23" s="43">
        <v>-5.2300000000000003E-4</v>
      </c>
      <c r="CK23" s="43">
        <v>6.8999999999999997E-5</v>
      </c>
      <c r="CL23" s="30">
        <v>1.3310170372993741E-2</v>
      </c>
      <c r="CM23" s="43">
        <v>-3.6200000000000002E-4</v>
      </c>
      <c r="CN23" s="43">
        <v>-3.6400000000000001E-4</v>
      </c>
      <c r="CO23" s="43">
        <v>-8.7000000000000001E-5</v>
      </c>
      <c r="CQ23" s="30">
        <v>2.8521342322993744E-2</v>
      </c>
      <c r="CR23" s="43">
        <v>-3.3500000000000001E-4</v>
      </c>
      <c r="CS23" s="43">
        <v>-3.3599999999999998E-4</v>
      </c>
      <c r="CT23" s="43">
        <v>-1.0900000000000001E-4</v>
      </c>
      <c r="CU23" s="30">
        <v>1.3310170372993741E-2</v>
      </c>
      <c r="CV23" s="43">
        <v>-2.7500000000000002E-4</v>
      </c>
      <c r="CW23" s="43">
        <v>-2.7599999999999999E-4</v>
      </c>
      <c r="CX23" s="43">
        <v>-1.6899999999999999E-4</v>
      </c>
    </row>
    <row r="24" spans="2:102" x14ac:dyDescent="0.25">
      <c r="H24" s="73" t="s">
        <v>86</v>
      </c>
      <c r="I24" s="73"/>
      <c r="J24" s="73" t="s">
        <v>86</v>
      </c>
      <c r="K24" s="73"/>
      <c r="N24" s="30">
        <v>3.0422738772993743E-2</v>
      </c>
      <c r="O24" s="43">
        <v>-2.8699999999999998E-4</v>
      </c>
      <c r="P24" s="43">
        <v>-2.6899999999999998E-4</v>
      </c>
      <c r="Q24" s="43">
        <v>-6.7999999999999999E-5</v>
      </c>
      <c r="R24" s="30">
        <v>1.4260868572993742E-2</v>
      </c>
      <c r="S24" s="43">
        <v>-2.23E-4</v>
      </c>
      <c r="T24" s="43">
        <v>-2.1599999999999999E-4</v>
      </c>
      <c r="U24" s="43">
        <v>-1.3799999999999999E-4</v>
      </c>
      <c r="W24" s="30">
        <v>3.0422738772993743E-2</v>
      </c>
      <c r="X24" s="43">
        <v>-3.77E-4</v>
      </c>
      <c r="Y24" s="43">
        <v>-3.4499999999999998E-4</v>
      </c>
      <c r="Z24" s="43">
        <v>1.1E-5</v>
      </c>
      <c r="AA24" s="30">
        <v>1.4260868572993742E-2</v>
      </c>
      <c r="AB24" s="43">
        <v>-3.7599999999999998E-4</v>
      </c>
      <c r="AC24" s="43">
        <v>-3.4600000000000001E-4</v>
      </c>
      <c r="AD24" s="43">
        <v>-6.0000000000000002E-6</v>
      </c>
      <c r="AF24" s="30">
        <v>3.0422738772993743E-2</v>
      </c>
      <c r="AG24" s="43">
        <v>-3.8699999999999997E-4</v>
      </c>
      <c r="AH24" s="43">
        <v>-3.6000000000000002E-4</v>
      </c>
      <c r="AI24" s="43">
        <v>-9.1000000000000003E-5</v>
      </c>
      <c r="AJ24" s="30">
        <v>1.4260868572993742E-2</v>
      </c>
      <c r="AK24" s="43">
        <v>-2.99E-4</v>
      </c>
      <c r="AL24" s="43">
        <v>-2.8699999999999998E-4</v>
      </c>
      <c r="AM24" s="43">
        <v>-1.6100000000000001E-4</v>
      </c>
      <c r="AO24" s="30">
        <v>3.0422738772993743E-2</v>
      </c>
      <c r="AP24" s="43">
        <v>-2.33E-4</v>
      </c>
      <c r="AQ24" s="43">
        <v>-2.31E-4</v>
      </c>
      <c r="AR24" s="43">
        <v>-2.1000000000000001E-4</v>
      </c>
      <c r="AS24" s="30">
        <v>1.4260868572993742E-2</v>
      </c>
      <c r="AT24" s="43">
        <v>-2.2800000000000001E-4</v>
      </c>
      <c r="AU24" s="43">
        <v>-2.2699999999999999E-4</v>
      </c>
      <c r="AV24" s="43">
        <v>-2.14E-4</v>
      </c>
      <c r="AX24" s="30">
        <v>3.0422738772993743E-2</v>
      </c>
      <c r="AY24" s="43">
        <v>-3.8900000000000002E-4</v>
      </c>
      <c r="AZ24" s="43">
        <v>-3.6099999999999999E-4</v>
      </c>
      <c r="BA24" s="43">
        <v>-9.1000000000000003E-5</v>
      </c>
      <c r="BB24" s="30">
        <v>1.4260868572993742E-2</v>
      </c>
      <c r="BC24" s="43">
        <v>-3.01E-4</v>
      </c>
      <c r="BD24" s="43">
        <v>-2.8800000000000001E-4</v>
      </c>
      <c r="BE24" s="43">
        <v>-1.6000000000000001E-4</v>
      </c>
      <c r="BG24" s="30">
        <v>3.0422738772993743E-2</v>
      </c>
      <c r="BH24" s="43">
        <v>-2.31E-4</v>
      </c>
      <c r="BI24" s="43">
        <v>-2.3000000000000001E-4</v>
      </c>
      <c r="BJ24" s="43">
        <v>-2.13E-4</v>
      </c>
      <c r="BK24" s="30">
        <v>1.4260868572993742E-2</v>
      </c>
      <c r="BL24" s="43">
        <v>-2.2599999999999999E-4</v>
      </c>
      <c r="BM24" s="43">
        <v>-2.2499999999999999E-4</v>
      </c>
      <c r="BN24" s="43">
        <v>-2.1699999999999999E-4</v>
      </c>
      <c r="BP24" s="30">
        <v>3.0422738772993743E-2</v>
      </c>
      <c r="BQ24" s="43">
        <v>-3.4400000000000001E-4</v>
      </c>
      <c r="BR24" s="43">
        <v>-3.1199999999999999E-4</v>
      </c>
      <c r="BS24" s="43">
        <v>1.5E-5</v>
      </c>
      <c r="BT24" s="30">
        <v>1.4260868572993742E-2</v>
      </c>
      <c r="BU24" s="43">
        <v>-2.5799999999999998E-4</v>
      </c>
      <c r="BV24" s="43">
        <v>-2.3800000000000001E-4</v>
      </c>
      <c r="BW24" s="43">
        <v>-4.3999999999999999E-5</v>
      </c>
      <c r="BY24" s="30">
        <v>3.0422738772993743E-2</v>
      </c>
      <c r="BZ24" s="43">
        <v>-1.9799999999999999E-4</v>
      </c>
      <c r="CA24" s="43">
        <v>-1.8900000000000001E-4</v>
      </c>
      <c r="CB24" s="43">
        <v>-9.8999999999999994E-5</v>
      </c>
      <c r="CC24" s="30">
        <v>1.4260868572993742E-2</v>
      </c>
      <c r="CD24" s="43">
        <v>-2.0900000000000001E-4</v>
      </c>
      <c r="CE24" s="43">
        <v>-1.9699999999999999E-4</v>
      </c>
      <c r="CF24" s="43">
        <v>-8.0000000000000007E-5</v>
      </c>
      <c r="CH24" s="30">
        <v>3.0422738772993743E-2</v>
      </c>
      <c r="CI24" s="43">
        <v>-5.4000000000000001E-4</v>
      </c>
      <c r="CJ24" s="43">
        <v>-5.4299999999999997E-4</v>
      </c>
      <c r="CK24" s="43">
        <v>8.8999999999999995E-5</v>
      </c>
      <c r="CL24" s="30">
        <v>1.4260868572993742E-2</v>
      </c>
      <c r="CM24" s="43">
        <v>-3.7199999999999999E-4</v>
      </c>
      <c r="CN24" s="43">
        <v>-3.7399999999999998E-4</v>
      </c>
      <c r="CO24" s="43">
        <v>-7.7000000000000001E-5</v>
      </c>
      <c r="CQ24" s="30">
        <v>3.0422738772993743E-2</v>
      </c>
      <c r="CR24" s="43">
        <v>-3.4200000000000002E-4</v>
      </c>
      <c r="CS24" s="43">
        <v>-3.4400000000000001E-4</v>
      </c>
      <c r="CT24" s="43">
        <v>-1.02E-4</v>
      </c>
      <c r="CU24" s="30">
        <v>1.4260868572993742E-2</v>
      </c>
      <c r="CV24" s="43">
        <v>-2.7900000000000001E-4</v>
      </c>
      <c r="CW24" s="43">
        <v>-2.7999999999999998E-4</v>
      </c>
      <c r="CX24" s="43">
        <v>-1.65E-4</v>
      </c>
    </row>
    <row r="25" spans="2:102" x14ac:dyDescent="0.25">
      <c r="H25" s="2">
        <v>0</v>
      </c>
      <c r="I25" s="1">
        <v>-5.3776060225528347E-3</v>
      </c>
      <c r="J25" s="2">
        <v>0</v>
      </c>
      <c r="K25" s="1"/>
      <c r="N25" s="30">
        <v>3.2324135222993745E-2</v>
      </c>
      <c r="O25" s="43">
        <v>-2.9599999999999998E-4</v>
      </c>
      <c r="P25" s="43">
        <v>-2.7599999999999999E-4</v>
      </c>
      <c r="Q25" s="43">
        <v>-5.8999999999999998E-5</v>
      </c>
      <c r="R25" s="30">
        <v>1.5211566772993741E-2</v>
      </c>
      <c r="S25" s="43">
        <v>-2.1800000000000001E-4</v>
      </c>
      <c r="T25" s="43">
        <v>-2.12E-4</v>
      </c>
      <c r="U25" s="43">
        <v>-1.4100000000000001E-4</v>
      </c>
      <c r="W25" s="30">
        <v>3.2324135222993745E-2</v>
      </c>
      <c r="X25" s="43">
        <v>-3.77E-4</v>
      </c>
      <c r="Y25" s="43">
        <v>-3.4499999999999998E-4</v>
      </c>
      <c r="Z25" s="43">
        <v>1.2999999999999999E-5</v>
      </c>
      <c r="AA25" s="30">
        <v>1.5211566772993741E-2</v>
      </c>
      <c r="AB25" s="43">
        <v>-3.7599999999999998E-4</v>
      </c>
      <c r="AC25" s="43">
        <v>-3.4600000000000001E-4</v>
      </c>
      <c r="AD25" s="43">
        <v>-5.0000000000000004E-6</v>
      </c>
      <c r="AF25" s="30">
        <v>3.2324135222993745E-2</v>
      </c>
      <c r="AG25" s="43">
        <v>-3.97E-4</v>
      </c>
      <c r="AH25" s="43">
        <v>-3.68E-4</v>
      </c>
      <c r="AI25" s="43">
        <v>-8.2000000000000001E-5</v>
      </c>
      <c r="AJ25" s="30">
        <v>1.5211566772993741E-2</v>
      </c>
      <c r="AK25" s="43">
        <v>-3.0400000000000002E-4</v>
      </c>
      <c r="AL25" s="43">
        <v>-2.9100000000000003E-4</v>
      </c>
      <c r="AM25" s="43">
        <v>-1.5699999999999999E-4</v>
      </c>
      <c r="AO25" s="30">
        <v>3.2324135222993745E-2</v>
      </c>
      <c r="AP25" s="43">
        <v>-2.33E-4</v>
      </c>
      <c r="AQ25" s="43">
        <v>-2.31E-4</v>
      </c>
      <c r="AR25" s="43">
        <v>-2.0900000000000001E-4</v>
      </c>
      <c r="AS25" s="30">
        <v>1.5211566772993741E-2</v>
      </c>
      <c r="AT25" s="43">
        <v>-2.2800000000000001E-4</v>
      </c>
      <c r="AU25" s="43">
        <v>-2.2699999999999999E-4</v>
      </c>
      <c r="AV25" s="43">
        <v>-2.14E-4</v>
      </c>
      <c r="AX25" s="30">
        <v>3.2324135222993745E-2</v>
      </c>
      <c r="AY25" s="43">
        <v>-3.9899999999999999E-4</v>
      </c>
      <c r="AZ25" s="43">
        <v>-3.6999999999999999E-4</v>
      </c>
      <c r="BA25" s="43">
        <v>-8.2000000000000001E-5</v>
      </c>
      <c r="BB25" s="30">
        <v>1.5211566772993741E-2</v>
      </c>
      <c r="BC25" s="43">
        <v>-3.0600000000000001E-4</v>
      </c>
      <c r="BD25" s="43">
        <v>-2.9300000000000002E-4</v>
      </c>
      <c r="BE25" s="43">
        <v>-1.56E-4</v>
      </c>
      <c r="BG25" s="30">
        <v>3.2324135222993745E-2</v>
      </c>
      <c r="BH25" s="43">
        <v>-2.32E-4</v>
      </c>
      <c r="BI25" s="43">
        <v>-2.3000000000000001E-4</v>
      </c>
      <c r="BJ25" s="43">
        <v>-2.12E-4</v>
      </c>
      <c r="BK25" s="30">
        <v>1.5211566772993741E-2</v>
      </c>
      <c r="BL25" s="43">
        <v>-2.2599999999999999E-4</v>
      </c>
      <c r="BM25" s="43">
        <v>-2.2599999999999999E-4</v>
      </c>
      <c r="BN25" s="43">
        <v>-2.1599999999999999E-4</v>
      </c>
      <c r="BP25" s="30">
        <v>3.2324135222993745E-2</v>
      </c>
      <c r="BQ25" s="43">
        <v>-3.5500000000000001E-4</v>
      </c>
      <c r="BR25" s="43">
        <v>-3.21E-4</v>
      </c>
      <c r="BS25" s="43">
        <v>2.1999999999999999E-5</v>
      </c>
      <c r="BT25" s="30">
        <v>1.5211566772993741E-2</v>
      </c>
      <c r="BU25" s="43">
        <v>-2.63E-4</v>
      </c>
      <c r="BV25" s="43">
        <v>-2.43E-4</v>
      </c>
      <c r="BW25" s="43">
        <v>-4.1E-5</v>
      </c>
      <c r="BY25" s="30">
        <v>3.2324135222993745E-2</v>
      </c>
      <c r="BZ25" s="43">
        <v>-1.9699999999999999E-4</v>
      </c>
      <c r="CA25" s="43">
        <v>-1.8900000000000001E-4</v>
      </c>
      <c r="CB25" s="43">
        <v>-1.01E-4</v>
      </c>
      <c r="CC25" s="30">
        <v>1.5211566772993741E-2</v>
      </c>
      <c r="CD25" s="43">
        <v>-2.0799999999999999E-4</v>
      </c>
      <c r="CE25" s="43">
        <v>-1.9699999999999999E-4</v>
      </c>
      <c r="CF25" s="43">
        <v>-8.1000000000000004E-5</v>
      </c>
      <c r="CH25" s="30">
        <v>3.2324135222993745E-2</v>
      </c>
      <c r="CI25" s="43">
        <v>-5.5999999999999995E-4</v>
      </c>
      <c r="CJ25" s="43">
        <v>-5.6400000000000005E-4</v>
      </c>
      <c r="CK25" s="43">
        <v>1.07E-4</v>
      </c>
      <c r="CL25" s="30">
        <v>1.5211566772993741E-2</v>
      </c>
      <c r="CM25" s="43">
        <v>-3.8200000000000002E-4</v>
      </c>
      <c r="CN25" s="43">
        <v>-3.8400000000000001E-4</v>
      </c>
      <c r="CO25" s="43">
        <v>-6.7999999999999999E-5</v>
      </c>
      <c r="CQ25" s="30">
        <v>3.2324135222993745E-2</v>
      </c>
      <c r="CR25" s="43">
        <v>-3.5E-4</v>
      </c>
      <c r="CS25" s="43">
        <v>-3.5100000000000002E-4</v>
      </c>
      <c r="CT25" s="43">
        <v>-9.5000000000000005E-5</v>
      </c>
      <c r="CU25" s="30">
        <v>1.5211566772993741E-2</v>
      </c>
      <c r="CV25" s="43">
        <v>-2.8299999999999999E-4</v>
      </c>
      <c r="CW25" s="43">
        <v>-2.8299999999999999E-4</v>
      </c>
      <c r="CX25" s="43">
        <v>-1.6100000000000001E-4</v>
      </c>
    </row>
    <row r="26" spans="2:102" ht="14.45" customHeight="1" x14ac:dyDescent="0.25">
      <c r="H26" s="2">
        <v>0.11408418257299374</v>
      </c>
      <c r="I26" s="1">
        <v>-5.3776060225528347E-3</v>
      </c>
      <c r="J26" s="2">
        <v>0.2292713866768068</v>
      </c>
      <c r="K26" s="1"/>
      <c r="N26" s="30">
        <v>3.4225531672993748E-2</v>
      </c>
      <c r="O26" s="43">
        <v>-3.0600000000000001E-4</v>
      </c>
      <c r="P26" s="43">
        <v>-2.8499999999999999E-4</v>
      </c>
      <c r="Q26" s="43">
        <v>-4.8999999999999998E-5</v>
      </c>
      <c r="R26" s="30">
        <v>1.6162264972993744E-2</v>
      </c>
      <c r="S26" s="43">
        <v>-2.22E-4</v>
      </c>
      <c r="T26" s="43">
        <v>-2.1499999999999999E-4</v>
      </c>
      <c r="U26" s="43">
        <v>-1.36E-4</v>
      </c>
      <c r="W26" s="30">
        <v>3.4225531672993748E-2</v>
      </c>
      <c r="X26" s="43">
        <v>-3.77E-4</v>
      </c>
      <c r="Y26" s="43">
        <v>-3.4499999999999998E-4</v>
      </c>
      <c r="Z26" s="43">
        <v>1.4E-5</v>
      </c>
      <c r="AA26" s="30">
        <v>1.6162264972993744E-2</v>
      </c>
      <c r="AB26" s="43">
        <v>-3.7599999999999998E-4</v>
      </c>
      <c r="AC26" s="43">
        <v>-3.4600000000000001E-4</v>
      </c>
      <c r="AD26" s="43">
        <v>-3.9999999999999998E-6</v>
      </c>
      <c r="AF26" s="30">
        <v>3.4225531672993748E-2</v>
      </c>
      <c r="AG26" s="43">
        <v>-4.0900000000000002E-4</v>
      </c>
      <c r="AH26" s="43">
        <v>-3.7800000000000003E-4</v>
      </c>
      <c r="AI26" s="43">
        <v>-7.2999999999999999E-5</v>
      </c>
      <c r="AJ26" s="30">
        <v>1.6162264972993744E-2</v>
      </c>
      <c r="AK26" s="43">
        <v>-3.0899999999999998E-4</v>
      </c>
      <c r="AL26" s="43">
        <v>-2.9500000000000001E-4</v>
      </c>
      <c r="AM26" s="43">
        <v>-1.5300000000000001E-4</v>
      </c>
      <c r="AO26" s="30">
        <v>3.4225531672993748E-2</v>
      </c>
      <c r="AP26" s="43">
        <v>-2.33E-4</v>
      </c>
      <c r="AQ26" s="43">
        <v>-2.31E-4</v>
      </c>
      <c r="AR26" s="43">
        <v>-2.0900000000000001E-4</v>
      </c>
      <c r="AS26" s="30">
        <v>1.6162264972993744E-2</v>
      </c>
      <c r="AT26" s="43">
        <v>-2.2900000000000001E-4</v>
      </c>
      <c r="AU26" s="43">
        <v>-2.2699999999999999E-4</v>
      </c>
      <c r="AV26" s="43">
        <v>-2.13E-4</v>
      </c>
      <c r="AX26" s="30">
        <v>3.4225531672993748E-2</v>
      </c>
      <c r="AY26" s="43">
        <v>-4.1100000000000002E-4</v>
      </c>
      <c r="AZ26" s="43">
        <v>-3.8000000000000002E-4</v>
      </c>
      <c r="BA26" s="43">
        <v>-7.2999999999999999E-5</v>
      </c>
      <c r="BB26" s="30">
        <v>1.6162264972993744E-2</v>
      </c>
      <c r="BC26" s="43">
        <v>-3.1100000000000002E-4</v>
      </c>
      <c r="BD26" s="43">
        <v>-2.9700000000000001E-4</v>
      </c>
      <c r="BE26" s="43">
        <v>-1.5200000000000001E-4</v>
      </c>
      <c r="BG26" s="30">
        <v>3.4225531672993748E-2</v>
      </c>
      <c r="BH26" s="43">
        <v>-2.32E-4</v>
      </c>
      <c r="BI26" s="43">
        <v>-2.3000000000000001E-4</v>
      </c>
      <c r="BJ26" s="43">
        <v>-2.12E-4</v>
      </c>
      <c r="BK26" s="30">
        <v>1.6162264972993744E-2</v>
      </c>
      <c r="BL26" s="43">
        <v>-2.2599999999999999E-4</v>
      </c>
      <c r="BM26" s="43">
        <v>-2.2599999999999999E-4</v>
      </c>
      <c r="BN26" s="43">
        <v>-2.1599999999999999E-4</v>
      </c>
      <c r="BP26" s="30">
        <v>3.4225531672993748E-2</v>
      </c>
      <c r="BQ26" s="43">
        <v>-3.6699999999999998E-4</v>
      </c>
      <c r="BR26" s="43">
        <v>-3.3E-4</v>
      </c>
      <c r="BS26" s="43">
        <v>3.0000000000000001E-5</v>
      </c>
      <c r="BT26" s="30">
        <v>1.6162264972993744E-2</v>
      </c>
      <c r="BU26" s="43">
        <v>-2.6800000000000001E-4</v>
      </c>
      <c r="BV26" s="43">
        <v>-2.4699999999999999E-4</v>
      </c>
      <c r="BW26" s="43">
        <v>-3.6999999999999998E-5</v>
      </c>
      <c r="BY26" s="30">
        <v>3.4225531672993748E-2</v>
      </c>
      <c r="BZ26" s="43">
        <v>-1.9699999999999999E-4</v>
      </c>
      <c r="CA26" s="43">
        <v>-1.8799999999999999E-4</v>
      </c>
      <c r="CB26" s="43">
        <v>-1.02E-4</v>
      </c>
      <c r="CC26" s="30">
        <v>1.6162264972993744E-2</v>
      </c>
      <c r="CD26" s="43">
        <v>-2.0799999999999999E-4</v>
      </c>
      <c r="CE26" s="43">
        <v>-1.9599999999999999E-4</v>
      </c>
      <c r="CF26" s="43">
        <v>-8.2000000000000001E-5</v>
      </c>
      <c r="CH26" s="30">
        <v>3.4225531672993748E-2</v>
      </c>
      <c r="CI26" s="43">
        <v>-5.8200000000000005E-4</v>
      </c>
      <c r="CJ26" s="43">
        <v>-5.8600000000000004E-4</v>
      </c>
      <c r="CK26" s="43">
        <v>1.2799999999999999E-4</v>
      </c>
      <c r="CL26" s="30">
        <v>1.6162264972993744E-2</v>
      </c>
      <c r="CM26" s="43">
        <v>-3.9199999999999999E-4</v>
      </c>
      <c r="CN26" s="43">
        <v>-3.9399999999999998E-4</v>
      </c>
      <c r="CO26" s="43">
        <v>-5.8E-5</v>
      </c>
      <c r="CQ26" s="30">
        <v>3.4225531672993748E-2</v>
      </c>
      <c r="CR26" s="43">
        <v>-3.5599999999999998E-4</v>
      </c>
      <c r="CS26" s="43">
        <v>-3.5799999999999997E-4</v>
      </c>
      <c r="CT26" s="43">
        <v>-8.7999999999999998E-5</v>
      </c>
      <c r="CU26" s="30">
        <v>1.6162264972993744E-2</v>
      </c>
      <c r="CV26" s="43">
        <v>-2.8699999999999998E-4</v>
      </c>
      <c r="CW26" s="43">
        <v>-2.8699999999999998E-4</v>
      </c>
      <c r="CX26" s="43">
        <v>-1.5699999999999999E-4</v>
      </c>
    </row>
    <row r="27" spans="2:102" x14ac:dyDescent="0.25">
      <c r="N27" s="30">
        <v>3.612692812299375E-2</v>
      </c>
      <c r="O27" s="43">
        <v>-3.1700000000000001E-4</v>
      </c>
      <c r="P27" s="43">
        <v>-2.9500000000000001E-4</v>
      </c>
      <c r="Q27" s="43">
        <v>-3.8000000000000002E-5</v>
      </c>
      <c r="R27" s="30">
        <v>1.7112963172993746E-2</v>
      </c>
      <c r="S27" s="43">
        <v>-2.2699999999999999E-4</v>
      </c>
      <c r="T27" s="43">
        <v>-2.1900000000000001E-4</v>
      </c>
      <c r="U27" s="43">
        <v>-1.3200000000000001E-4</v>
      </c>
      <c r="W27" s="30">
        <v>3.612692812299375E-2</v>
      </c>
      <c r="X27" s="43">
        <v>-3.7500000000000001E-4</v>
      </c>
      <c r="Y27" s="43">
        <v>-3.4299999999999999E-4</v>
      </c>
      <c r="Z27" s="43">
        <v>1.5E-5</v>
      </c>
      <c r="AA27" s="30">
        <v>1.7112963172993746E-2</v>
      </c>
      <c r="AB27" s="43">
        <v>-3.7599999999999998E-4</v>
      </c>
      <c r="AC27" s="43">
        <v>-3.4600000000000001E-4</v>
      </c>
      <c r="AD27" s="43">
        <v>-3.0000000000000001E-6</v>
      </c>
      <c r="AF27" s="30">
        <v>3.612692812299375E-2</v>
      </c>
      <c r="AG27" s="43">
        <v>-4.2200000000000001E-4</v>
      </c>
      <c r="AH27" s="43">
        <v>-3.8900000000000002E-4</v>
      </c>
      <c r="AI27" s="43">
        <v>-6.2000000000000003E-5</v>
      </c>
      <c r="AJ27" s="30">
        <v>1.7112963172993746E-2</v>
      </c>
      <c r="AK27" s="43">
        <v>-3.1500000000000001E-4</v>
      </c>
      <c r="AL27" s="43">
        <v>-2.99E-4</v>
      </c>
      <c r="AM27" s="43">
        <v>-1.4899999999999999E-4</v>
      </c>
      <c r="AO27" s="30">
        <v>3.612692812299375E-2</v>
      </c>
      <c r="AP27" s="43">
        <v>-2.33E-4</v>
      </c>
      <c r="AQ27" s="43">
        <v>-2.31E-4</v>
      </c>
      <c r="AR27" s="43">
        <v>-2.1000000000000001E-4</v>
      </c>
      <c r="AS27" s="30">
        <v>1.7112963172993746E-2</v>
      </c>
      <c r="AT27" s="43">
        <v>-2.2900000000000001E-4</v>
      </c>
      <c r="AU27" s="43">
        <v>-2.2800000000000001E-4</v>
      </c>
      <c r="AV27" s="43">
        <v>-2.13E-4</v>
      </c>
      <c r="AX27" s="30">
        <v>3.612692812299375E-2</v>
      </c>
      <c r="AY27" s="43">
        <v>-4.2400000000000001E-4</v>
      </c>
      <c r="AZ27" s="43">
        <v>-3.9100000000000002E-4</v>
      </c>
      <c r="BA27" s="43">
        <v>-6.2000000000000003E-5</v>
      </c>
      <c r="BB27" s="30">
        <v>1.7112963172993746E-2</v>
      </c>
      <c r="BC27" s="43">
        <v>-3.1700000000000001E-4</v>
      </c>
      <c r="BD27" s="43">
        <v>-3.01E-4</v>
      </c>
      <c r="BE27" s="43">
        <v>-1.4799999999999999E-4</v>
      </c>
      <c r="BG27" s="30">
        <v>3.612692812299375E-2</v>
      </c>
      <c r="BH27" s="43">
        <v>-2.31E-4</v>
      </c>
      <c r="BI27" s="43">
        <v>-2.3000000000000001E-4</v>
      </c>
      <c r="BJ27" s="43">
        <v>-2.13E-4</v>
      </c>
      <c r="BK27" s="30">
        <v>1.7112963172993746E-2</v>
      </c>
      <c r="BL27" s="43">
        <v>-2.2699999999999999E-4</v>
      </c>
      <c r="BM27" s="43">
        <v>-2.2599999999999999E-4</v>
      </c>
      <c r="BN27" s="43">
        <v>-2.1599999999999999E-4</v>
      </c>
      <c r="BP27" s="30">
        <v>3.612692812299375E-2</v>
      </c>
      <c r="BQ27" s="43">
        <v>-3.8000000000000002E-4</v>
      </c>
      <c r="BR27" s="43">
        <v>-3.4099999999999999E-4</v>
      </c>
      <c r="BS27" s="43">
        <v>4.0000000000000003E-5</v>
      </c>
      <c r="BT27" s="30">
        <v>1.7112963172993746E-2</v>
      </c>
      <c r="BU27" s="43">
        <v>-2.7300000000000002E-4</v>
      </c>
      <c r="BV27" s="43">
        <v>-2.5099999999999998E-4</v>
      </c>
      <c r="BW27" s="43">
        <v>-3.4E-5</v>
      </c>
      <c r="BY27" s="30">
        <v>3.612692812299375E-2</v>
      </c>
      <c r="BZ27" s="43">
        <v>-1.9699999999999999E-4</v>
      </c>
      <c r="CA27" s="43">
        <v>-1.8799999999999999E-4</v>
      </c>
      <c r="CB27" s="43">
        <v>-1.0399999999999999E-4</v>
      </c>
      <c r="CC27" s="30">
        <v>1.7112963172993746E-2</v>
      </c>
      <c r="CD27" s="43">
        <v>-2.0699999999999999E-4</v>
      </c>
      <c r="CE27" s="43">
        <v>-1.9599999999999999E-4</v>
      </c>
      <c r="CF27" s="43">
        <v>-8.2999999999999998E-5</v>
      </c>
      <c r="CH27" s="30">
        <v>3.612692812299375E-2</v>
      </c>
      <c r="CI27" s="43">
        <v>-6.0899999999999995E-4</v>
      </c>
      <c r="CJ27" s="43">
        <v>-6.1399999999999996E-4</v>
      </c>
      <c r="CK27" s="43">
        <v>1.6100000000000001E-4</v>
      </c>
      <c r="CL27" s="30">
        <v>1.7112963172993746E-2</v>
      </c>
      <c r="CM27" s="43">
        <v>-4.0200000000000001E-4</v>
      </c>
      <c r="CN27" s="43">
        <v>-4.0400000000000001E-4</v>
      </c>
      <c r="CO27" s="43">
        <v>-4.8000000000000001E-5</v>
      </c>
      <c r="CQ27" s="30">
        <v>3.612692812299375E-2</v>
      </c>
      <c r="CR27" s="43">
        <v>-3.6200000000000002E-4</v>
      </c>
      <c r="CS27" s="43">
        <v>-3.6299999999999999E-4</v>
      </c>
      <c r="CT27" s="43">
        <v>-8.2999999999999998E-5</v>
      </c>
      <c r="CU27" s="30">
        <v>1.7112963172993746E-2</v>
      </c>
      <c r="CV27" s="43">
        <v>-2.9E-4</v>
      </c>
      <c r="CW27" s="43">
        <v>-2.9100000000000003E-4</v>
      </c>
      <c r="CX27" s="43">
        <v>-1.54E-4</v>
      </c>
    </row>
    <row r="28" spans="2:102" x14ac:dyDescent="0.25">
      <c r="N28" s="30">
        <v>3.8028324572993745E-2</v>
      </c>
      <c r="O28" s="43">
        <v>-3.3E-4</v>
      </c>
      <c r="P28" s="43">
        <v>-3.0499999999999999E-4</v>
      </c>
      <c r="Q28" s="43">
        <v>-2.5000000000000001E-5</v>
      </c>
      <c r="R28" s="30">
        <v>1.8063661372993745E-2</v>
      </c>
      <c r="S28" s="43">
        <v>-2.31E-4</v>
      </c>
      <c r="T28" s="43">
        <v>-2.22E-4</v>
      </c>
      <c r="U28" s="43">
        <v>-1.27E-4</v>
      </c>
      <c r="W28" s="30">
        <v>3.8028324572993745E-2</v>
      </c>
      <c r="X28" s="43">
        <v>-3.7399999999999998E-4</v>
      </c>
      <c r="Y28" s="43">
        <v>-3.4200000000000002E-4</v>
      </c>
      <c r="Z28" s="43">
        <v>1.5999999999999999E-5</v>
      </c>
      <c r="AA28" s="30">
        <v>1.8063661372993745E-2</v>
      </c>
      <c r="AB28" s="43">
        <v>-3.77E-4</v>
      </c>
      <c r="AC28" s="43">
        <v>-3.4600000000000001E-4</v>
      </c>
      <c r="AD28" s="43">
        <v>-1.9999999999999999E-6</v>
      </c>
      <c r="AF28" s="30">
        <v>3.8028324572993745E-2</v>
      </c>
      <c r="AG28" s="43">
        <v>-4.3600000000000003E-4</v>
      </c>
      <c r="AH28" s="43">
        <v>-4.0099999999999999E-4</v>
      </c>
      <c r="AI28" s="43">
        <v>-5.1E-5</v>
      </c>
      <c r="AJ28" s="30">
        <v>1.8063661372993745E-2</v>
      </c>
      <c r="AK28" s="43">
        <v>-3.2000000000000003E-4</v>
      </c>
      <c r="AL28" s="43">
        <v>-3.0400000000000002E-4</v>
      </c>
      <c r="AM28" s="43">
        <v>-1.45E-4</v>
      </c>
      <c r="AO28" s="30">
        <v>3.8028324572993745E-2</v>
      </c>
      <c r="AP28" s="43">
        <v>-2.31E-4</v>
      </c>
      <c r="AQ28" s="43">
        <v>-2.3000000000000001E-4</v>
      </c>
      <c r="AR28" s="43">
        <v>-2.1100000000000001E-4</v>
      </c>
      <c r="AS28" s="30">
        <v>1.8063661372993745E-2</v>
      </c>
      <c r="AT28" s="43">
        <v>-2.2900000000000001E-4</v>
      </c>
      <c r="AU28" s="43">
        <v>-2.2800000000000001E-4</v>
      </c>
      <c r="AV28" s="43">
        <v>-2.13E-4</v>
      </c>
      <c r="AX28" s="30">
        <v>3.8028324572993745E-2</v>
      </c>
      <c r="AY28" s="43">
        <v>-4.3800000000000002E-4</v>
      </c>
      <c r="AZ28" s="43">
        <v>-4.0299999999999998E-4</v>
      </c>
      <c r="BA28" s="43">
        <v>-5.1E-5</v>
      </c>
      <c r="BB28" s="30">
        <v>1.8063661372993745E-2</v>
      </c>
      <c r="BC28" s="43">
        <v>-3.2200000000000002E-4</v>
      </c>
      <c r="BD28" s="43">
        <v>-3.0600000000000001E-4</v>
      </c>
      <c r="BE28" s="43">
        <v>-1.44E-4</v>
      </c>
      <c r="BG28" s="30">
        <v>3.8028324572993745E-2</v>
      </c>
      <c r="BH28" s="43">
        <v>-2.3000000000000001E-4</v>
      </c>
      <c r="BI28" s="43">
        <v>-2.2900000000000001E-4</v>
      </c>
      <c r="BJ28" s="43">
        <v>-2.14E-4</v>
      </c>
      <c r="BK28" s="30">
        <v>1.8063661372993745E-2</v>
      </c>
      <c r="BL28" s="43">
        <v>-2.2699999999999999E-4</v>
      </c>
      <c r="BM28" s="43">
        <v>-2.2599999999999999E-4</v>
      </c>
      <c r="BN28" s="43">
        <v>-2.1599999999999999E-4</v>
      </c>
      <c r="BP28" s="30">
        <v>3.8028324572993745E-2</v>
      </c>
      <c r="BQ28" s="43">
        <v>-3.9399999999999998E-4</v>
      </c>
      <c r="BR28" s="43">
        <v>-3.5300000000000002E-4</v>
      </c>
      <c r="BS28" s="43">
        <v>4.8999999999999998E-5</v>
      </c>
      <c r="BT28" s="30">
        <v>1.8063661372993745E-2</v>
      </c>
      <c r="BU28" s="43">
        <v>-2.7799999999999998E-4</v>
      </c>
      <c r="BV28" s="43">
        <v>-2.5500000000000002E-4</v>
      </c>
      <c r="BW28" s="43">
        <v>-3.1000000000000001E-5</v>
      </c>
      <c r="BY28" s="30">
        <v>3.8028324572993745E-2</v>
      </c>
      <c r="BZ28" s="43">
        <v>-1.9699999999999999E-4</v>
      </c>
      <c r="CA28" s="43">
        <v>-1.8900000000000001E-4</v>
      </c>
      <c r="CB28" s="43">
        <v>-1.05E-4</v>
      </c>
      <c r="CC28" s="30">
        <v>1.8063661372993745E-2</v>
      </c>
      <c r="CD28" s="43">
        <v>-2.0599999999999999E-4</v>
      </c>
      <c r="CE28" s="43">
        <v>-1.95E-4</v>
      </c>
      <c r="CF28" s="43">
        <v>-8.5000000000000006E-5</v>
      </c>
      <c r="CH28" s="30">
        <v>3.8028324572993745E-2</v>
      </c>
      <c r="CI28" s="43">
        <v>-6.38E-4</v>
      </c>
      <c r="CJ28" s="43">
        <v>-6.4300000000000002E-4</v>
      </c>
      <c r="CK28" s="43">
        <v>1.95E-4</v>
      </c>
      <c r="CL28" s="30">
        <v>1.8063661372993745E-2</v>
      </c>
      <c r="CM28" s="43">
        <v>-4.1199999999999999E-4</v>
      </c>
      <c r="CN28" s="43">
        <v>-4.1399999999999998E-4</v>
      </c>
      <c r="CO28" s="43">
        <v>-3.8000000000000002E-5</v>
      </c>
      <c r="CQ28" s="30">
        <v>3.8028324572993745E-2</v>
      </c>
      <c r="CR28" s="43">
        <v>-3.6699999999999998E-4</v>
      </c>
      <c r="CS28" s="43">
        <v>-3.68E-4</v>
      </c>
      <c r="CT28" s="43">
        <v>-7.7999999999999999E-5</v>
      </c>
      <c r="CU28" s="30">
        <v>1.8063661372993745E-2</v>
      </c>
      <c r="CV28" s="43">
        <v>-2.9399999999999999E-4</v>
      </c>
      <c r="CW28" s="43">
        <v>-2.9500000000000001E-4</v>
      </c>
      <c r="CX28" s="43">
        <v>-1.4999999999999999E-4</v>
      </c>
    </row>
    <row r="29" spans="2:102" x14ac:dyDescent="0.25">
      <c r="N29" s="30">
        <v>3.9929721022993747E-2</v>
      </c>
      <c r="O29" s="43">
        <v>-3.4200000000000002E-4</v>
      </c>
      <c r="P29" s="43">
        <v>-3.1500000000000001E-4</v>
      </c>
      <c r="Q29" s="43">
        <v>-1.4E-5</v>
      </c>
      <c r="R29" s="30">
        <v>1.9014359572993744E-2</v>
      </c>
      <c r="S29" s="43">
        <v>-2.3499999999999999E-4</v>
      </c>
      <c r="T29" s="43">
        <v>-2.2599999999999999E-4</v>
      </c>
      <c r="U29" s="43">
        <v>-1.2300000000000001E-4</v>
      </c>
      <c r="W29" s="30">
        <v>3.9929721022993747E-2</v>
      </c>
      <c r="X29" s="43">
        <v>-3.7199999999999999E-4</v>
      </c>
      <c r="Y29" s="43">
        <v>-3.4000000000000002E-4</v>
      </c>
      <c r="Z29" s="43">
        <v>1.5999999999999999E-5</v>
      </c>
      <c r="AA29" s="30">
        <v>1.9014359572993744E-2</v>
      </c>
      <c r="AB29" s="43">
        <v>-3.77E-4</v>
      </c>
      <c r="AC29" s="43">
        <v>-3.4600000000000001E-4</v>
      </c>
      <c r="AD29" s="43">
        <v>-9.9999999999999995E-7</v>
      </c>
      <c r="AF29" s="30">
        <v>3.9929721022993747E-2</v>
      </c>
      <c r="AG29" s="43">
        <v>-4.4900000000000002E-4</v>
      </c>
      <c r="AH29" s="43">
        <v>-4.1199999999999999E-4</v>
      </c>
      <c r="AI29" s="43">
        <v>-4.0000000000000003E-5</v>
      </c>
      <c r="AJ29" s="30">
        <v>1.9014359572993744E-2</v>
      </c>
      <c r="AK29" s="43">
        <v>-3.2499999999999999E-4</v>
      </c>
      <c r="AL29" s="43">
        <v>-3.0800000000000001E-4</v>
      </c>
      <c r="AM29" s="43">
        <v>-1.4100000000000001E-4</v>
      </c>
      <c r="AO29" s="30">
        <v>3.9929721022993747E-2</v>
      </c>
      <c r="AP29" s="43">
        <v>-2.31E-4</v>
      </c>
      <c r="AQ29" s="43">
        <v>-2.2900000000000001E-4</v>
      </c>
      <c r="AR29" s="43">
        <v>-2.1100000000000001E-4</v>
      </c>
      <c r="AS29" s="30">
        <v>1.9014359572993744E-2</v>
      </c>
      <c r="AT29" s="43">
        <v>-2.2900000000000001E-4</v>
      </c>
      <c r="AU29" s="43">
        <v>-2.2800000000000001E-4</v>
      </c>
      <c r="AV29" s="43">
        <v>-2.13E-4</v>
      </c>
      <c r="AX29" s="30">
        <v>3.9929721022993747E-2</v>
      </c>
      <c r="AY29" s="43">
        <v>-4.5100000000000001E-4</v>
      </c>
      <c r="AZ29" s="43">
        <v>-4.1399999999999998E-4</v>
      </c>
      <c r="BA29" s="43">
        <v>-4.0000000000000003E-5</v>
      </c>
      <c r="BB29" s="30">
        <v>1.9014359572993744E-2</v>
      </c>
      <c r="BC29" s="43">
        <v>-3.2699999999999998E-4</v>
      </c>
      <c r="BD29" s="43">
        <v>-3.1E-4</v>
      </c>
      <c r="BE29" s="43">
        <v>-1.3999999999999999E-4</v>
      </c>
      <c r="BG29" s="30">
        <v>3.9929721022993747E-2</v>
      </c>
      <c r="BH29" s="43">
        <v>-2.2900000000000001E-4</v>
      </c>
      <c r="BI29" s="43">
        <v>-2.2800000000000001E-4</v>
      </c>
      <c r="BJ29" s="43">
        <v>-2.14E-4</v>
      </c>
      <c r="BK29" s="30">
        <v>1.9014359572993744E-2</v>
      </c>
      <c r="BL29" s="43">
        <v>-2.2699999999999999E-4</v>
      </c>
      <c r="BM29" s="43">
        <v>-2.2699999999999999E-4</v>
      </c>
      <c r="BN29" s="43">
        <v>-2.1499999999999999E-4</v>
      </c>
      <c r="BP29" s="30">
        <v>3.9929721022993747E-2</v>
      </c>
      <c r="BQ29" s="43">
        <v>-4.0700000000000003E-4</v>
      </c>
      <c r="BR29" s="43">
        <v>-3.6400000000000001E-4</v>
      </c>
      <c r="BS29" s="43">
        <v>5.8999999999999998E-5</v>
      </c>
      <c r="BT29" s="30">
        <v>1.9014359572993744E-2</v>
      </c>
      <c r="BU29" s="43">
        <v>-2.8299999999999999E-4</v>
      </c>
      <c r="BV29" s="43">
        <v>-2.5999999999999998E-4</v>
      </c>
      <c r="BW29" s="43">
        <v>-2.6999999999999999E-5</v>
      </c>
      <c r="BY29" s="30">
        <v>3.9929721022993747E-2</v>
      </c>
      <c r="BZ29" s="43">
        <v>-1.9699999999999999E-4</v>
      </c>
      <c r="CA29" s="43">
        <v>-1.8900000000000001E-4</v>
      </c>
      <c r="CB29" s="43">
        <v>-1.06E-4</v>
      </c>
      <c r="CC29" s="30">
        <v>1.9014359572993744E-2</v>
      </c>
      <c r="CD29" s="43">
        <v>-2.0599999999999999E-4</v>
      </c>
      <c r="CE29" s="43">
        <v>-1.95E-4</v>
      </c>
      <c r="CF29" s="43">
        <v>-8.6000000000000003E-5</v>
      </c>
      <c r="CH29" s="30">
        <v>3.9929721022993747E-2</v>
      </c>
      <c r="CI29" s="43">
        <v>-6.6500000000000001E-4</v>
      </c>
      <c r="CJ29" s="43">
        <v>-6.7100000000000005E-4</v>
      </c>
      <c r="CK29" s="43">
        <v>2.2699999999999999E-4</v>
      </c>
      <c r="CL29" s="30">
        <v>1.9014359572993744E-2</v>
      </c>
      <c r="CM29" s="43">
        <v>-4.2099999999999999E-4</v>
      </c>
      <c r="CN29" s="43">
        <v>-4.2400000000000001E-4</v>
      </c>
      <c r="CO29" s="43">
        <v>-2.9E-5</v>
      </c>
      <c r="CQ29" s="30">
        <v>3.9929721022993747E-2</v>
      </c>
      <c r="CR29" s="43">
        <v>-3.7199999999999999E-4</v>
      </c>
      <c r="CS29" s="43">
        <v>-3.7399999999999998E-4</v>
      </c>
      <c r="CT29" s="43">
        <v>-7.2999999999999999E-5</v>
      </c>
      <c r="CU29" s="30">
        <v>1.9014359572993744E-2</v>
      </c>
      <c r="CV29" s="43">
        <v>-2.9799999999999998E-4</v>
      </c>
      <c r="CW29" s="43">
        <v>-2.9799999999999998E-4</v>
      </c>
      <c r="CX29" s="43">
        <v>-1.46E-4</v>
      </c>
    </row>
    <row r="30" spans="2:102" x14ac:dyDescent="0.25">
      <c r="N30" s="30">
        <v>4.1831117472993749E-2</v>
      </c>
      <c r="O30" s="43">
        <v>-3.5599999999999998E-4</v>
      </c>
      <c r="P30" s="43">
        <v>-3.2699999999999998E-4</v>
      </c>
      <c r="Q30" s="43">
        <v>-4.5900000000000002E-7</v>
      </c>
      <c r="R30" s="30">
        <v>1.9014359572993744E-2</v>
      </c>
      <c r="S30" s="43">
        <v>-2.3499999999999999E-4</v>
      </c>
      <c r="T30" s="43">
        <v>-2.2599999999999999E-4</v>
      </c>
      <c r="U30" s="43">
        <v>-1.2300000000000001E-4</v>
      </c>
      <c r="W30" s="30">
        <v>4.1831117472993749E-2</v>
      </c>
      <c r="X30" s="43">
        <v>-3.6999999999999999E-4</v>
      </c>
      <c r="Y30" s="43">
        <v>-3.3799999999999998E-4</v>
      </c>
      <c r="Z30" s="43">
        <v>1.5999999999999999E-5</v>
      </c>
      <c r="AA30" s="30">
        <v>1.9014359572993744E-2</v>
      </c>
      <c r="AB30" s="43">
        <v>-3.77E-4</v>
      </c>
      <c r="AC30" s="43">
        <v>-3.4600000000000001E-4</v>
      </c>
      <c r="AD30" s="43">
        <v>-9.9999999999999995E-7</v>
      </c>
      <c r="AF30" s="30">
        <v>4.1831117472993749E-2</v>
      </c>
      <c r="AG30" s="43">
        <v>-4.6500000000000003E-4</v>
      </c>
      <c r="AH30" s="43">
        <v>-4.2499999999999998E-4</v>
      </c>
      <c r="AI30" s="43">
        <v>-2.6999999999999999E-5</v>
      </c>
      <c r="AJ30" s="30">
        <v>1.9014359572993744E-2</v>
      </c>
      <c r="AK30" s="43">
        <v>-3.2499999999999999E-4</v>
      </c>
      <c r="AL30" s="43">
        <v>-3.0800000000000001E-4</v>
      </c>
      <c r="AM30" s="43">
        <v>-1.4100000000000001E-4</v>
      </c>
      <c r="AO30" s="30">
        <v>4.1831117472993749E-2</v>
      </c>
      <c r="AP30" s="43">
        <v>-2.2900000000000001E-4</v>
      </c>
      <c r="AQ30" s="43">
        <v>-2.2800000000000001E-4</v>
      </c>
      <c r="AR30" s="43">
        <v>-2.13E-4</v>
      </c>
      <c r="AS30" s="30">
        <v>1.9014359572993744E-2</v>
      </c>
      <c r="AT30" s="43">
        <v>-2.2900000000000001E-4</v>
      </c>
      <c r="AU30" s="43">
        <v>-2.2800000000000001E-4</v>
      </c>
      <c r="AV30" s="43">
        <v>-2.13E-4</v>
      </c>
      <c r="AX30" s="30">
        <v>4.1831117472993749E-2</v>
      </c>
      <c r="AY30" s="43">
        <v>-4.6700000000000002E-4</v>
      </c>
      <c r="AZ30" s="43">
        <v>-4.2700000000000002E-4</v>
      </c>
      <c r="BA30" s="43">
        <v>-2.8E-5</v>
      </c>
      <c r="BB30" s="30">
        <v>1.9014359572993744E-2</v>
      </c>
      <c r="BC30" s="43">
        <v>-3.2699999999999998E-4</v>
      </c>
      <c r="BD30" s="43">
        <v>-3.1E-4</v>
      </c>
      <c r="BE30" s="43">
        <v>-1.3999999999999999E-4</v>
      </c>
      <c r="BG30" s="30">
        <v>4.1831117472993749E-2</v>
      </c>
      <c r="BH30" s="43">
        <v>-2.2699999999999999E-4</v>
      </c>
      <c r="BI30" s="43">
        <v>-2.2699999999999999E-4</v>
      </c>
      <c r="BJ30" s="43">
        <v>-2.1599999999999999E-4</v>
      </c>
      <c r="BK30" s="30">
        <v>1.9014359572993744E-2</v>
      </c>
      <c r="BL30" s="43">
        <v>-2.2699999999999999E-4</v>
      </c>
      <c r="BM30" s="43">
        <v>-2.2699999999999999E-4</v>
      </c>
      <c r="BN30" s="43">
        <v>-2.1499999999999999E-4</v>
      </c>
      <c r="BP30" s="30">
        <v>4.1831117472993749E-2</v>
      </c>
      <c r="BQ30" s="43">
        <v>-4.2200000000000001E-4</v>
      </c>
      <c r="BR30" s="43">
        <v>-3.77E-4</v>
      </c>
      <c r="BS30" s="43">
        <v>6.8999999999999997E-5</v>
      </c>
      <c r="BT30" s="30">
        <v>1.9014359572993744E-2</v>
      </c>
      <c r="BU30" s="43">
        <v>-2.8299999999999999E-4</v>
      </c>
      <c r="BV30" s="43">
        <v>-2.5999999999999998E-4</v>
      </c>
      <c r="BW30" s="43">
        <v>-2.6999999999999999E-5</v>
      </c>
      <c r="BY30" s="30">
        <v>4.1831117472993749E-2</v>
      </c>
      <c r="BZ30" s="43">
        <v>-1.9799999999999999E-4</v>
      </c>
      <c r="CA30" s="43">
        <v>-1.8900000000000001E-4</v>
      </c>
      <c r="CB30" s="43">
        <v>-1.06E-4</v>
      </c>
      <c r="CC30" s="30">
        <v>1.9014359572993744E-2</v>
      </c>
      <c r="CD30" s="43">
        <v>-2.0599999999999999E-4</v>
      </c>
      <c r="CE30" s="43">
        <v>-1.95E-4</v>
      </c>
      <c r="CF30" s="43">
        <v>-8.6000000000000003E-5</v>
      </c>
      <c r="CH30" s="30">
        <v>4.1831117472993749E-2</v>
      </c>
      <c r="CI30" s="43">
        <v>-7.0200000000000004E-4</v>
      </c>
      <c r="CJ30" s="43">
        <v>-7.0799999999999997E-4</v>
      </c>
      <c r="CK30" s="43">
        <v>3.1799999999999998E-4</v>
      </c>
      <c r="CL30" s="30">
        <v>1.9014359572993744E-2</v>
      </c>
      <c r="CM30" s="43">
        <v>-4.2099999999999999E-4</v>
      </c>
      <c r="CN30" s="43">
        <v>-4.2400000000000001E-4</v>
      </c>
      <c r="CO30" s="43">
        <v>-2.9E-5</v>
      </c>
      <c r="CQ30" s="30">
        <v>4.1831117472993749E-2</v>
      </c>
      <c r="CR30" s="43">
        <v>-3.7599999999999998E-4</v>
      </c>
      <c r="CS30" s="43">
        <v>-3.7800000000000003E-4</v>
      </c>
      <c r="CT30" s="43">
        <v>-6.7999999999999999E-5</v>
      </c>
      <c r="CU30" s="30">
        <v>1.9014359572993744E-2</v>
      </c>
      <c r="CV30" s="43">
        <v>-2.9799999999999998E-4</v>
      </c>
      <c r="CW30" s="43">
        <v>-2.9799999999999998E-4</v>
      </c>
      <c r="CX30" s="43">
        <v>-1.46E-4</v>
      </c>
    </row>
    <row r="31" spans="2:102" x14ac:dyDescent="0.25">
      <c r="N31" s="30">
        <v>4.3732513922993745E-2</v>
      </c>
      <c r="O31" s="43">
        <v>-3.6999999999999999E-4</v>
      </c>
      <c r="P31" s="43">
        <v>-3.39E-4</v>
      </c>
      <c r="Q31" s="43">
        <v>1.2999999999999999E-5</v>
      </c>
      <c r="R31" s="30">
        <v>1.9965057772993747E-2</v>
      </c>
      <c r="S31" s="43">
        <v>-2.3900000000000001E-4</v>
      </c>
      <c r="T31" s="43">
        <v>-2.2900000000000001E-4</v>
      </c>
      <c r="U31" s="43">
        <v>-1.18E-4</v>
      </c>
      <c r="W31" s="30">
        <v>4.3732513922993745E-2</v>
      </c>
      <c r="X31" s="43">
        <v>-3.68E-4</v>
      </c>
      <c r="Y31" s="43">
        <v>-3.3599999999999998E-4</v>
      </c>
      <c r="Z31" s="43">
        <v>1.5999999999999999E-5</v>
      </c>
      <c r="AA31" s="30">
        <v>1.9965057772993747E-2</v>
      </c>
      <c r="AB31" s="43">
        <v>-3.77E-4</v>
      </c>
      <c r="AC31" s="43">
        <v>-3.4600000000000001E-4</v>
      </c>
      <c r="AD31" s="43">
        <v>3.6600000000000002E-7</v>
      </c>
      <c r="AF31" s="30">
        <v>4.3732513922993745E-2</v>
      </c>
      <c r="AG31" s="43">
        <v>-4.8000000000000001E-4</v>
      </c>
      <c r="AH31" s="43">
        <v>-4.3800000000000002E-4</v>
      </c>
      <c r="AI31" s="43">
        <v>-1.5E-5</v>
      </c>
      <c r="AJ31" s="30">
        <v>1.9965057772993747E-2</v>
      </c>
      <c r="AK31" s="43">
        <v>-3.3E-4</v>
      </c>
      <c r="AL31" s="43">
        <v>-3.1199999999999999E-4</v>
      </c>
      <c r="AM31" s="43">
        <v>-1.36E-4</v>
      </c>
      <c r="AO31" s="30">
        <v>4.3732513922993745E-2</v>
      </c>
      <c r="AP31" s="43">
        <v>-2.2699999999999999E-4</v>
      </c>
      <c r="AQ31" s="43">
        <v>-2.2599999999999999E-4</v>
      </c>
      <c r="AR31" s="43">
        <v>-2.14E-4</v>
      </c>
      <c r="AS31" s="30">
        <v>1.9965057772993747E-2</v>
      </c>
      <c r="AT31" s="43">
        <v>-2.3000000000000001E-4</v>
      </c>
      <c r="AU31" s="43">
        <v>-2.2800000000000001E-4</v>
      </c>
      <c r="AV31" s="43">
        <v>-2.12E-4</v>
      </c>
      <c r="AX31" s="30">
        <v>4.3732513922993745E-2</v>
      </c>
      <c r="AY31" s="43">
        <v>-4.8200000000000001E-4</v>
      </c>
      <c r="AZ31" s="43">
        <v>-4.4000000000000002E-4</v>
      </c>
      <c r="BA31" s="43">
        <v>-1.5E-5</v>
      </c>
      <c r="BB31" s="30">
        <v>1.9965057772993747E-2</v>
      </c>
      <c r="BC31" s="43">
        <v>-3.3199999999999999E-4</v>
      </c>
      <c r="BD31" s="43">
        <v>-3.1399999999999999E-4</v>
      </c>
      <c r="BE31" s="43">
        <v>-1.36E-4</v>
      </c>
      <c r="BG31" s="30">
        <v>4.3732513922993745E-2</v>
      </c>
      <c r="BH31" s="43">
        <v>-2.2599999999999999E-4</v>
      </c>
      <c r="BI31" s="43">
        <v>-2.2499999999999999E-4</v>
      </c>
      <c r="BJ31" s="43">
        <v>-2.1699999999999999E-4</v>
      </c>
      <c r="BK31" s="30">
        <v>1.9965057772993747E-2</v>
      </c>
      <c r="BL31" s="43">
        <v>-2.2800000000000001E-4</v>
      </c>
      <c r="BM31" s="43">
        <v>-2.2699999999999999E-4</v>
      </c>
      <c r="BN31" s="43">
        <v>-2.1499999999999999E-4</v>
      </c>
      <c r="BP31" s="30">
        <v>4.3732513922993745E-2</v>
      </c>
      <c r="BQ31" s="43">
        <v>-4.37E-4</v>
      </c>
      <c r="BR31" s="43">
        <v>-3.8999999999999999E-4</v>
      </c>
      <c r="BS31" s="43">
        <v>8.0000000000000007E-5</v>
      </c>
      <c r="BT31" s="30">
        <v>1.9965057772993747E-2</v>
      </c>
      <c r="BU31" s="43">
        <v>-2.8800000000000001E-4</v>
      </c>
      <c r="BV31" s="43">
        <v>-2.6400000000000002E-4</v>
      </c>
      <c r="BW31" s="43">
        <v>-2.4000000000000001E-5</v>
      </c>
      <c r="BY31" s="30">
        <v>4.3732513922993745E-2</v>
      </c>
      <c r="BZ31" s="43">
        <v>-1.9799999999999999E-4</v>
      </c>
      <c r="CA31" s="43">
        <v>-1.9000000000000001E-4</v>
      </c>
      <c r="CB31" s="43">
        <v>-1.07E-4</v>
      </c>
      <c r="CC31" s="30">
        <v>1.9965057772993747E-2</v>
      </c>
      <c r="CD31" s="43">
        <v>-2.05E-4</v>
      </c>
      <c r="CE31" s="43">
        <v>-1.94E-4</v>
      </c>
      <c r="CF31" s="43">
        <v>-8.7000000000000001E-5</v>
      </c>
      <c r="CH31" s="30">
        <v>4.3732513922993745E-2</v>
      </c>
      <c r="CI31" s="43">
        <v>-7.45E-4</v>
      </c>
      <c r="CJ31" s="43">
        <v>-7.5199999999999996E-4</v>
      </c>
      <c r="CK31" s="43">
        <v>4.0400000000000001E-4</v>
      </c>
      <c r="CL31" s="30">
        <v>1.9965057772993747E-2</v>
      </c>
      <c r="CM31" s="43">
        <v>-4.3100000000000001E-4</v>
      </c>
      <c r="CN31" s="43">
        <v>-4.3300000000000001E-4</v>
      </c>
      <c r="CO31" s="43">
        <v>-1.9000000000000001E-5</v>
      </c>
      <c r="CQ31" s="30">
        <v>4.3732513922993745E-2</v>
      </c>
      <c r="CR31" s="43">
        <v>-3.8000000000000002E-4</v>
      </c>
      <c r="CS31" s="43">
        <v>-3.8200000000000002E-4</v>
      </c>
      <c r="CT31" s="43">
        <v>-6.3999999999999997E-5</v>
      </c>
      <c r="CU31" s="30">
        <v>1.9965057772993747E-2</v>
      </c>
      <c r="CV31" s="43">
        <v>-3.0200000000000002E-4</v>
      </c>
      <c r="CW31" s="43">
        <v>-3.0200000000000002E-4</v>
      </c>
      <c r="CX31" s="43">
        <v>-1.4300000000000001E-4</v>
      </c>
    </row>
    <row r="32" spans="2:102" x14ac:dyDescent="0.25">
      <c r="H32" s="1"/>
      <c r="I32" s="1"/>
      <c r="N32" s="30">
        <v>4.5633910372993747E-2</v>
      </c>
      <c r="O32" s="43">
        <v>-3.8499999999999998E-4</v>
      </c>
      <c r="P32" s="43">
        <v>-3.5100000000000002E-4</v>
      </c>
      <c r="Q32" s="43">
        <v>2.6999999999999999E-5</v>
      </c>
      <c r="R32" s="30">
        <v>2.0915755972993746E-2</v>
      </c>
      <c r="S32" s="43">
        <v>-2.4399999999999999E-4</v>
      </c>
      <c r="T32" s="43">
        <v>-2.33E-4</v>
      </c>
      <c r="U32" s="43">
        <v>-1.1400000000000001E-4</v>
      </c>
      <c r="W32" s="30">
        <v>4.5633910372993747E-2</v>
      </c>
      <c r="X32" s="43">
        <v>-3.6499999999999998E-4</v>
      </c>
      <c r="Y32" s="43">
        <v>-3.3399999999999999E-4</v>
      </c>
      <c r="Z32" s="43">
        <v>1.5999999999999999E-5</v>
      </c>
      <c r="AA32" s="30">
        <v>2.0915755972993746E-2</v>
      </c>
      <c r="AB32" s="43">
        <v>-3.77E-4</v>
      </c>
      <c r="AC32" s="43">
        <v>-3.4600000000000001E-4</v>
      </c>
      <c r="AD32" s="43">
        <v>9.9999999999999995E-7</v>
      </c>
      <c r="AF32" s="30">
        <v>4.5633910372993747E-2</v>
      </c>
      <c r="AG32" s="43">
        <v>-4.9600000000000002E-4</v>
      </c>
      <c r="AH32" s="43">
        <v>-4.5100000000000001E-4</v>
      </c>
      <c r="AI32" s="43">
        <v>-1.9999999999999999E-6</v>
      </c>
      <c r="AJ32" s="30">
        <v>2.0915755972993746E-2</v>
      </c>
      <c r="AK32" s="43">
        <v>-3.3500000000000001E-4</v>
      </c>
      <c r="AL32" s="43">
        <v>-3.1700000000000001E-4</v>
      </c>
      <c r="AM32" s="43">
        <v>-1.3200000000000001E-4</v>
      </c>
      <c r="AO32" s="30">
        <v>4.5633910372993747E-2</v>
      </c>
      <c r="AP32" s="43">
        <v>-2.2499999999999999E-4</v>
      </c>
      <c r="AQ32" s="43">
        <v>-2.24E-4</v>
      </c>
      <c r="AR32" s="43">
        <v>-2.1499999999999999E-4</v>
      </c>
      <c r="AS32" s="30">
        <v>2.0915755972993746E-2</v>
      </c>
      <c r="AT32" s="43">
        <v>-2.3000000000000001E-4</v>
      </c>
      <c r="AU32" s="43">
        <v>-2.2900000000000001E-4</v>
      </c>
      <c r="AV32" s="43">
        <v>-2.12E-4</v>
      </c>
      <c r="AX32" s="30">
        <v>4.5633910372993747E-2</v>
      </c>
      <c r="AY32" s="43">
        <v>-4.9799999999999996E-4</v>
      </c>
      <c r="AZ32" s="43">
        <v>-4.5300000000000001E-4</v>
      </c>
      <c r="BA32" s="43">
        <v>-3.0000000000000001E-6</v>
      </c>
      <c r="BB32" s="30">
        <v>2.0915755972993746E-2</v>
      </c>
      <c r="BC32" s="43">
        <v>-3.3700000000000001E-4</v>
      </c>
      <c r="BD32" s="43">
        <v>-3.1799999999999998E-4</v>
      </c>
      <c r="BE32" s="43">
        <v>-1.3200000000000001E-4</v>
      </c>
      <c r="BG32" s="30">
        <v>4.5633910372993747E-2</v>
      </c>
      <c r="BH32" s="43">
        <v>-2.24E-4</v>
      </c>
      <c r="BI32" s="43">
        <v>-2.24E-4</v>
      </c>
      <c r="BJ32" s="43">
        <v>-2.1900000000000001E-4</v>
      </c>
      <c r="BK32" s="30">
        <v>2.0915755972993746E-2</v>
      </c>
      <c r="BL32" s="43">
        <v>-2.2800000000000001E-4</v>
      </c>
      <c r="BM32" s="43">
        <v>-2.2699999999999999E-4</v>
      </c>
      <c r="BN32" s="43">
        <v>-2.1499999999999999E-4</v>
      </c>
      <c r="BP32" s="30">
        <v>4.5633910372993747E-2</v>
      </c>
      <c r="BQ32" s="43">
        <v>-4.5399999999999998E-4</v>
      </c>
      <c r="BR32" s="43">
        <v>-4.0400000000000001E-4</v>
      </c>
      <c r="BS32" s="43">
        <v>9.8999999999999994E-5</v>
      </c>
      <c r="BT32" s="30">
        <v>2.0915755972993746E-2</v>
      </c>
      <c r="BU32" s="43">
        <v>-2.9300000000000002E-4</v>
      </c>
      <c r="BV32" s="43">
        <v>-2.6800000000000001E-4</v>
      </c>
      <c r="BW32" s="43">
        <v>-2.0000000000000002E-5</v>
      </c>
      <c r="BY32" s="30">
        <v>4.5633910372993747E-2</v>
      </c>
      <c r="BZ32" s="43">
        <v>-1.9900000000000001E-4</v>
      </c>
      <c r="CA32" s="43">
        <v>-1.9100000000000001E-4</v>
      </c>
      <c r="CB32" s="43">
        <v>-1.08E-4</v>
      </c>
      <c r="CC32" s="30">
        <v>2.0915755972993746E-2</v>
      </c>
      <c r="CD32" s="43">
        <v>-2.04E-4</v>
      </c>
      <c r="CE32" s="43">
        <v>-1.94E-4</v>
      </c>
      <c r="CF32" s="43">
        <v>-8.7999999999999998E-5</v>
      </c>
      <c r="CH32" s="30">
        <v>4.5633910372993747E-2</v>
      </c>
      <c r="CI32" s="43">
        <v>-7.85E-4</v>
      </c>
      <c r="CJ32" s="43">
        <v>-7.9299999999999998E-4</v>
      </c>
      <c r="CK32" s="43">
        <v>4.8899999999999996E-4</v>
      </c>
      <c r="CL32" s="30">
        <v>2.0915755972993746E-2</v>
      </c>
      <c r="CM32" s="43">
        <v>-4.4099999999999999E-4</v>
      </c>
      <c r="CN32" s="43">
        <v>-4.4299999999999998E-4</v>
      </c>
      <c r="CO32" s="43">
        <v>-9.0000000000000002E-6</v>
      </c>
      <c r="CQ32" s="30">
        <v>4.5633910372993747E-2</v>
      </c>
      <c r="CR32" s="43">
        <v>-3.8400000000000001E-4</v>
      </c>
      <c r="CS32" s="43">
        <v>-3.86E-4</v>
      </c>
      <c r="CT32" s="43">
        <v>-6.0000000000000002E-5</v>
      </c>
      <c r="CU32" s="30">
        <v>2.0915755972993746E-2</v>
      </c>
      <c r="CV32" s="43">
        <v>-3.0499999999999999E-4</v>
      </c>
      <c r="CW32" s="43">
        <v>-3.0600000000000001E-4</v>
      </c>
      <c r="CX32" s="43">
        <v>-1.3899999999999999E-4</v>
      </c>
    </row>
    <row r="33" spans="2:102" x14ac:dyDescent="0.25">
      <c r="H33" s="73"/>
      <c r="I33" s="73"/>
      <c r="N33" s="30">
        <v>4.7535306822993749E-2</v>
      </c>
      <c r="O33" s="43">
        <v>-3.9899999999999999E-4</v>
      </c>
      <c r="P33" s="43">
        <v>-3.6299999999999999E-4</v>
      </c>
      <c r="Q33" s="43">
        <v>4.0000000000000003E-5</v>
      </c>
      <c r="R33" s="30">
        <v>2.1866454172993748E-2</v>
      </c>
      <c r="S33" s="43">
        <v>-2.4800000000000001E-4</v>
      </c>
      <c r="T33" s="43">
        <v>-2.3599999999999999E-4</v>
      </c>
      <c r="U33" s="43">
        <v>-1.0900000000000001E-4</v>
      </c>
      <c r="W33" s="30">
        <v>4.7535306822993749E-2</v>
      </c>
      <c r="X33" s="43">
        <v>-3.6299999999999999E-4</v>
      </c>
      <c r="Y33" s="43">
        <v>-3.3199999999999999E-4</v>
      </c>
      <c r="Z33" s="43">
        <v>1.5999999999999999E-5</v>
      </c>
      <c r="AA33" s="30">
        <v>2.1866454172993748E-2</v>
      </c>
      <c r="AB33" s="43">
        <v>-3.77E-4</v>
      </c>
      <c r="AC33" s="43">
        <v>-3.4600000000000001E-4</v>
      </c>
      <c r="AD33" s="43">
        <v>1.9999999999999999E-6</v>
      </c>
      <c r="AF33" s="30">
        <v>4.7535306822993749E-2</v>
      </c>
      <c r="AG33" s="43">
        <v>-5.1099999999999995E-4</v>
      </c>
      <c r="AH33" s="43">
        <v>-4.64E-4</v>
      </c>
      <c r="AI33" s="43">
        <v>1.0000000000000001E-5</v>
      </c>
      <c r="AJ33" s="30">
        <v>2.1866454172993748E-2</v>
      </c>
      <c r="AK33" s="43">
        <v>-3.4000000000000002E-4</v>
      </c>
      <c r="AL33" s="43">
        <v>-3.21E-4</v>
      </c>
      <c r="AM33" s="43">
        <v>-1.2799999999999999E-4</v>
      </c>
      <c r="AO33" s="30">
        <v>4.7535306822993749E-2</v>
      </c>
      <c r="AP33" s="43">
        <v>-2.23E-4</v>
      </c>
      <c r="AQ33" s="43">
        <v>-2.23E-4</v>
      </c>
      <c r="AR33" s="43">
        <v>-2.1699999999999999E-4</v>
      </c>
      <c r="AS33" s="30">
        <v>2.1866454172993748E-2</v>
      </c>
      <c r="AT33" s="43">
        <v>-2.3000000000000001E-4</v>
      </c>
      <c r="AU33" s="43">
        <v>-2.2900000000000001E-4</v>
      </c>
      <c r="AV33" s="43">
        <v>-2.12E-4</v>
      </c>
      <c r="AX33" s="30">
        <v>4.7535306822993749E-2</v>
      </c>
      <c r="AY33" s="43">
        <v>-5.13E-4</v>
      </c>
      <c r="AZ33" s="43">
        <v>-4.66E-4</v>
      </c>
      <c r="BA33" s="43">
        <v>1.0000000000000001E-5</v>
      </c>
      <c r="BB33" s="30">
        <v>2.1866454172993748E-2</v>
      </c>
      <c r="BC33" s="43">
        <v>-3.4200000000000002E-4</v>
      </c>
      <c r="BD33" s="43">
        <v>-3.2299999999999999E-4</v>
      </c>
      <c r="BE33" s="43">
        <v>-1.2799999999999999E-4</v>
      </c>
      <c r="BG33" s="30">
        <v>4.7535306822993749E-2</v>
      </c>
      <c r="BH33" s="43">
        <v>-2.23E-4</v>
      </c>
      <c r="BI33" s="43">
        <v>-2.23E-4</v>
      </c>
      <c r="BJ33" s="43">
        <v>-2.2000000000000001E-4</v>
      </c>
      <c r="BK33" s="30">
        <v>2.1866454172993748E-2</v>
      </c>
      <c r="BL33" s="43">
        <v>-2.2800000000000001E-4</v>
      </c>
      <c r="BM33" s="43">
        <v>-2.2699999999999999E-4</v>
      </c>
      <c r="BN33" s="43">
        <v>-2.1499999999999999E-4</v>
      </c>
      <c r="BP33" s="30">
        <v>4.7535306822993749E-2</v>
      </c>
      <c r="BQ33" s="43">
        <v>-4.7100000000000001E-4</v>
      </c>
      <c r="BR33" s="43">
        <v>-4.17E-4</v>
      </c>
      <c r="BS33" s="43">
        <v>1.15E-4</v>
      </c>
      <c r="BT33" s="30">
        <v>2.1866454172993748E-2</v>
      </c>
      <c r="BU33" s="43">
        <v>-2.9799999999999998E-4</v>
      </c>
      <c r="BV33" s="43">
        <v>-2.7300000000000002E-4</v>
      </c>
      <c r="BW33" s="43">
        <v>-1.7E-5</v>
      </c>
      <c r="BY33" s="30">
        <v>4.7535306822993749E-2</v>
      </c>
      <c r="BZ33" s="43">
        <v>-1.9900000000000001E-4</v>
      </c>
      <c r="CA33" s="43">
        <v>-1.9100000000000001E-4</v>
      </c>
      <c r="CB33" s="43">
        <v>-1.08E-4</v>
      </c>
      <c r="CC33" s="30">
        <v>2.1866454172993748E-2</v>
      </c>
      <c r="CD33" s="43">
        <v>-2.04E-4</v>
      </c>
      <c r="CE33" s="43">
        <v>-1.93E-4</v>
      </c>
      <c r="CF33" s="43">
        <v>-8.8999999999999995E-5</v>
      </c>
      <c r="CH33" s="30">
        <v>4.7535306822993749E-2</v>
      </c>
      <c r="CI33" s="43">
        <v>-8.25E-4</v>
      </c>
      <c r="CJ33" s="43">
        <v>-8.34E-4</v>
      </c>
      <c r="CK33" s="43">
        <v>5.7499999999999999E-4</v>
      </c>
      <c r="CL33" s="30">
        <v>2.1866454172993748E-2</v>
      </c>
      <c r="CM33" s="43">
        <v>-4.5100000000000001E-4</v>
      </c>
      <c r="CN33" s="43">
        <v>-4.5300000000000001E-4</v>
      </c>
      <c r="CO33" s="43">
        <v>3.5199999999999998E-7</v>
      </c>
      <c r="CQ33" s="30">
        <v>4.7535306822993749E-2</v>
      </c>
      <c r="CR33" s="43">
        <v>-3.8900000000000002E-4</v>
      </c>
      <c r="CS33" s="43">
        <v>-3.8999999999999999E-4</v>
      </c>
      <c r="CT33" s="43">
        <v>-5.5999999999999999E-5</v>
      </c>
      <c r="CU33" s="30">
        <v>2.1866454172993748E-2</v>
      </c>
      <c r="CV33" s="43">
        <v>-3.0899999999999998E-4</v>
      </c>
      <c r="CW33" s="43">
        <v>-3.1E-4</v>
      </c>
      <c r="CX33" s="43">
        <v>-1.35E-4</v>
      </c>
    </row>
    <row r="34" spans="2:102" ht="14.45" customHeight="1" x14ac:dyDescent="0.25">
      <c r="B34" s="74" t="s">
        <v>80</v>
      </c>
      <c r="C34" s="74"/>
      <c r="H34" s="1"/>
      <c r="I34" s="1"/>
      <c r="N34" s="30">
        <v>4.9436703272993744E-2</v>
      </c>
      <c r="O34" s="43">
        <v>-4.1199999999999999E-4</v>
      </c>
      <c r="P34" s="43">
        <v>-3.7399999999999998E-4</v>
      </c>
      <c r="Q34" s="43">
        <v>5.5000000000000002E-5</v>
      </c>
      <c r="R34" s="30">
        <v>2.2817152372993751E-2</v>
      </c>
      <c r="S34" s="43">
        <v>-2.52E-4</v>
      </c>
      <c r="T34" s="43">
        <v>-2.4000000000000001E-4</v>
      </c>
      <c r="U34" s="43">
        <v>-1.05E-4</v>
      </c>
      <c r="W34" s="30">
        <v>4.9436703272993744E-2</v>
      </c>
      <c r="X34" s="43">
        <v>-3.6099999999999999E-4</v>
      </c>
      <c r="Y34" s="43">
        <v>-3.3E-4</v>
      </c>
      <c r="Z34" s="43">
        <v>1.5999999999999999E-5</v>
      </c>
      <c r="AA34" s="30">
        <v>2.2817152372993751E-2</v>
      </c>
      <c r="AB34" s="43">
        <v>-3.77E-4</v>
      </c>
      <c r="AC34" s="43">
        <v>-3.4600000000000001E-4</v>
      </c>
      <c r="AD34" s="43">
        <v>3.0000000000000001E-6</v>
      </c>
      <c r="AF34" s="30">
        <v>4.9436703272993744E-2</v>
      </c>
      <c r="AG34" s="43">
        <v>-5.2700000000000002E-4</v>
      </c>
      <c r="AH34" s="43">
        <v>-4.7699999999999999E-4</v>
      </c>
      <c r="AI34" s="43">
        <v>2.3E-5</v>
      </c>
      <c r="AJ34" s="30">
        <v>2.2817152372993751E-2</v>
      </c>
      <c r="AK34" s="43">
        <v>-3.4499999999999998E-4</v>
      </c>
      <c r="AL34" s="43">
        <v>-3.2499999999999999E-4</v>
      </c>
      <c r="AM34" s="43">
        <v>-1.2400000000000001E-4</v>
      </c>
      <c r="AO34" s="30">
        <v>4.9436703272993744E-2</v>
      </c>
      <c r="AP34" s="43">
        <v>-2.2100000000000001E-4</v>
      </c>
      <c r="AQ34" s="43">
        <v>-2.2100000000000001E-4</v>
      </c>
      <c r="AR34" s="43">
        <v>-2.1800000000000001E-4</v>
      </c>
      <c r="AS34" s="30">
        <v>2.2817152372993751E-2</v>
      </c>
      <c r="AT34" s="43">
        <v>-2.31E-4</v>
      </c>
      <c r="AU34" s="43">
        <v>-2.2900000000000001E-4</v>
      </c>
      <c r="AV34" s="43">
        <v>-2.12E-4</v>
      </c>
      <c r="AX34" s="30">
        <v>4.9436703272993744E-2</v>
      </c>
      <c r="AY34" s="43">
        <v>-5.2899999999999996E-4</v>
      </c>
      <c r="AZ34" s="43">
        <v>-4.7899999999999999E-4</v>
      </c>
      <c r="BA34" s="43">
        <v>2.3E-5</v>
      </c>
      <c r="BB34" s="30">
        <v>2.2817152372993751E-2</v>
      </c>
      <c r="BC34" s="43">
        <v>-3.4699999999999998E-4</v>
      </c>
      <c r="BD34" s="43">
        <v>-3.2699999999999998E-4</v>
      </c>
      <c r="BE34" s="43">
        <v>-1.2400000000000001E-4</v>
      </c>
      <c r="BG34" s="30">
        <v>4.9436703272993744E-2</v>
      </c>
      <c r="BH34" s="43">
        <v>-2.2499999999999999E-4</v>
      </c>
      <c r="BI34" s="43">
        <v>-2.24E-4</v>
      </c>
      <c r="BJ34" s="43">
        <v>-2.1800000000000001E-4</v>
      </c>
      <c r="BK34" s="30">
        <v>2.2817152372993751E-2</v>
      </c>
      <c r="BL34" s="43">
        <v>-2.2900000000000001E-4</v>
      </c>
      <c r="BM34" s="43">
        <v>-2.2800000000000001E-4</v>
      </c>
      <c r="BN34" s="43">
        <v>-2.14E-4</v>
      </c>
      <c r="BP34" s="30">
        <v>4.9436703272993744E-2</v>
      </c>
      <c r="BQ34" s="43">
        <v>-4.8700000000000002E-4</v>
      </c>
      <c r="BR34" s="43">
        <v>-4.3100000000000001E-4</v>
      </c>
      <c r="BS34" s="43">
        <v>1.3100000000000001E-4</v>
      </c>
      <c r="BT34" s="30">
        <v>2.2817152372993751E-2</v>
      </c>
      <c r="BU34" s="43">
        <v>-3.0299999999999999E-4</v>
      </c>
      <c r="BV34" s="43">
        <v>-2.7700000000000001E-4</v>
      </c>
      <c r="BW34" s="43">
        <v>-1.2999999999999999E-5</v>
      </c>
      <c r="BY34" s="30">
        <v>4.9436703272993744E-2</v>
      </c>
      <c r="BZ34" s="43">
        <v>-2.0000000000000001E-4</v>
      </c>
      <c r="CA34" s="43">
        <v>-1.92E-4</v>
      </c>
      <c r="CB34" s="43">
        <v>-1.0900000000000001E-4</v>
      </c>
      <c r="CC34" s="30">
        <v>2.2817152372993751E-2</v>
      </c>
      <c r="CD34" s="43">
        <v>-2.03E-4</v>
      </c>
      <c r="CE34" s="43">
        <v>-1.93E-4</v>
      </c>
      <c r="CF34" s="43">
        <v>-9.0000000000000006E-5</v>
      </c>
      <c r="CH34" s="30">
        <v>4.9436703272993744E-2</v>
      </c>
      <c r="CI34" s="43">
        <v>-8.7200000000000005E-4</v>
      </c>
      <c r="CJ34" s="43">
        <v>-8.8099999999999995E-4</v>
      </c>
      <c r="CK34" s="43">
        <v>6.6500000000000001E-4</v>
      </c>
      <c r="CL34" s="30">
        <v>2.2817152372993751E-2</v>
      </c>
      <c r="CM34" s="43">
        <v>-4.6000000000000001E-4</v>
      </c>
      <c r="CN34" s="43">
        <v>-4.6299999999999998E-4</v>
      </c>
      <c r="CO34" s="43">
        <v>1.0000000000000001E-5</v>
      </c>
      <c r="CQ34" s="30">
        <v>4.9436703272993744E-2</v>
      </c>
      <c r="CR34" s="43">
        <v>-3.9300000000000001E-4</v>
      </c>
      <c r="CS34" s="43">
        <v>-3.9500000000000001E-4</v>
      </c>
      <c r="CT34" s="43">
        <v>-5.1999999999999997E-5</v>
      </c>
      <c r="CU34" s="30">
        <v>2.2817152372993751E-2</v>
      </c>
      <c r="CV34" s="43">
        <v>-3.1300000000000002E-4</v>
      </c>
      <c r="CW34" s="43">
        <v>-3.1399999999999999E-4</v>
      </c>
      <c r="CX34" s="43">
        <v>-1.3100000000000001E-4</v>
      </c>
    </row>
    <row r="35" spans="2:102" ht="14.45" customHeight="1" x14ac:dyDescent="0.25">
      <c r="B35" s="74" t="s">
        <v>45</v>
      </c>
      <c r="C35" s="74"/>
      <c r="H35" s="1"/>
      <c r="I35" s="1"/>
      <c r="N35" s="30">
        <v>5.1338099722993746E-2</v>
      </c>
      <c r="O35" s="43">
        <v>-4.2700000000000002E-4</v>
      </c>
      <c r="P35" s="43">
        <v>-3.8699999999999997E-4</v>
      </c>
      <c r="Q35" s="43">
        <v>6.7999999999999999E-5</v>
      </c>
      <c r="R35" s="30">
        <v>2.3767850572993753E-2</v>
      </c>
      <c r="S35" s="43">
        <v>-2.5599999999999999E-4</v>
      </c>
      <c r="T35" s="43">
        <v>-2.43E-4</v>
      </c>
      <c r="U35" s="43">
        <v>-1E-4</v>
      </c>
      <c r="W35" s="30">
        <v>5.1338099722993746E-2</v>
      </c>
      <c r="X35" s="43">
        <v>-3.5799999999999997E-4</v>
      </c>
      <c r="Y35" s="43">
        <v>-3.28E-4</v>
      </c>
      <c r="Z35" s="43">
        <v>1.5999999999999999E-5</v>
      </c>
      <c r="AA35" s="30">
        <v>2.3767850572993753E-2</v>
      </c>
      <c r="AB35" s="43">
        <v>-3.77E-4</v>
      </c>
      <c r="AC35" s="43">
        <v>-3.4600000000000001E-4</v>
      </c>
      <c r="AD35" s="43">
        <v>3.9999999999999998E-6</v>
      </c>
      <c r="AF35" s="30">
        <v>5.1338099722993746E-2</v>
      </c>
      <c r="AG35" s="43">
        <v>-5.4299999999999997E-4</v>
      </c>
      <c r="AH35" s="43">
        <v>-4.9100000000000001E-4</v>
      </c>
      <c r="AI35" s="43">
        <v>3.6000000000000001E-5</v>
      </c>
      <c r="AJ35" s="30">
        <v>2.3767850572993753E-2</v>
      </c>
      <c r="AK35" s="43">
        <v>-3.5E-4</v>
      </c>
      <c r="AL35" s="43">
        <v>-3.2899999999999997E-4</v>
      </c>
      <c r="AM35" s="43">
        <v>-1.2E-4</v>
      </c>
      <c r="AO35" s="30">
        <v>5.1338099722993746E-2</v>
      </c>
      <c r="AP35" s="43">
        <v>-2.23E-4</v>
      </c>
      <c r="AQ35" s="43">
        <v>-2.23E-4</v>
      </c>
      <c r="AR35" s="43">
        <v>-2.1699999999999999E-4</v>
      </c>
      <c r="AS35" s="30">
        <v>2.3767850572993753E-2</v>
      </c>
      <c r="AT35" s="43">
        <v>-2.31E-4</v>
      </c>
      <c r="AU35" s="43">
        <v>-2.2900000000000001E-4</v>
      </c>
      <c r="AV35" s="43">
        <v>-2.1100000000000001E-4</v>
      </c>
      <c r="AX35" s="30">
        <v>5.1338099722993746E-2</v>
      </c>
      <c r="AY35" s="43">
        <v>-5.4500000000000002E-4</v>
      </c>
      <c r="AZ35" s="43">
        <v>-4.9299999999999995E-4</v>
      </c>
      <c r="BA35" s="43">
        <v>3.6000000000000001E-5</v>
      </c>
      <c r="BB35" s="30">
        <v>2.3767850572993753E-2</v>
      </c>
      <c r="BC35" s="43">
        <v>-3.5199999999999999E-4</v>
      </c>
      <c r="BD35" s="43">
        <v>-3.3100000000000002E-4</v>
      </c>
      <c r="BE35" s="43">
        <v>-1.2E-4</v>
      </c>
      <c r="BG35" s="30">
        <v>5.1338099722993746E-2</v>
      </c>
      <c r="BH35" s="43">
        <v>-2.2699999999999999E-4</v>
      </c>
      <c r="BI35" s="43">
        <v>-2.2599999999999999E-4</v>
      </c>
      <c r="BJ35" s="43">
        <v>-2.1599999999999999E-4</v>
      </c>
      <c r="BK35" s="30">
        <v>2.3767850572993753E-2</v>
      </c>
      <c r="BL35" s="43">
        <v>-2.2900000000000001E-4</v>
      </c>
      <c r="BM35" s="43">
        <v>-2.2800000000000001E-4</v>
      </c>
      <c r="BN35" s="43">
        <v>-2.14E-4</v>
      </c>
      <c r="BP35" s="30">
        <v>5.1338099722993746E-2</v>
      </c>
      <c r="BQ35" s="43">
        <v>-5.04E-4</v>
      </c>
      <c r="BR35" s="43">
        <v>-4.4499999999999997E-4</v>
      </c>
      <c r="BS35" s="43">
        <v>1.47E-4</v>
      </c>
      <c r="BT35" s="30">
        <v>2.3767850572993753E-2</v>
      </c>
      <c r="BU35" s="43">
        <v>-3.0800000000000001E-4</v>
      </c>
      <c r="BV35" s="43">
        <v>-2.81E-4</v>
      </c>
      <c r="BW35" s="43">
        <v>-1.0000000000000001E-5</v>
      </c>
      <c r="BY35" s="30">
        <v>5.1338099722993746E-2</v>
      </c>
      <c r="BZ35" s="43">
        <v>-2.0100000000000001E-4</v>
      </c>
      <c r="CA35" s="43">
        <v>-1.93E-4</v>
      </c>
      <c r="CB35" s="43">
        <v>-1.0900000000000001E-4</v>
      </c>
      <c r="CC35" s="30">
        <v>2.3767850572993753E-2</v>
      </c>
      <c r="CD35" s="43">
        <v>-2.02E-4</v>
      </c>
      <c r="CE35" s="43">
        <v>-1.92E-4</v>
      </c>
      <c r="CF35" s="43">
        <v>-9.2E-5</v>
      </c>
      <c r="CH35" s="30">
        <v>5.1338099722993746E-2</v>
      </c>
      <c r="CI35" s="43">
        <v>-9.1799999999999998E-4</v>
      </c>
      <c r="CJ35" s="43">
        <v>-9.2800000000000001E-4</v>
      </c>
      <c r="CK35" s="43">
        <v>7.5500000000000003E-4</v>
      </c>
      <c r="CL35" s="30">
        <v>2.3767850572993753E-2</v>
      </c>
      <c r="CM35" s="43">
        <v>-4.6999999999999999E-4</v>
      </c>
      <c r="CN35" s="43">
        <v>-4.73E-4</v>
      </c>
      <c r="CO35" s="43">
        <v>2.0000000000000002E-5</v>
      </c>
      <c r="CQ35" s="30">
        <v>5.1338099722993746E-2</v>
      </c>
      <c r="CR35" s="43">
        <v>-3.97E-4</v>
      </c>
      <c r="CS35" s="43">
        <v>-3.9800000000000002E-4</v>
      </c>
      <c r="CT35" s="43">
        <v>-4.8000000000000001E-5</v>
      </c>
      <c r="CU35" s="30">
        <v>2.3767850572993753E-2</v>
      </c>
      <c r="CV35" s="43">
        <v>-3.1700000000000001E-4</v>
      </c>
      <c r="CW35" s="43">
        <v>-3.1700000000000001E-4</v>
      </c>
      <c r="CX35" s="43">
        <v>-1.2799999999999999E-4</v>
      </c>
    </row>
    <row r="36" spans="2:102" ht="14.45" customHeight="1" x14ac:dyDescent="0.25">
      <c r="B36" s="74" t="s">
        <v>81</v>
      </c>
      <c r="C36" s="74"/>
      <c r="H36" s="73"/>
      <c r="I36" s="73"/>
      <c r="N36" s="30">
        <v>5.3239496172993749E-2</v>
      </c>
      <c r="O36" s="43">
        <v>-4.4200000000000001E-4</v>
      </c>
      <c r="P36" s="43">
        <v>-3.9899999999999999E-4</v>
      </c>
      <c r="Q36" s="43">
        <v>8.1000000000000004E-5</v>
      </c>
      <c r="R36" s="30">
        <v>2.4718548772993752E-2</v>
      </c>
      <c r="S36" s="43">
        <v>-2.5999999999999998E-4</v>
      </c>
      <c r="T36" s="43">
        <v>-2.4699999999999999E-4</v>
      </c>
      <c r="U36" s="43">
        <v>-9.6000000000000002E-5</v>
      </c>
      <c r="W36" s="30">
        <v>5.3239496172993749E-2</v>
      </c>
      <c r="X36" s="43">
        <v>-3.5599999999999998E-4</v>
      </c>
      <c r="Y36" s="43">
        <v>-3.2600000000000001E-4</v>
      </c>
      <c r="Z36" s="43">
        <v>1.5999999999999999E-5</v>
      </c>
      <c r="AA36" s="30">
        <v>2.4718548772993752E-2</v>
      </c>
      <c r="AB36" s="43">
        <v>-3.77E-4</v>
      </c>
      <c r="AC36" s="43">
        <v>-3.4600000000000001E-4</v>
      </c>
      <c r="AD36" s="43">
        <v>5.0000000000000004E-6</v>
      </c>
      <c r="AF36" s="30">
        <v>5.3239496172993749E-2</v>
      </c>
      <c r="AG36" s="43">
        <v>-5.5999999999999995E-4</v>
      </c>
      <c r="AH36" s="43">
        <v>-5.04E-4</v>
      </c>
      <c r="AI36" s="43">
        <v>4.8999999999999998E-5</v>
      </c>
      <c r="AJ36" s="30">
        <v>2.4718548772993752E-2</v>
      </c>
      <c r="AK36" s="43">
        <v>-3.5599999999999998E-4</v>
      </c>
      <c r="AL36" s="43">
        <v>-3.3399999999999999E-4</v>
      </c>
      <c r="AM36" s="43">
        <v>-1.16E-4</v>
      </c>
      <c r="AO36" s="30">
        <v>5.3239496172993749E-2</v>
      </c>
      <c r="AP36" s="43">
        <v>-2.2499999999999999E-4</v>
      </c>
      <c r="AQ36" s="43">
        <v>-2.2499999999999999E-4</v>
      </c>
      <c r="AR36" s="43">
        <v>-2.1499999999999999E-4</v>
      </c>
      <c r="AS36" s="30">
        <v>2.4718548772993752E-2</v>
      </c>
      <c r="AT36" s="43">
        <v>-2.31E-4</v>
      </c>
      <c r="AU36" s="43">
        <v>-2.3000000000000001E-4</v>
      </c>
      <c r="AV36" s="43">
        <v>-2.1100000000000001E-4</v>
      </c>
      <c r="AX36" s="30">
        <v>5.3239496172993749E-2</v>
      </c>
      <c r="AY36" s="43">
        <v>-5.62E-4</v>
      </c>
      <c r="AZ36" s="43">
        <v>-5.0600000000000005E-4</v>
      </c>
      <c r="BA36" s="43">
        <v>4.8000000000000001E-5</v>
      </c>
      <c r="BB36" s="30">
        <v>2.4718548772993752E-2</v>
      </c>
      <c r="BC36" s="43">
        <v>-3.57E-4</v>
      </c>
      <c r="BD36" s="43">
        <v>-3.3500000000000001E-4</v>
      </c>
      <c r="BE36" s="43">
        <v>-1.16E-4</v>
      </c>
      <c r="BG36" s="30">
        <v>5.3239496172993749E-2</v>
      </c>
      <c r="BH36" s="43">
        <v>-2.2900000000000001E-4</v>
      </c>
      <c r="BI36" s="43">
        <v>-2.2800000000000001E-4</v>
      </c>
      <c r="BJ36" s="43">
        <v>-2.1499999999999999E-4</v>
      </c>
      <c r="BK36" s="30">
        <v>2.4718548772993752E-2</v>
      </c>
      <c r="BL36" s="43">
        <v>-2.2900000000000001E-4</v>
      </c>
      <c r="BM36" s="43">
        <v>-2.2800000000000001E-4</v>
      </c>
      <c r="BN36" s="43">
        <v>-2.14E-4</v>
      </c>
      <c r="BP36" s="30">
        <v>5.3239496172993749E-2</v>
      </c>
      <c r="BQ36" s="43">
        <v>-5.2099999999999998E-4</v>
      </c>
      <c r="BR36" s="43">
        <v>-4.5899999999999999E-4</v>
      </c>
      <c r="BS36" s="43">
        <v>1.64E-4</v>
      </c>
      <c r="BT36" s="30">
        <v>2.4718548772993752E-2</v>
      </c>
      <c r="BU36" s="43">
        <v>-3.1300000000000002E-4</v>
      </c>
      <c r="BV36" s="43">
        <v>-2.8499999999999999E-4</v>
      </c>
      <c r="BW36" s="43">
        <v>-6.0000000000000002E-6</v>
      </c>
      <c r="BY36" s="30">
        <v>5.3239496172993749E-2</v>
      </c>
      <c r="BZ36" s="43">
        <v>-2.02E-4</v>
      </c>
      <c r="CA36" s="43">
        <v>-1.93E-4</v>
      </c>
      <c r="CB36" s="43">
        <v>-1.1E-4</v>
      </c>
      <c r="CC36" s="30">
        <v>2.4718548772993752E-2</v>
      </c>
      <c r="CD36" s="43">
        <v>-2.0100000000000001E-4</v>
      </c>
      <c r="CE36" s="43">
        <v>-1.92E-4</v>
      </c>
      <c r="CF36" s="43">
        <v>-9.2999999999999997E-5</v>
      </c>
      <c r="CH36" s="30">
        <v>5.3239496172993749E-2</v>
      </c>
      <c r="CI36" s="43">
        <v>-9.6400000000000001E-4</v>
      </c>
      <c r="CJ36" s="43">
        <v>-9.7499999999999996E-4</v>
      </c>
      <c r="CK36" s="43">
        <v>8.4500000000000005E-4</v>
      </c>
      <c r="CL36" s="30">
        <v>2.4718548772993752E-2</v>
      </c>
      <c r="CM36" s="43">
        <v>-4.8000000000000001E-4</v>
      </c>
      <c r="CN36" s="43">
        <v>-4.8299999999999998E-4</v>
      </c>
      <c r="CO36" s="43">
        <v>2.9E-5</v>
      </c>
      <c r="CQ36" s="30">
        <v>5.3239496172993749E-2</v>
      </c>
      <c r="CR36" s="43">
        <v>-4.0099999999999999E-4</v>
      </c>
      <c r="CS36" s="43">
        <v>-4.0299999999999998E-4</v>
      </c>
      <c r="CT36" s="43">
        <v>-4.3999999999999999E-5</v>
      </c>
      <c r="CU36" s="30">
        <v>2.4718548772993752E-2</v>
      </c>
      <c r="CV36" s="43">
        <v>-3.2000000000000003E-4</v>
      </c>
      <c r="CW36" s="43">
        <v>-3.21E-4</v>
      </c>
      <c r="CX36" s="43">
        <v>-1.2400000000000001E-4</v>
      </c>
    </row>
    <row r="37" spans="2:102" ht="14.45" customHeight="1" x14ac:dyDescent="0.25">
      <c r="B37" s="74" t="s">
        <v>90</v>
      </c>
      <c r="C37" s="74"/>
      <c r="D37" s="74"/>
      <c r="E37" s="3"/>
      <c r="H37" s="1"/>
      <c r="I37" s="1"/>
      <c r="N37" s="30">
        <v>5.5140892622993751E-2</v>
      </c>
      <c r="O37" s="43">
        <v>-4.66E-4</v>
      </c>
      <c r="P37" s="43">
        <v>-4.1899999999999999E-4</v>
      </c>
      <c r="Q37" s="43">
        <v>1.06E-4</v>
      </c>
      <c r="R37" s="30">
        <v>2.5669246972993755E-2</v>
      </c>
      <c r="S37" s="43">
        <v>-2.6499999999999999E-4</v>
      </c>
      <c r="T37" s="43">
        <v>-2.5099999999999998E-4</v>
      </c>
      <c r="U37" s="43">
        <v>-9.1000000000000003E-5</v>
      </c>
      <c r="W37" s="30">
        <v>5.5140892622993751E-2</v>
      </c>
      <c r="X37" s="43">
        <v>-3.5E-4</v>
      </c>
      <c r="Y37" s="43">
        <v>-3.2000000000000003E-4</v>
      </c>
      <c r="Z37" s="43">
        <v>1.2999999999999999E-5</v>
      </c>
      <c r="AA37" s="30">
        <v>2.5669246972993755E-2</v>
      </c>
      <c r="AB37" s="43">
        <v>-3.77E-4</v>
      </c>
      <c r="AC37" s="43">
        <v>-3.4600000000000001E-4</v>
      </c>
      <c r="AD37" s="43">
        <v>6.0000000000000002E-6</v>
      </c>
      <c r="AF37" s="30">
        <v>5.5140892622993751E-2</v>
      </c>
      <c r="AG37" s="43">
        <v>-5.8200000000000005E-4</v>
      </c>
      <c r="AH37" s="43">
        <v>-5.2300000000000003E-4</v>
      </c>
      <c r="AI37" s="43">
        <v>6.7000000000000002E-5</v>
      </c>
      <c r="AJ37" s="30">
        <v>2.5669246972993755E-2</v>
      </c>
      <c r="AK37" s="43">
        <v>-3.6099999999999999E-4</v>
      </c>
      <c r="AL37" s="43">
        <v>-3.3799999999999998E-4</v>
      </c>
      <c r="AM37" s="43">
        <v>-1.12E-4</v>
      </c>
      <c r="AO37" s="30">
        <v>5.5140892622993751E-2</v>
      </c>
      <c r="AP37" s="43">
        <v>-2.3000000000000001E-4</v>
      </c>
      <c r="AQ37" s="43">
        <v>-2.2900000000000001E-4</v>
      </c>
      <c r="AR37" s="43">
        <v>-2.1100000000000001E-4</v>
      </c>
      <c r="AS37" s="30">
        <v>2.5669246972993755E-2</v>
      </c>
      <c r="AT37" s="43">
        <v>-2.31E-4</v>
      </c>
      <c r="AU37" s="43">
        <v>-2.3000000000000001E-4</v>
      </c>
      <c r="AV37" s="43">
        <v>-2.1100000000000001E-4</v>
      </c>
      <c r="AX37" s="30">
        <v>5.5140892622993751E-2</v>
      </c>
      <c r="AY37" s="43">
        <v>-5.8399999999999999E-4</v>
      </c>
      <c r="AZ37" s="43">
        <v>-5.2499999999999997E-4</v>
      </c>
      <c r="BA37" s="43">
        <v>6.6000000000000005E-5</v>
      </c>
      <c r="BB37" s="30">
        <v>2.5669246972993755E-2</v>
      </c>
      <c r="BC37" s="43">
        <v>-3.6200000000000002E-4</v>
      </c>
      <c r="BD37" s="43">
        <v>-3.4000000000000002E-4</v>
      </c>
      <c r="BE37" s="43">
        <v>-1.11E-4</v>
      </c>
      <c r="BG37" s="30">
        <v>5.5140892622993751E-2</v>
      </c>
      <c r="BH37" s="43">
        <v>-2.33E-4</v>
      </c>
      <c r="BI37" s="43">
        <v>-2.32E-4</v>
      </c>
      <c r="BJ37" s="43">
        <v>-2.1100000000000001E-4</v>
      </c>
      <c r="BK37" s="30">
        <v>2.5669246972993755E-2</v>
      </c>
      <c r="BL37" s="43">
        <v>-2.3000000000000001E-4</v>
      </c>
      <c r="BM37" s="43">
        <v>-2.2900000000000001E-4</v>
      </c>
      <c r="BN37" s="43">
        <v>-2.14E-4</v>
      </c>
      <c r="BP37" s="30">
        <v>5.5140892622993751E-2</v>
      </c>
      <c r="BQ37" s="43">
        <v>-5.44E-4</v>
      </c>
      <c r="BR37" s="43">
        <v>-4.7800000000000002E-4</v>
      </c>
      <c r="BS37" s="43">
        <v>1.8699999999999999E-4</v>
      </c>
      <c r="BT37" s="30">
        <v>2.5669246972993755E-2</v>
      </c>
      <c r="BU37" s="43">
        <v>-3.19E-4</v>
      </c>
      <c r="BV37" s="43">
        <v>-2.9E-4</v>
      </c>
      <c r="BW37" s="43">
        <v>-3.0000000000000001E-6</v>
      </c>
      <c r="BY37" s="30">
        <v>5.5140892622993751E-2</v>
      </c>
      <c r="BZ37" s="43">
        <v>-2.04E-4</v>
      </c>
      <c r="CA37" s="43">
        <v>-1.9599999999999999E-4</v>
      </c>
      <c r="CB37" s="43">
        <v>-1.08E-4</v>
      </c>
      <c r="CC37" s="30">
        <v>2.5669246972993755E-2</v>
      </c>
      <c r="CD37" s="43">
        <v>-2.0100000000000001E-4</v>
      </c>
      <c r="CE37" s="43">
        <v>-1.9100000000000001E-4</v>
      </c>
      <c r="CF37" s="43">
        <v>-9.3999999999999994E-5</v>
      </c>
      <c r="CH37" s="30">
        <v>5.5140892622993751E-2</v>
      </c>
      <c r="CI37" s="43">
        <v>-1.0280000000000001E-3</v>
      </c>
      <c r="CJ37" s="43">
        <v>-1.0399999999999999E-3</v>
      </c>
      <c r="CK37" s="43">
        <v>9.7099999999999997E-4</v>
      </c>
      <c r="CL37" s="30">
        <v>2.5669246972993755E-2</v>
      </c>
      <c r="CM37" s="43">
        <v>-4.8999999999999998E-4</v>
      </c>
      <c r="CN37" s="43">
        <v>-4.9299999999999995E-4</v>
      </c>
      <c r="CO37" s="43">
        <v>3.8999999999999999E-5</v>
      </c>
      <c r="CQ37" s="30">
        <v>5.5140892622993751E-2</v>
      </c>
      <c r="CR37" s="43">
        <v>-4.0000000000000002E-4</v>
      </c>
      <c r="CS37" s="43">
        <v>-4.0200000000000001E-4</v>
      </c>
      <c r="CT37" s="43">
        <v>-4.5000000000000003E-5</v>
      </c>
      <c r="CU37" s="30">
        <v>2.5669246972993755E-2</v>
      </c>
      <c r="CV37" s="43">
        <v>-3.2400000000000001E-4</v>
      </c>
      <c r="CW37" s="43">
        <v>-3.2499999999999999E-4</v>
      </c>
      <c r="CX37" s="43">
        <v>-1.2E-4</v>
      </c>
    </row>
    <row r="38" spans="2:102" x14ac:dyDescent="0.25">
      <c r="H38" s="1"/>
      <c r="I38" s="1"/>
      <c r="N38" s="30">
        <v>5.7042289072993746E-2</v>
      </c>
      <c r="O38" s="43">
        <v>-4.9200000000000003E-4</v>
      </c>
      <c r="P38" s="43">
        <v>-4.4099999999999999E-4</v>
      </c>
      <c r="Q38" s="43">
        <v>1.3100000000000001E-4</v>
      </c>
      <c r="R38" s="30">
        <v>2.6619945172993757E-2</v>
      </c>
      <c r="S38" s="43">
        <v>-2.6899999999999998E-4</v>
      </c>
      <c r="T38" s="43">
        <v>-2.5399999999999999E-4</v>
      </c>
      <c r="U38" s="43">
        <v>-8.7000000000000001E-5</v>
      </c>
      <c r="W38" s="30">
        <v>5.7042289072993746E-2</v>
      </c>
      <c r="X38" s="43">
        <v>-3.4299999999999999E-4</v>
      </c>
      <c r="Y38" s="43">
        <v>-3.1399999999999999E-4</v>
      </c>
      <c r="Z38" s="43">
        <v>1.0000000000000001E-5</v>
      </c>
      <c r="AA38" s="30">
        <v>2.6619945172993757E-2</v>
      </c>
      <c r="AB38" s="43">
        <v>-3.77E-4</v>
      </c>
      <c r="AC38" s="43">
        <v>-3.4600000000000001E-4</v>
      </c>
      <c r="AD38" s="43">
        <v>6.9999999999999999E-6</v>
      </c>
      <c r="AF38" s="30">
        <v>5.7042289072993746E-2</v>
      </c>
      <c r="AG38" s="43">
        <v>-6.0800000000000003E-4</v>
      </c>
      <c r="AH38" s="43">
        <v>-5.44E-4</v>
      </c>
      <c r="AI38" s="43">
        <v>9.7E-5</v>
      </c>
      <c r="AJ38" s="30">
        <v>2.6619945172993757E-2</v>
      </c>
      <c r="AK38" s="43">
        <v>-3.6600000000000001E-4</v>
      </c>
      <c r="AL38" s="43">
        <v>-3.4200000000000002E-4</v>
      </c>
      <c r="AM38" s="43">
        <v>-1.07E-4</v>
      </c>
      <c r="AO38" s="30">
        <v>5.7042289072993746E-2</v>
      </c>
      <c r="AP38" s="43">
        <v>-2.3599999999999999E-4</v>
      </c>
      <c r="AQ38" s="43">
        <v>-2.33E-4</v>
      </c>
      <c r="AR38" s="43">
        <v>-2.0599999999999999E-4</v>
      </c>
      <c r="AS38" s="30">
        <v>2.6619945172993757E-2</v>
      </c>
      <c r="AT38" s="43">
        <v>-2.32E-4</v>
      </c>
      <c r="AU38" s="43">
        <v>-2.3000000000000001E-4</v>
      </c>
      <c r="AV38" s="43">
        <v>-2.1100000000000001E-4</v>
      </c>
      <c r="AX38" s="30">
        <v>5.7042289072993746E-2</v>
      </c>
      <c r="AY38" s="43">
        <v>-6.0999999999999997E-4</v>
      </c>
      <c r="AZ38" s="43">
        <v>-5.4600000000000004E-4</v>
      </c>
      <c r="BA38" s="43">
        <v>9.5000000000000005E-5</v>
      </c>
      <c r="BB38" s="30">
        <v>2.6619945172993757E-2</v>
      </c>
      <c r="BC38" s="43">
        <v>-3.68E-4</v>
      </c>
      <c r="BD38" s="43">
        <v>-3.4400000000000001E-4</v>
      </c>
      <c r="BE38" s="43">
        <v>-1.07E-4</v>
      </c>
      <c r="BG38" s="30">
        <v>5.7042289072993746E-2</v>
      </c>
      <c r="BH38" s="43">
        <v>-2.3800000000000001E-4</v>
      </c>
      <c r="BI38" s="43">
        <v>-2.3599999999999999E-4</v>
      </c>
      <c r="BJ38" s="43">
        <v>-2.0699999999999999E-4</v>
      </c>
      <c r="BK38" s="30">
        <v>2.6619945172993757E-2</v>
      </c>
      <c r="BL38" s="43">
        <v>-2.3000000000000001E-4</v>
      </c>
      <c r="BM38" s="43">
        <v>-2.2900000000000001E-4</v>
      </c>
      <c r="BN38" s="43">
        <v>-2.13E-4</v>
      </c>
      <c r="BP38" s="30">
        <v>5.7042289072993746E-2</v>
      </c>
      <c r="BQ38" s="43">
        <v>-5.71E-4</v>
      </c>
      <c r="BR38" s="43">
        <v>-4.9700000000000005E-4</v>
      </c>
      <c r="BS38" s="43">
        <v>2.4899999999999998E-4</v>
      </c>
      <c r="BT38" s="30">
        <v>2.6619945172993757E-2</v>
      </c>
      <c r="BU38" s="43">
        <v>-3.2400000000000001E-4</v>
      </c>
      <c r="BV38" s="43">
        <v>-2.9399999999999999E-4</v>
      </c>
      <c r="BW38" s="43">
        <v>9.9999999999999995E-7</v>
      </c>
      <c r="BY38" s="30">
        <v>5.7042289072993746E-2</v>
      </c>
      <c r="BZ38" s="43">
        <v>-2.0699999999999999E-4</v>
      </c>
      <c r="CA38" s="43">
        <v>-1.9799999999999999E-4</v>
      </c>
      <c r="CB38" s="43">
        <v>-1.07E-4</v>
      </c>
      <c r="CC38" s="30">
        <v>2.6619945172993757E-2</v>
      </c>
      <c r="CD38" s="43">
        <v>-2.0000000000000001E-4</v>
      </c>
      <c r="CE38" s="43">
        <v>-1.9100000000000001E-4</v>
      </c>
      <c r="CF38" s="43">
        <v>-9.5000000000000005E-5</v>
      </c>
      <c r="CH38" s="30">
        <v>5.7042289072993746E-2</v>
      </c>
      <c r="CI38" s="43">
        <v>-1.0970000000000001E-3</v>
      </c>
      <c r="CJ38" s="43">
        <v>-1.1100000000000001E-3</v>
      </c>
      <c r="CK38" s="43">
        <v>1.1069999999999999E-3</v>
      </c>
      <c r="CL38" s="30">
        <v>2.6619945172993757E-2</v>
      </c>
      <c r="CM38" s="43">
        <v>-5.0000000000000001E-4</v>
      </c>
      <c r="CN38" s="43">
        <v>-5.0299999999999997E-4</v>
      </c>
      <c r="CO38" s="43">
        <v>4.8999999999999998E-5</v>
      </c>
      <c r="CQ38" s="30">
        <v>5.7042289072993746E-2</v>
      </c>
      <c r="CR38" s="43">
        <v>-3.9899999999999999E-4</v>
      </c>
      <c r="CS38" s="43">
        <v>-4.0099999999999999E-4</v>
      </c>
      <c r="CT38" s="43">
        <v>-4.6E-5</v>
      </c>
      <c r="CU38" s="30">
        <v>2.6619945172993757E-2</v>
      </c>
      <c r="CV38" s="43">
        <v>-3.28E-4</v>
      </c>
      <c r="CW38" s="43">
        <v>-3.2899999999999997E-4</v>
      </c>
      <c r="CX38" s="43">
        <v>-1.17E-4</v>
      </c>
    </row>
    <row r="39" spans="2:102" x14ac:dyDescent="0.25">
      <c r="H39" s="73"/>
      <c r="I39" s="73"/>
      <c r="N39" s="30">
        <v>5.8943685522993741E-2</v>
      </c>
      <c r="O39" s="43">
        <v>-5.4500000000000002E-4</v>
      </c>
      <c r="P39" s="43">
        <v>-4.8500000000000003E-4</v>
      </c>
      <c r="Q39" s="43">
        <v>1.8799999999999999E-4</v>
      </c>
      <c r="R39" s="30">
        <v>2.7570643372993756E-2</v>
      </c>
      <c r="S39" s="43">
        <v>-2.7399999999999999E-4</v>
      </c>
      <c r="T39" s="43">
        <v>-2.5799999999999998E-4</v>
      </c>
      <c r="U39" s="43">
        <v>-8.2000000000000001E-5</v>
      </c>
      <c r="W39" s="30">
        <v>5.8943685522993741E-2</v>
      </c>
      <c r="X39" s="43">
        <v>-3.3100000000000002E-4</v>
      </c>
      <c r="Y39" s="43">
        <v>-3.0400000000000002E-4</v>
      </c>
      <c r="Z39" s="43">
        <v>9.9999999999999995E-7</v>
      </c>
      <c r="AA39" s="30">
        <v>2.7570643372993756E-2</v>
      </c>
      <c r="AB39" s="43">
        <v>-3.77E-4</v>
      </c>
      <c r="AC39" s="43">
        <v>-3.4499999999999998E-4</v>
      </c>
      <c r="AD39" s="43">
        <v>7.9999999999999996E-6</v>
      </c>
      <c r="AF39" s="30">
        <v>5.8943685522993741E-2</v>
      </c>
      <c r="AG39" s="43">
        <v>-6.4899999999999995E-4</v>
      </c>
      <c r="AH39" s="43">
        <v>-5.7600000000000001E-4</v>
      </c>
      <c r="AI39" s="43">
        <v>1.3999999999999999E-4</v>
      </c>
      <c r="AJ39" s="30">
        <v>2.7570643372993756E-2</v>
      </c>
      <c r="AK39" s="43">
        <v>-3.7100000000000002E-4</v>
      </c>
      <c r="AL39" s="43">
        <v>-3.4699999999999998E-4</v>
      </c>
      <c r="AM39" s="43">
        <v>-1.03E-4</v>
      </c>
      <c r="AO39" s="30">
        <v>5.8943685522993741E-2</v>
      </c>
      <c r="AP39" s="43">
        <v>-2.4699999999999999E-4</v>
      </c>
      <c r="AQ39" s="43">
        <v>-2.42E-4</v>
      </c>
      <c r="AR39" s="43">
        <v>-1.9699999999999999E-4</v>
      </c>
      <c r="AS39" s="30">
        <v>2.7570643372993756E-2</v>
      </c>
      <c r="AT39" s="43">
        <v>-2.32E-4</v>
      </c>
      <c r="AU39" s="43">
        <v>-2.3000000000000001E-4</v>
      </c>
      <c r="AV39" s="43">
        <v>-2.1000000000000001E-4</v>
      </c>
      <c r="AX39" s="30">
        <v>5.8943685522993741E-2</v>
      </c>
      <c r="AY39" s="43">
        <v>-6.5099999999999999E-4</v>
      </c>
      <c r="AZ39" s="43">
        <v>-5.7899999999999998E-4</v>
      </c>
      <c r="BA39" s="43">
        <v>1.3999999999999999E-4</v>
      </c>
      <c r="BB39" s="30">
        <v>2.7570643372993756E-2</v>
      </c>
      <c r="BC39" s="43">
        <v>-3.7300000000000001E-4</v>
      </c>
      <c r="BD39" s="43">
        <v>-3.48E-4</v>
      </c>
      <c r="BE39" s="43">
        <v>-1.03E-4</v>
      </c>
      <c r="BG39" s="30">
        <v>5.8943685522993741E-2</v>
      </c>
      <c r="BH39" s="43">
        <v>-2.5000000000000001E-4</v>
      </c>
      <c r="BI39" s="43">
        <v>-2.4499999999999999E-4</v>
      </c>
      <c r="BJ39" s="43">
        <v>-1.9699999999999999E-4</v>
      </c>
      <c r="BK39" s="30">
        <v>2.7570643372993756E-2</v>
      </c>
      <c r="BL39" s="43">
        <v>-2.3000000000000001E-4</v>
      </c>
      <c r="BM39" s="43">
        <v>-2.2900000000000001E-4</v>
      </c>
      <c r="BN39" s="43">
        <v>-2.13E-4</v>
      </c>
      <c r="BP39" s="30">
        <v>5.8943685522993741E-2</v>
      </c>
      <c r="BQ39" s="43">
        <v>-6.1300000000000005E-4</v>
      </c>
      <c r="BR39" s="43">
        <v>-5.2599999999999999E-4</v>
      </c>
      <c r="BS39" s="43">
        <v>3.4099999999999999E-4</v>
      </c>
      <c r="BT39" s="30">
        <v>2.7570643372993756E-2</v>
      </c>
      <c r="BU39" s="43">
        <v>-3.2899999999999997E-4</v>
      </c>
      <c r="BV39" s="43">
        <v>-2.99E-4</v>
      </c>
      <c r="BW39" s="43">
        <v>3.9999999999999998E-6</v>
      </c>
      <c r="BY39" s="30">
        <v>5.8943685522993741E-2</v>
      </c>
      <c r="BZ39" s="43">
        <v>-2.1599999999999999E-4</v>
      </c>
      <c r="CA39" s="43">
        <v>-2.05E-4</v>
      </c>
      <c r="CB39" s="43">
        <v>-1.01E-4</v>
      </c>
      <c r="CC39" s="30">
        <v>2.7570643372993756E-2</v>
      </c>
      <c r="CD39" s="43">
        <v>-2.0000000000000001E-4</v>
      </c>
      <c r="CE39" s="43">
        <v>-1.9100000000000001E-4</v>
      </c>
      <c r="CF39" s="43">
        <v>-9.6000000000000002E-5</v>
      </c>
      <c r="CH39" s="30">
        <v>5.8943685522993741E-2</v>
      </c>
      <c r="CI39" s="43">
        <v>-1.2099999999999999E-3</v>
      </c>
      <c r="CJ39" s="43">
        <v>-1.2260000000000001E-3</v>
      </c>
      <c r="CK39" s="43">
        <v>1.323E-3</v>
      </c>
      <c r="CL39" s="30">
        <v>2.7570643372993756E-2</v>
      </c>
      <c r="CM39" s="43">
        <v>-5.1000000000000004E-4</v>
      </c>
      <c r="CN39" s="43">
        <v>-5.13E-4</v>
      </c>
      <c r="CO39" s="43">
        <v>5.8999999999999998E-5</v>
      </c>
      <c r="CQ39" s="30">
        <v>5.8943685522993741E-2</v>
      </c>
      <c r="CR39" s="43">
        <v>-3.88E-4</v>
      </c>
      <c r="CS39" s="43">
        <v>-3.8999999999999999E-4</v>
      </c>
      <c r="CT39" s="43">
        <v>-5.7000000000000003E-5</v>
      </c>
      <c r="CU39" s="30">
        <v>2.7570643372993756E-2</v>
      </c>
      <c r="CV39" s="43">
        <v>-3.3100000000000002E-4</v>
      </c>
      <c r="CW39" s="43">
        <v>-3.3199999999999999E-4</v>
      </c>
      <c r="CX39" s="43">
        <v>-1.13E-4</v>
      </c>
    </row>
    <row r="40" spans="2:102" x14ac:dyDescent="0.25">
      <c r="H40" s="1"/>
      <c r="I40" s="1"/>
      <c r="N40" s="30">
        <v>6.084508197299375E-2</v>
      </c>
      <c r="O40" s="43">
        <v>-5.5900000000000004E-4</v>
      </c>
      <c r="P40" s="43">
        <v>-4.95E-4</v>
      </c>
      <c r="Q40" s="43">
        <v>2.1499999999999999E-4</v>
      </c>
      <c r="R40" s="30">
        <v>2.8521341572993745E-2</v>
      </c>
      <c r="S40" s="43">
        <v>-2.7799999999999998E-4</v>
      </c>
      <c r="T40" s="43">
        <v>-2.6200000000000003E-4</v>
      </c>
      <c r="U40" s="43">
        <v>-7.7000000000000001E-5</v>
      </c>
      <c r="W40" s="30">
        <v>6.084508197299375E-2</v>
      </c>
      <c r="X40" s="43">
        <v>-3.3E-4</v>
      </c>
      <c r="Y40" s="43">
        <v>-3.0299999999999999E-4</v>
      </c>
      <c r="Z40" s="43">
        <v>1.9999999999999999E-6</v>
      </c>
      <c r="AA40" s="30">
        <v>2.8521341572993745E-2</v>
      </c>
      <c r="AB40" s="43">
        <v>-3.77E-4</v>
      </c>
      <c r="AC40" s="43">
        <v>-3.4499999999999998E-4</v>
      </c>
      <c r="AD40" s="43">
        <v>9.0000000000000002E-6</v>
      </c>
      <c r="AF40" s="30">
        <v>6.084508197299375E-2</v>
      </c>
      <c r="AG40" s="43">
        <v>-6.6200000000000005E-4</v>
      </c>
      <c r="AH40" s="43">
        <v>-5.8699999999999996E-4</v>
      </c>
      <c r="AI40" s="43">
        <v>1.55E-4</v>
      </c>
      <c r="AJ40" s="30">
        <v>2.8521341572993745E-2</v>
      </c>
      <c r="AK40" s="43">
        <v>-3.7599999999999998E-4</v>
      </c>
      <c r="AL40" s="43">
        <v>-3.5100000000000002E-4</v>
      </c>
      <c r="AM40" s="43">
        <v>-9.8999999999999994E-5</v>
      </c>
      <c r="AO40" s="30">
        <v>6.084508197299375E-2</v>
      </c>
      <c r="AP40" s="43">
        <v>-2.4699999999999999E-4</v>
      </c>
      <c r="AQ40" s="43">
        <v>-2.42E-4</v>
      </c>
      <c r="AR40" s="43">
        <v>-1.9699999999999999E-4</v>
      </c>
      <c r="AS40" s="30">
        <v>2.8521341572993745E-2</v>
      </c>
      <c r="AT40" s="43">
        <v>-2.32E-4</v>
      </c>
      <c r="AU40" s="43">
        <v>-2.3000000000000001E-4</v>
      </c>
      <c r="AV40" s="43">
        <v>-2.1000000000000001E-4</v>
      </c>
      <c r="AX40" s="30">
        <v>6.084508197299375E-2</v>
      </c>
      <c r="AY40" s="43">
        <v>-6.6399999999999999E-4</v>
      </c>
      <c r="AZ40" s="43">
        <v>-5.8900000000000001E-4</v>
      </c>
      <c r="BA40" s="43">
        <v>1.5300000000000001E-4</v>
      </c>
      <c r="BB40" s="30">
        <v>2.8521341572993745E-2</v>
      </c>
      <c r="BC40" s="43">
        <v>-3.7800000000000003E-4</v>
      </c>
      <c r="BD40" s="43">
        <v>-3.5199999999999999E-4</v>
      </c>
      <c r="BE40" s="43">
        <v>-9.8999999999999994E-5</v>
      </c>
      <c r="BG40" s="30">
        <v>6.084508197299375E-2</v>
      </c>
      <c r="BH40" s="43">
        <v>-2.5000000000000001E-4</v>
      </c>
      <c r="BI40" s="43">
        <v>-2.4499999999999999E-4</v>
      </c>
      <c r="BJ40" s="43">
        <v>-1.9699999999999999E-4</v>
      </c>
      <c r="BK40" s="30">
        <v>2.8521341572993745E-2</v>
      </c>
      <c r="BL40" s="43">
        <v>-2.31E-4</v>
      </c>
      <c r="BM40" s="43">
        <v>-2.2900000000000001E-4</v>
      </c>
      <c r="BN40" s="43">
        <v>-2.13E-4</v>
      </c>
      <c r="BP40" s="30">
        <v>6.084508197299375E-2</v>
      </c>
      <c r="BQ40" s="43">
        <v>-6.2600000000000004E-4</v>
      </c>
      <c r="BR40" s="43">
        <v>-5.3499999999999999E-4</v>
      </c>
      <c r="BS40" s="43">
        <v>3.6699999999999998E-4</v>
      </c>
      <c r="BT40" s="30">
        <v>2.8521341572993745E-2</v>
      </c>
      <c r="BU40" s="43">
        <v>-3.3399999999999999E-4</v>
      </c>
      <c r="BV40" s="43">
        <v>-3.0299999999999999E-4</v>
      </c>
      <c r="BW40" s="43">
        <v>7.9999999999999996E-6</v>
      </c>
      <c r="BY40" s="30">
        <v>6.084508197299375E-2</v>
      </c>
      <c r="BZ40" s="43">
        <v>-2.1499999999999999E-4</v>
      </c>
      <c r="CA40" s="43">
        <v>-2.05E-4</v>
      </c>
      <c r="CB40" s="43">
        <v>-1.02E-4</v>
      </c>
      <c r="CC40" s="30">
        <v>2.8521341572993745E-2</v>
      </c>
      <c r="CD40" s="43">
        <v>-1.9900000000000001E-4</v>
      </c>
      <c r="CE40" s="43">
        <v>-1.9000000000000001E-4</v>
      </c>
      <c r="CF40" s="43">
        <v>-9.7E-5</v>
      </c>
      <c r="CH40" s="30">
        <v>6.084508197299375E-2</v>
      </c>
      <c r="CI40" s="43">
        <v>-1.2440000000000001E-3</v>
      </c>
      <c r="CJ40" s="43">
        <v>-1.2600000000000001E-3</v>
      </c>
      <c r="CK40" s="43">
        <v>1.384E-3</v>
      </c>
      <c r="CL40" s="30">
        <v>2.8521341572993745E-2</v>
      </c>
      <c r="CM40" s="43">
        <v>-5.1999999999999995E-4</v>
      </c>
      <c r="CN40" s="43">
        <v>-5.2300000000000003E-4</v>
      </c>
      <c r="CO40" s="43">
        <v>6.8999999999999997E-5</v>
      </c>
      <c r="CQ40" s="30">
        <v>6.084508197299375E-2</v>
      </c>
      <c r="CR40" s="43">
        <v>-3.9500000000000001E-4</v>
      </c>
      <c r="CS40" s="43">
        <v>-3.97E-4</v>
      </c>
      <c r="CT40" s="43">
        <v>-5.1E-5</v>
      </c>
      <c r="CU40" s="30">
        <v>2.8521341572993745E-2</v>
      </c>
      <c r="CV40" s="43">
        <v>-3.3500000000000001E-4</v>
      </c>
      <c r="CW40" s="43">
        <v>-3.3599999999999998E-4</v>
      </c>
      <c r="CX40" s="43">
        <v>-1.0900000000000001E-4</v>
      </c>
    </row>
    <row r="41" spans="2:102" x14ac:dyDescent="0.25">
      <c r="H41" s="1"/>
      <c r="I41" s="1"/>
      <c r="N41" s="30">
        <v>6.2746478422993746E-2</v>
      </c>
      <c r="O41" s="43">
        <v>-5.8299999999999997E-4</v>
      </c>
      <c r="P41" s="43">
        <v>-5.1500000000000005E-4</v>
      </c>
      <c r="Q41" s="43">
        <v>2.5000000000000001E-4</v>
      </c>
      <c r="R41" s="30">
        <v>2.8521341572993745E-2</v>
      </c>
      <c r="S41" s="43">
        <v>-2.7799999999999998E-4</v>
      </c>
      <c r="T41" s="43">
        <v>-2.6200000000000003E-4</v>
      </c>
      <c r="U41" s="43">
        <v>-7.7000000000000001E-5</v>
      </c>
      <c r="W41" s="30">
        <v>6.2746478422993746E-2</v>
      </c>
      <c r="X41" s="43">
        <v>-3.2699999999999998E-4</v>
      </c>
      <c r="Y41" s="43">
        <v>-2.9999999999999997E-4</v>
      </c>
      <c r="Z41" s="43">
        <v>9.9999999999999995E-7</v>
      </c>
      <c r="AA41" s="30">
        <v>2.8521341572993745E-2</v>
      </c>
      <c r="AB41" s="43">
        <v>-3.77E-4</v>
      </c>
      <c r="AC41" s="43">
        <v>-3.4499999999999998E-4</v>
      </c>
      <c r="AD41" s="43">
        <v>9.0000000000000002E-6</v>
      </c>
      <c r="AF41" s="30">
        <v>6.2746478422993746E-2</v>
      </c>
      <c r="AG41" s="43">
        <v>-6.8199999999999999E-4</v>
      </c>
      <c r="AH41" s="43">
        <v>-6.0400000000000004E-4</v>
      </c>
      <c r="AI41" s="43">
        <v>1.76E-4</v>
      </c>
      <c r="AJ41" s="30">
        <v>2.8521341572993745E-2</v>
      </c>
      <c r="AK41" s="43">
        <v>-3.7599999999999998E-4</v>
      </c>
      <c r="AL41" s="43">
        <v>-3.5100000000000002E-4</v>
      </c>
      <c r="AM41" s="43">
        <v>-9.8999999999999994E-5</v>
      </c>
      <c r="AO41" s="30">
        <v>6.2746478422993746E-2</v>
      </c>
      <c r="AP41" s="43">
        <v>-2.5000000000000001E-4</v>
      </c>
      <c r="AQ41" s="43">
        <v>-2.4499999999999999E-4</v>
      </c>
      <c r="AR41" s="43">
        <v>-1.94E-4</v>
      </c>
      <c r="AS41" s="30">
        <v>2.8521341572993745E-2</v>
      </c>
      <c r="AT41" s="43">
        <v>-2.32E-4</v>
      </c>
      <c r="AU41" s="43">
        <v>-2.3000000000000001E-4</v>
      </c>
      <c r="AV41" s="43">
        <v>-2.1000000000000001E-4</v>
      </c>
      <c r="AX41" s="30">
        <v>6.2746478422993746E-2</v>
      </c>
      <c r="AY41" s="43">
        <v>-6.8400000000000004E-4</v>
      </c>
      <c r="AZ41" s="43">
        <v>-6.0599999999999998E-4</v>
      </c>
      <c r="BA41" s="43">
        <v>1.74E-4</v>
      </c>
      <c r="BB41" s="30">
        <v>2.8521341572993745E-2</v>
      </c>
      <c r="BC41" s="43">
        <v>-3.7800000000000003E-4</v>
      </c>
      <c r="BD41" s="43">
        <v>-3.5199999999999999E-4</v>
      </c>
      <c r="BE41" s="43">
        <v>-9.8999999999999994E-5</v>
      </c>
      <c r="BG41" s="30">
        <v>6.2746478422993746E-2</v>
      </c>
      <c r="BH41" s="43">
        <v>-2.5300000000000002E-4</v>
      </c>
      <c r="BI41" s="43">
        <v>-2.4699999999999999E-4</v>
      </c>
      <c r="BJ41" s="43">
        <v>-1.95E-4</v>
      </c>
      <c r="BK41" s="30">
        <v>2.8521341572993745E-2</v>
      </c>
      <c r="BL41" s="43">
        <v>-2.31E-4</v>
      </c>
      <c r="BM41" s="43">
        <v>-2.2900000000000001E-4</v>
      </c>
      <c r="BN41" s="43">
        <v>-2.13E-4</v>
      </c>
      <c r="BP41" s="30">
        <v>6.2746478422993746E-2</v>
      </c>
      <c r="BQ41" s="43">
        <v>-6.4899999999999995E-4</v>
      </c>
      <c r="BR41" s="43">
        <v>-5.5199999999999997E-4</v>
      </c>
      <c r="BS41" s="43">
        <v>4.1300000000000001E-4</v>
      </c>
      <c r="BT41" s="30">
        <v>2.8521341572993745E-2</v>
      </c>
      <c r="BU41" s="43">
        <v>-3.3399999999999999E-4</v>
      </c>
      <c r="BV41" s="43">
        <v>-3.0299999999999999E-4</v>
      </c>
      <c r="BW41" s="43">
        <v>7.9999999999999996E-6</v>
      </c>
      <c r="BY41" s="30">
        <v>6.2746478422993746E-2</v>
      </c>
      <c r="BZ41" s="43">
        <v>-2.1699999999999999E-4</v>
      </c>
      <c r="CA41" s="43">
        <v>-2.0699999999999999E-4</v>
      </c>
      <c r="CB41" s="43">
        <v>-1.02E-4</v>
      </c>
      <c r="CC41" s="30">
        <v>2.8521341572993745E-2</v>
      </c>
      <c r="CD41" s="43">
        <v>-1.9900000000000001E-4</v>
      </c>
      <c r="CE41" s="43">
        <v>-1.9000000000000001E-4</v>
      </c>
      <c r="CF41" s="43">
        <v>-9.7E-5</v>
      </c>
      <c r="CH41" s="30">
        <v>6.2746478422993746E-2</v>
      </c>
      <c r="CI41" s="43">
        <v>-1.297E-3</v>
      </c>
      <c r="CJ41" s="43">
        <v>-1.3140000000000001E-3</v>
      </c>
      <c r="CK41" s="43">
        <v>1.4809999999999999E-3</v>
      </c>
      <c r="CL41" s="30">
        <v>2.8521341572993745E-2</v>
      </c>
      <c r="CM41" s="43">
        <v>-5.1999999999999995E-4</v>
      </c>
      <c r="CN41" s="43">
        <v>-5.2300000000000003E-4</v>
      </c>
      <c r="CO41" s="43">
        <v>6.8999999999999997E-5</v>
      </c>
      <c r="CQ41" s="30">
        <v>6.2746478422993746E-2</v>
      </c>
      <c r="CR41" s="43">
        <v>-3.97E-4</v>
      </c>
      <c r="CS41" s="43">
        <v>-3.9899999999999999E-4</v>
      </c>
      <c r="CT41" s="43">
        <v>-4.8000000000000001E-5</v>
      </c>
      <c r="CU41" s="30">
        <v>2.8521341572993745E-2</v>
      </c>
      <c r="CV41" s="43">
        <v>-3.3500000000000001E-4</v>
      </c>
      <c r="CW41" s="43">
        <v>-3.3599999999999998E-4</v>
      </c>
      <c r="CX41" s="43">
        <v>-1.0900000000000001E-4</v>
      </c>
    </row>
    <row r="42" spans="2:102" x14ac:dyDescent="0.25">
      <c r="N42" s="30">
        <v>6.4647874872993755E-2</v>
      </c>
      <c r="O42" s="43">
        <v>-6.2299999999999996E-4</v>
      </c>
      <c r="P42" s="43">
        <v>-5.4500000000000002E-4</v>
      </c>
      <c r="Q42" s="43">
        <v>3.21E-4</v>
      </c>
      <c r="R42" s="30">
        <v>2.9472039772993747E-2</v>
      </c>
      <c r="S42" s="43">
        <v>-2.8299999999999999E-4</v>
      </c>
      <c r="T42" s="43">
        <v>-2.6499999999999999E-4</v>
      </c>
      <c r="U42" s="43">
        <v>-7.2999999999999999E-5</v>
      </c>
      <c r="W42" s="30">
        <v>6.4647874872993755E-2</v>
      </c>
      <c r="X42" s="43">
        <v>-3.21E-4</v>
      </c>
      <c r="Y42" s="43">
        <v>-2.9500000000000001E-4</v>
      </c>
      <c r="Z42" s="43">
        <v>-9.9999999999999995E-7</v>
      </c>
      <c r="AA42" s="30">
        <v>2.9472039772993747E-2</v>
      </c>
      <c r="AB42" s="43">
        <v>-3.77E-4</v>
      </c>
      <c r="AC42" s="43">
        <v>-3.4499999999999998E-4</v>
      </c>
      <c r="AD42" s="43">
        <v>1.0000000000000001E-5</v>
      </c>
      <c r="AF42" s="30">
        <v>6.4647874872993755E-2</v>
      </c>
      <c r="AG42" s="43">
        <v>-7.0699999999999995E-4</v>
      </c>
      <c r="AH42" s="43">
        <v>-6.2399999999999999E-4</v>
      </c>
      <c r="AI42" s="43">
        <v>2.02E-4</v>
      </c>
      <c r="AJ42" s="30">
        <v>2.9472039772993747E-2</v>
      </c>
      <c r="AK42" s="43">
        <v>-3.8200000000000002E-4</v>
      </c>
      <c r="AL42" s="43">
        <v>-3.5599999999999998E-4</v>
      </c>
      <c r="AM42" s="43">
        <v>-9.5000000000000005E-5</v>
      </c>
      <c r="AO42" s="30">
        <v>6.4647874872993755E-2</v>
      </c>
      <c r="AP42" s="43">
        <v>-2.5399999999999999E-4</v>
      </c>
      <c r="AQ42" s="43">
        <v>-2.4899999999999998E-4</v>
      </c>
      <c r="AR42" s="43">
        <v>-1.9000000000000001E-4</v>
      </c>
      <c r="AS42" s="30">
        <v>2.9472039772993747E-2</v>
      </c>
      <c r="AT42" s="43">
        <v>-2.32E-4</v>
      </c>
      <c r="AU42" s="43">
        <v>-2.31E-4</v>
      </c>
      <c r="AV42" s="43">
        <v>-2.1000000000000001E-4</v>
      </c>
      <c r="AX42" s="30">
        <v>6.4647874872993755E-2</v>
      </c>
      <c r="AY42" s="43">
        <v>-7.0799999999999997E-4</v>
      </c>
      <c r="AZ42" s="43">
        <v>-6.2500000000000001E-4</v>
      </c>
      <c r="BA42" s="43">
        <v>2.0000000000000001E-4</v>
      </c>
      <c r="BB42" s="30">
        <v>2.9472039772993747E-2</v>
      </c>
      <c r="BC42" s="43">
        <v>-3.8299999999999999E-4</v>
      </c>
      <c r="BD42" s="43">
        <v>-3.57E-4</v>
      </c>
      <c r="BE42" s="43">
        <v>-9.5000000000000005E-5</v>
      </c>
      <c r="BG42" s="30">
        <v>6.4647874872993755E-2</v>
      </c>
      <c r="BH42" s="43">
        <v>-2.5700000000000001E-4</v>
      </c>
      <c r="BI42" s="43">
        <v>-2.5099999999999998E-4</v>
      </c>
      <c r="BJ42" s="43">
        <v>-1.9100000000000001E-4</v>
      </c>
      <c r="BK42" s="30">
        <v>2.9472039772993747E-2</v>
      </c>
      <c r="BL42" s="43">
        <v>-2.31E-4</v>
      </c>
      <c r="BM42" s="43">
        <v>-2.3000000000000001E-4</v>
      </c>
      <c r="BN42" s="43">
        <v>-2.13E-4</v>
      </c>
      <c r="BP42" s="30">
        <v>6.4647874872993755E-2</v>
      </c>
      <c r="BQ42" s="43">
        <v>-6.7400000000000001E-4</v>
      </c>
      <c r="BR42" s="43">
        <v>-5.6999999999999998E-4</v>
      </c>
      <c r="BS42" s="43">
        <v>4.6700000000000002E-4</v>
      </c>
      <c r="BT42" s="30">
        <v>2.9472039772993747E-2</v>
      </c>
      <c r="BU42" s="43">
        <v>-3.4000000000000002E-4</v>
      </c>
      <c r="BV42" s="43">
        <v>-3.0800000000000001E-4</v>
      </c>
      <c r="BW42" s="43">
        <v>1.2E-5</v>
      </c>
      <c r="BY42" s="30">
        <v>6.4647874872993755E-2</v>
      </c>
      <c r="BZ42" s="43">
        <v>-2.2100000000000001E-4</v>
      </c>
      <c r="CA42" s="43">
        <v>-2.1000000000000001E-4</v>
      </c>
      <c r="CB42" s="43">
        <v>-1E-4</v>
      </c>
      <c r="CC42" s="30">
        <v>2.9472039772993747E-2</v>
      </c>
      <c r="CD42" s="43">
        <v>-1.9900000000000001E-4</v>
      </c>
      <c r="CE42" s="43">
        <v>-1.9000000000000001E-4</v>
      </c>
      <c r="CF42" s="43">
        <v>-9.7999999999999997E-5</v>
      </c>
      <c r="CH42" s="30">
        <v>6.4647874872993755E-2</v>
      </c>
      <c r="CI42" s="43">
        <v>-1.3619999999999999E-3</v>
      </c>
      <c r="CJ42" s="43">
        <v>-1.3799999999999999E-3</v>
      </c>
      <c r="CK42" s="43">
        <v>1.5989999999999999E-3</v>
      </c>
      <c r="CL42" s="30">
        <v>2.9472039772993747E-2</v>
      </c>
      <c r="CM42" s="43">
        <v>-5.2899999999999996E-4</v>
      </c>
      <c r="CN42" s="43">
        <v>-5.3300000000000005E-4</v>
      </c>
      <c r="CO42" s="43">
        <v>7.7999999999999999E-5</v>
      </c>
      <c r="CQ42" s="30">
        <v>6.4647874872993755E-2</v>
      </c>
      <c r="CR42" s="43">
        <v>-3.9599999999999998E-4</v>
      </c>
      <c r="CS42" s="43">
        <v>-3.9800000000000002E-4</v>
      </c>
      <c r="CT42" s="43">
        <v>-4.8999999999999998E-5</v>
      </c>
      <c r="CU42" s="30">
        <v>2.9472039772993747E-2</v>
      </c>
      <c r="CV42" s="43">
        <v>-3.39E-4</v>
      </c>
      <c r="CW42" s="43">
        <v>-3.4000000000000002E-4</v>
      </c>
      <c r="CX42" s="43">
        <v>-1.06E-4</v>
      </c>
    </row>
    <row r="43" spans="2:102" x14ac:dyDescent="0.25">
      <c r="N43" s="30">
        <v>6.6549271322993764E-2</v>
      </c>
      <c r="O43" s="43">
        <v>-6.7500000000000004E-4</v>
      </c>
      <c r="P43" s="43">
        <v>-5.8200000000000005E-4</v>
      </c>
      <c r="Q43" s="43">
        <v>4.6000000000000001E-4</v>
      </c>
      <c r="R43" s="30">
        <v>3.042273797299375E-2</v>
      </c>
      <c r="S43" s="43">
        <v>-2.8699999999999998E-4</v>
      </c>
      <c r="T43" s="43">
        <v>-2.6899999999999998E-4</v>
      </c>
      <c r="U43" s="43">
        <v>-6.7999999999999999E-5</v>
      </c>
      <c r="W43" s="30">
        <v>6.6549271322993764E-2</v>
      </c>
      <c r="X43" s="43">
        <v>-3.1300000000000002E-4</v>
      </c>
      <c r="Y43" s="43">
        <v>-2.8800000000000001E-4</v>
      </c>
      <c r="Z43" s="43">
        <v>-6.0000000000000002E-6</v>
      </c>
      <c r="AA43" s="30">
        <v>3.042273797299375E-2</v>
      </c>
      <c r="AB43" s="43">
        <v>-3.77E-4</v>
      </c>
      <c r="AC43" s="43">
        <v>-3.4499999999999998E-4</v>
      </c>
      <c r="AD43" s="43">
        <v>1.1E-5</v>
      </c>
      <c r="AF43" s="30">
        <v>6.6549271322993764E-2</v>
      </c>
      <c r="AG43" s="43">
        <v>-7.4299999999999995E-4</v>
      </c>
      <c r="AH43" s="43">
        <v>-6.4899999999999995E-4</v>
      </c>
      <c r="AI43" s="43">
        <v>2.8899999999999998E-4</v>
      </c>
      <c r="AJ43" s="30">
        <v>3.042273797299375E-2</v>
      </c>
      <c r="AK43" s="43">
        <v>-3.8699999999999997E-4</v>
      </c>
      <c r="AL43" s="43">
        <v>-3.6000000000000002E-4</v>
      </c>
      <c r="AM43" s="43">
        <v>-9.0000000000000006E-5</v>
      </c>
      <c r="AO43" s="30">
        <v>6.6549271322993764E-2</v>
      </c>
      <c r="AP43" s="43">
        <v>-2.61E-4</v>
      </c>
      <c r="AQ43" s="43">
        <v>-2.5399999999999999E-4</v>
      </c>
      <c r="AR43" s="43">
        <v>-1.84E-4</v>
      </c>
      <c r="AS43" s="30">
        <v>3.042273797299375E-2</v>
      </c>
      <c r="AT43" s="43">
        <v>-2.33E-4</v>
      </c>
      <c r="AU43" s="43">
        <v>-2.31E-4</v>
      </c>
      <c r="AV43" s="43">
        <v>-2.1000000000000001E-4</v>
      </c>
      <c r="AX43" s="30">
        <v>6.6549271322993764E-2</v>
      </c>
      <c r="AY43" s="43">
        <v>-7.4299999999999995E-4</v>
      </c>
      <c r="AZ43" s="43">
        <v>-6.4999999999999997E-4</v>
      </c>
      <c r="BA43" s="43">
        <v>2.8200000000000002E-4</v>
      </c>
      <c r="BB43" s="30">
        <v>3.042273797299375E-2</v>
      </c>
      <c r="BC43" s="43">
        <v>-3.88E-4</v>
      </c>
      <c r="BD43" s="43">
        <v>-3.6099999999999999E-4</v>
      </c>
      <c r="BE43" s="43">
        <v>-9.1000000000000003E-5</v>
      </c>
      <c r="BG43" s="30">
        <v>6.6549271322993764E-2</v>
      </c>
      <c r="BH43" s="43">
        <v>-2.6400000000000002E-4</v>
      </c>
      <c r="BI43" s="43">
        <v>-2.5700000000000001E-4</v>
      </c>
      <c r="BJ43" s="43">
        <v>-1.85E-4</v>
      </c>
      <c r="BK43" s="30">
        <v>3.042273797299375E-2</v>
      </c>
      <c r="BL43" s="43">
        <v>-2.31E-4</v>
      </c>
      <c r="BM43" s="43">
        <v>-2.3000000000000001E-4</v>
      </c>
      <c r="BN43" s="43">
        <v>-2.13E-4</v>
      </c>
      <c r="BP43" s="30">
        <v>6.6549271322993764E-2</v>
      </c>
      <c r="BQ43" s="43">
        <v>-7.1000000000000002E-4</v>
      </c>
      <c r="BR43" s="43">
        <v>-5.9599999999999996E-4</v>
      </c>
      <c r="BS43" s="43">
        <v>5.4199999999999995E-4</v>
      </c>
      <c r="BT43" s="30">
        <v>3.042273797299375E-2</v>
      </c>
      <c r="BU43" s="43">
        <v>-3.4499999999999998E-4</v>
      </c>
      <c r="BV43" s="43">
        <v>-3.1199999999999999E-4</v>
      </c>
      <c r="BW43" s="43">
        <v>1.5E-5</v>
      </c>
      <c r="BY43" s="30">
        <v>6.6549271322993764E-2</v>
      </c>
      <c r="BZ43" s="43">
        <v>-2.2599999999999999E-4</v>
      </c>
      <c r="CA43" s="43">
        <v>-2.1499999999999999E-4</v>
      </c>
      <c r="CB43" s="43">
        <v>-9.6000000000000002E-5</v>
      </c>
      <c r="CC43" s="30">
        <v>3.042273797299375E-2</v>
      </c>
      <c r="CD43" s="43">
        <v>-1.9799999999999999E-4</v>
      </c>
      <c r="CE43" s="43">
        <v>-1.8900000000000001E-4</v>
      </c>
      <c r="CF43" s="43">
        <v>-9.8999999999999994E-5</v>
      </c>
      <c r="CH43" s="30">
        <v>6.6549271322993764E-2</v>
      </c>
      <c r="CI43" s="43">
        <v>-1.408E-3</v>
      </c>
      <c r="CJ43" s="43">
        <v>-1.428E-3</v>
      </c>
      <c r="CK43" s="43">
        <v>1.8749999999999999E-3</v>
      </c>
      <c r="CL43" s="30">
        <v>3.042273797299375E-2</v>
      </c>
      <c r="CM43" s="43">
        <v>-5.4000000000000001E-4</v>
      </c>
      <c r="CN43" s="43">
        <v>-5.4299999999999997E-4</v>
      </c>
      <c r="CO43" s="43">
        <v>8.7999999999999998E-5</v>
      </c>
      <c r="CQ43" s="30">
        <v>6.6549271322993764E-2</v>
      </c>
      <c r="CR43" s="43">
        <v>-3.8999999999999999E-4</v>
      </c>
      <c r="CS43" s="43">
        <v>-3.9199999999999999E-4</v>
      </c>
      <c r="CT43" s="43">
        <v>-5.5000000000000002E-5</v>
      </c>
      <c r="CU43" s="30">
        <v>3.042273797299375E-2</v>
      </c>
      <c r="CV43" s="43">
        <v>-3.4200000000000002E-4</v>
      </c>
      <c r="CW43" s="43">
        <v>-3.4400000000000001E-4</v>
      </c>
      <c r="CX43" s="43">
        <v>-1.02E-4</v>
      </c>
    </row>
    <row r="44" spans="2:102" x14ac:dyDescent="0.25">
      <c r="N44" s="30">
        <v>6.8450667772993773E-2</v>
      </c>
      <c r="O44" s="43">
        <v>-7.3099999999999999E-4</v>
      </c>
      <c r="P44" s="43">
        <v>-6.2299999999999996E-4</v>
      </c>
      <c r="Q44" s="43">
        <v>5.8799999999999998E-4</v>
      </c>
      <c r="R44" s="30">
        <v>3.1373436172993749E-2</v>
      </c>
      <c r="S44" s="43">
        <v>-2.92E-4</v>
      </c>
      <c r="T44" s="43">
        <v>-2.7300000000000002E-4</v>
      </c>
      <c r="U44" s="43">
        <v>-6.3999999999999997E-5</v>
      </c>
      <c r="W44" s="30">
        <v>6.8450667772993773E-2</v>
      </c>
      <c r="X44" s="43">
        <v>-3.0400000000000002E-4</v>
      </c>
      <c r="Y44" s="43">
        <v>-2.7999999999999998E-4</v>
      </c>
      <c r="Z44" s="43">
        <v>-1.2E-5</v>
      </c>
      <c r="AA44" s="30">
        <v>3.1373436172993749E-2</v>
      </c>
      <c r="AB44" s="43">
        <v>-3.77E-4</v>
      </c>
      <c r="AC44" s="43">
        <v>-3.4499999999999998E-4</v>
      </c>
      <c r="AD44" s="43">
        <v>1.2E-5</v>
      </c>
      <c r="AF44" s="30">
        <v>6.8450667772993773E-2</v>
      </c>
      <c r="AG44" s="43">
        <v>-7.8100000000000001E-4</v>
      </c>
      <c r="AH44" s="43">
        <v>-6.7599999999999995E-4</v>
      </c>
      <c r="AI44" s="43">
        <v>3.7500000000000001E-4</v>
      </c>
      <c r="AJ44" s="30">
        <v>3.1373436172993749E-2</v>
      </c>
      <c r="AK44" s="43">
        <v>-3.9199999999999999E-4</v>
      </c>
      <c r="AL44" s="43">
        <v>-3.6400000000000001E-4</v>
      </c>
      <c r="AM44" s="43">
        <v>-8.6000000000000003E-5</v>
      </c>
      <c r="AO44" s="30">
        <v>6.8450667772993773E-2</v>
      </c>
      <c r="AP44" s="43">
        <v>-2.6899999999999998E-4</v>
      </c>
      <c r="AQ44" s="43">
        <v>-2.61E-4</v>
      </c>
      <c r="AR44" s="43">
        <v>-1.7699999999999999E-4</v>
      </c>
      <c r="AS44" s="30">
        <v>3.1373436172993749E-2</v>
      </c>
      <c r="AT44" s="43">
        <v>-2.33E-4</v>
      </c>
      <c r="AU44" s="43">
        <v>-2.31E-4</v>
      </c>
      <c r="AV44" s="43">
        <v>-2.1000000000000001E-4</v>
      </c>
      <c r="AX44" s="30">
        <v>6.8450667772993773E-2</v>
      </c>
      <c r="AY44" s="43">
        <v>-7.8100000000000001E-4</v>
      </c>
      <c r="AZ44" s="43">
        <v>-6.7699999999999998E-4</v>
      </c>
      <c r="BA44" s="43">
        <v>3.68E-4</v>
      </c>
      <c r="BB44" s="30">
        <v>3.1373436172993749E-2</v>
      </c>
      <c r="BC44" s="43">
        <v>-3.9399999999999998E-4</v>
      </c>
      <c r="BD44" s="43">
        <v>-3.6600000000000001E-4</v>
      </c>
      <c r="BE44" s="43">
        <v>-8.7000000000000001E-5</v>
      </c>
      <c r="BG44" s="30">
        <v>6.8450667772993773E-2</v>
      </c>
      <c r="BH44" s="43">
        <v>-2.72E-4</v>
      </c>
      <c r="BI44" s="43">
        <v>-2.63E-4</v>
      </c>
      <c r="BJ44" s="43">
        <v>-1.7799999999999999E-4</v>
      </c>
      <c r="BK44" s="30">
        <v>3.1373436172993749E-2</v>
      </c>
      <c r="BL44" s="43">
        <v>-2.31E-4</v>
      </c>
      <c r="BM44" s="43">
        <v>-2.3000000000000001E-4</v>
      </c>
      <c r="BN44" s="43">
        <v>-2.12E-4</v>
      </c>
      <c r="BP44" s="30">
        <v>6.8450667772993773E-2</v>
      </c>
      <c r="BQ44" s="43">
        <v>-7.4700000000000005E-4</v>
      </c>
      <c r="BR44" s="43">
        <v>-6.2200000000000005E-4</v>
      </c>
      <c r="BS44" s="43">
        <v>6.2100000000000002E-4</v>
      </c>
      <c r="BT44" s="30">
        <v>3.1373436172993749E-2</v>
      </c>
      <c r="BU44" s="43">
        <v>-3.5E-4</v>
      </c>
      <c r="BV44" s="43">
        <v>-3.1599999999999998E-4</v>
      </c>
      <c r="BW44" s="43">
        <v>1.9000000000000001E-5</v>
      </c>
      <c r="BY44" s="30">
        <v>6.8450667772993773E-2</v>
      </c>
      <c r="BZ44" s="43">
        <v>-2.33E-4</v>
      </c>
      <c r="CA44" s="43">
        <v>-2.2000000000000001E-4</v>
      </c>
      <c r="CB44" s="43">
        <v>-9.2E-5</v>
      </c>
      <c r="CC44" s="30">
        <v>3.1373436172993749E-2</v>
      </c>
      <c r="CD44" s="43">
        <v>-1.9799999999999999E-4</v>
      </c>
      <c r="CE44" s="43">
        <v>-1.8900000000000001E-4</v>
      </c>
      <c r="CF44" s="43">
        <v>-1E-4</v>
      </c>
      <c r="CH44" s="30">
        <v>6.8450667772993773E-2</v>
      </c>
      <c r="CI44" s="43">
        <v>-1.426E-3</v>
      </c>
      <c r="CJ44" s="43">
        <v>-1.4480000000000001E-3</v>
      </c>
      <c r="CK44" s="43">
        <v>2.2160000000000001E-3</v>
      </c>
      <c r="CL44" s="30">
        <v>3.1373436172993749E-2</v>
      </c>
      <c r="CM44" s="43">
        <v>-5.5000000000000003E-4</v>
      </c>
      <c r="CN44" s="43">
        <v>-5.5400000000000002E-4</v>
      </c>
      <c r="CO44" s="43">
        <v>9.7E-5</v>
      </c>
      <c r="CQ44" s="30">
        <v>6.8450667772993773E-2</v>
      </c>
      <c r="CR44" s="43">
        <v>-3.8299999999999999E-4</v>
      </c>
      <c r="CS44" s="43">
        <v>-3.8400000000000001E-4</v>
      </c>
      <c r="CT44" s="43">
        <v>-6.3E-5</v>
      </c>
      <c r="CU44" s="30">
        <v>3.1373436172993749E-2</v>
      </c>
      <c r="CV44" s="43">
        <v>-3.4600000000000001E-4</v>
      </c>
      <c r="CW44" s="43">
        <v>-3.4699999999999998E-4</v>
      </c>
      <c r="CX44" s="43">
        <v>-9.7999999999999997E-5</v>
      </c>
    </row>
    <row r="45" spans="2:102" x14ac:dyDescent="0.25">
      <c r="N45" s="30">
        <v>7.0352064222993768E-2</v>
      </c>
      <c r="O45" s="43">
        <v>-7.8799999999999996E-4</v>
      </c>
      <c r="P45" s="43">
        <v>-6.6500000000000001E-4</v>
      </c>
      <c r="Q45" s="43">
        <v>7.1400000000000001E-4</v>
      </c>
      <c r="R45" s="30">
        <v>3.2324134372993744E-2</v>
      </c>
      <c r="S45" s="43">
        <v>-2.9599999999999998E-4</v>
      </c>
      <c r="T45" s="43">
        <v>-2.7700000000000001E-4</v>
      </c>
      <c r="U45" s="43">
        <v>-5.8999999999999998E-5</v>
      </c>
      <c r="W45" s="30">
        <v>7.0352064222993768E-2</v>
      </c>
      <c r="X45" s="43">
        <v>-2.9399999999999999E-4</v>
      </c>
      <c r="Y45" s="43">
        <v>-2.72E-4</v>
      </c>
      <c r="Z45" s="43">
        <v>-1.8E-5</v>
      </c>
      <c r="AA45" s="30">
        <v>3.2324134372993744E-2</v>
      </c>
      <c r="AB45" s="43">
        <v>-3.77E-4</v>
      </c>
      <c r="AC45" s="43">
        <v>-3.4499999999999998E-4</v>
      </c>
      <c r="AD45" s="43">
        <v>1.2999999999999999E-5</v>
      </c>
      <c r="AF45" s="30">
        <v>7.0352064222993768E-2</v>
      </c>
      <c r="AG45" s="43">
        <v>-8.2299999999999995E-4</v>
      </c>
      <c r="AH45" s="43">
        <v>-7.0500000000000001E-4</v>
      </c>
      <c r="AI45" s="43">
        <v>4.6099999999999998E-4</v>
      </c>
      <c r="AJ45" s="30">
        <v>3.2324134372993744E-2</v>
      </c>
      <c r="AK45" s="43">
        <v>-3.9800000000000002E-4</v>
      </c>
      <c r="AL45" s="43">
        <v>-3.6900000000000002E-4</v>
      </c>
      <c r="AM45" s="43">
        <v>-8.2000000000000001E-5</v>
      </c>
      <c r="AO45" s="30">
        <v>7.0352064222993768E-2</v>
      </c>
      <c r="AP45" s="43">
        <v>-2.7799999999999998E-4</v>
      </c>
      <c r="AQ45" s="43">
        <v>-2.6800000000000001E-4</v>
      </c>
      <c r="AR45" s="43">
        <v>-1.7000000000000001E-4</v>
      </c>
      <c r="AS45" s="30">
        <v>3.2324134372993744E-2</v>
      </c>
      <c r="AT45" s="43">
        <v>-2.33E-4</v>
      </c>
      <c r="AU45" s="43">
        <v>-2.31E-4</v>
      </c>
      <c r="AV45" s="43">
        <v>-2.0900000000000001E-4</v>
      </c>
      <c r="AX45" s="30">
        <v>7.0352064222993768E-2</v>
      </c>
      <c r="AY45" s="43">
        <v>-8.2299999999999995E-4</v>
      </c>
      <c r="AZ45" s="43">
        <v>-7.0699999999999995E-4</v>
      </c>
      <c r="BA45" s="43">
        <v>4.5300000000000001E-4</v>
      </c>
      <c r="BB45" s="30">
        <v>3.2324134372993744E-2</v>
      </c>
      <c r="BC45" s="43">
        <v>-3.9899999999999999E-4</v>
      </c>
      <c r="BD45" s="43">
        <v>-3.6999999999999999E-4</v>
      </c>
      <c r="BE45" s="43">
        <v>-8.2000000000000001E-5</v>
      </c>
      <c r="BG45" s="30">
        <v>7.0352064222993768E-2</v>
      </c>
      <c r="BH45" s="43">
        <v>-2.7999999999999998E-4</v>
      </c>
      <c r="BI45" s="43">
        <v>-2.7E-4</v>
      </c>
      <c r="BJ45" s="43">
        <v>-1.7200000000000001E-4</v>
      </c>
      <c r="BK45" s="30">
        <v>3.2324134372993744E-2</v>
      </c>
      <c r="BL45" s="43">
        <v>-2.32E-4</v>
      </c>
      <c r="BM45" s="43">
        <v>-2.3000000000000001E-4</v>
      </c>
      <c r="BN45" s="43">
        <v>-2.12E-4</v>
      </c>
      <c r="BP45" s="30">
        <v>7.0352064222993768E-2</v>
      </c>
      <c r="BQ45" s="43">
        <v>-7.8299999999999995E-4</v>
      </c>
      <c r="BR45" s="43">
        <v>-6.4800000000000003E-4</v>
      </c>
      <c r="BS45" s="43">
        <v>7.0100000000000002E-4</v>
      </c>
      <c r="BT45" s="30">
        <v>3.2324134372993744E-2</v>
      </c>
      <c r="BU45" s="43">
        <v>-3.5599999999999998E-4</v>
      </c>
      <c r="BV45" s="43">
        <v>-3.21E-4</v>
      </c>
      <c r="BW45" s="43">
        <v>2.3E-5</v>
      </c>
      <c r="BY45" s="30">
        <v>7.0352064222993768E-2</v>
      </c>
      <c r="BZ45" s="43">
        <v>-2.3900000000000001E-4</v>
      </c>
      <c r="CA45" s="43">
        <v>-2.2499999999999999E-4</v>
      </c>
      <c r="CB45" s="43">
        <v>-8.7999999999999998E-5</v>
      </c>
      <c r="CC45" s="30">
        <v>3.2324134372993744E-2</v>
      </c>
      <c r="CD45" s="43">
        <v>-1.9799999999999999E-4</v>
      </c>
      <c r="CE45" s="43">
        <v>-1.8900000000000001E-4</v>
      </c>
      <c r="CF45" s="43">
        <v>-1.01E-4</v>
      </c>
      <c r="CH45" s="30">
        <v>7.0352064222993768E-2</v>
      </c>
      <c r="CI45" s="43">
        <v>-1.4530000000000001E-3</v>
      </c>
      <c r="CJ45" s="43">
        <v>-1.477E-3</v>
      </c>
      <c r="CK45" s="43">
        <v>2.5530000000000001E-3</v>
      </c>
      <c r="CL45" s="30">
        <v>3.2324134372993744E-2</v>
      </c>
      <c r="CM45" s="43">
        <v>-5.5999999999999995E-4</v>
      </c>
      <c r="CN45" s="43">
        <v>-5.6400000000000005E-4</v>
      </c>
      <c r="CO45" s="43">
        <v>1.07E-4</v>
      </c>
      <c r="CQ45" s="30">
        <v>7.0352064222993768E-2</v>
      </c>
      <c r="CR45" s="43">
        <v>-3.7500000000000001E-4</v>
      </c>
      <c r="CS45" s="43">
        <v>-3.77E-4</v>
      </c>
      <c r="CT45" s="43">
        <v>-7.1000000000000005E-5</v>
      </c>
      <c r="CU45" s="30">
        <v>3.2324134372993744E-2</v>
      </c>
      <c r="CV45" s="43">
        <v>-3.5E-4</v>
      </c>
      <c r="CW45" s="43">
        <v>-3.5100000000000002E-4</v>
      </c>
      <c r="CX45" s="43">
        <v>-9.5000000000000005E-5</v>
      </c>
    </row>
    <row r="46" spans="2:102" x14ac:dyDescent="0.25">
      <c r="N46" s="30">
        <v>7.2253460672993777E-2</v>
      </c>
      <c r="O46" s="43">
        <v>-8.4099999999999995E-4</v>
      </c>
      <c r="P46" s="43">
        <v>-7.0399999999999998E-4</v>
      </c>
      <c r="Q46" s="43">
        <v>8.2899999999999998E-4</v>
      </c>
      <c r="R46" s="30">
        <v>3.3274832572993747E-2</v>
      </c>
      <c r="S46" s="43">
        <v>-3.01E-4</v>
      </c>
      <c r="T46" s="43">
        <v>-2.81E-4</v>
      </c>
      <c r="U46" s="43">
        <v>-5.3999999999999998E-5</v>
      </c>
      <c r="W46" s="30">
        <v>7.2253460672993777E-2</v>
      </c>
      <c r="X46" s="43">
        <v>-2.8699999999999998E-4</v>
      </c>
      <c r="Y46" s="43">
        <v>-2.6499999999999999E-4</v>
      </c>
      <c r="Z46" s="43">
        <v>-2.1999999999999999E-5</v>
      </c>
      <c r="AA46" s="30">
        <v>3.3274832572993747E-2</v>
      </c>
      <c r="AB46" s="43">
        <v>-3.77E-4</v>
      </c>
      <c r="AC46" s="43">
        <v>-3.4499999999999998E-4</v>
      </c>
      <c r="AD46" s="43">
        <v>1.4E-5</v>
      </c>
      <c r="AF46" s="30">
        <v>7.2253460672993777E-2</v>
      </c>
      <c r="AG46" s="43">
        <v>-8.6600000000000002E-4</v>
      </c>
      <c r="AH46" s="43">
        <v>-7.3800000000000005E-4</v>
      </c>
      <c r="AI46" s="43">
        <v>5.4000000000000001E-4</v>
      </c>
      <c r="AJ46" s="30">
        <v>3.3274832572993747E-2</v>
      </c>
      <c r="AK46" s="43">
        <v>-4.0299999999999998E-4</v>
      </c>
      <c r="AL46" s="43">
        <v>-3.7399999999999998E-4</v>
      </c>
      <c r="AM46" s="43">
        <v>-7.7000000000000001E-5</v>
      </c>
      <c r="AO46" s="30">
        <v>7.2253460672993777E-2</v>
      </c>
      <c r="AP46" s="43">
        <v>-2.8400000000000002E-4</v>
      </c>
      <c r="AQ46" s="43">
        <v>-2.7399999999999999E-4</v>
      </c>
      <c r="AR46" s="43">
        <v>-1.64E-4</v>
      </c>
      <c r="AS46" s="30">
        <v>3.3274832572993747E-2</v>
      </c>
      <c r="AT46" s="43">
        <v>-2.33E-4</v>
      </c>
      <c r="AU46" s="43">
        <v>-2.31E-4</v>
      </c>
      <c r="AV46" s="43">
        <v>-2.0900000000000001E-4</v>
      </c>
      <c r="AX46" s="30">
        <v>7.2253460672993777E-2</v>
      </c>
      <c r="AY46" s="43">
        <v>-8.6700000000000004E-4</v>
      </c>
      <c r="AZ46" s="43">
        <v>-7.3999999999999999E-4</v>
      </c>
      <c r="BA46" s="43">
        <v>5.31E-4</v>
      </c>
      <c r="BB46" s="30">
        <v>3.3274832572993747E-2</v>
      </c>
      <c r="BC46" s="43">
        <v>-4.0499999999999998E-4</v>
      </c>
      <c r="BD46" s="43">
        <v>-3.7500000000000001E-4</v>
      </c>
      <c r="BE46" s="43">
        <v>-7.7999999999999999E-5</v>
      </c>
      <c r="BG46" s="30">
        <v>7.2253460672993777E-2</v>
      </c>
      <c r="BH46" s="43">
        <v>-2.8699999999999998E-4</v>
      </c>
      <c r="BI46" s="43">
        <v>-2.7599999999999999E-4</v>
      </c>
      <c r="BJ46" s="43">
        <v>-1.66E-4</v>
      </c>
      <c r="BK46" s="30">
        <v>3.3274832572993747E-2</v>
      </c>
      <c r="BL46" s="43">
        <v>-2.32E-4</v>
      </c>
      <c r="BM46" s="43">
        <v>-2.3000000000000001E-4</v>
      </c>
      <c r="BN46" s="43">
        <v>-2.12E-4</v>
      </c>
      <c r="BP46" s="30">
        <v>7.2253460672993777E-2</v>
      </c>
      <c r="BQ46" s="43">
        <v>-8.1800000000000004E-4</v>
      </c>
      <c r="BR46" s="43">
        <v>-6.7299999999999999E-4</v>
      </c>
      <c r="BS46" s="43">
        <v>7.6900000000000004E-4</v>
      </c>
      <c r="BT46" s="30">
        <v>3.3274832572993747E-2</v>
      </c>
      <c r="BU46" s="43">
        <v>-3.6099999999999999E-4</v>
      </c>
      <c r="BV46" s="43">
        <v>-3.2600000000000001E-4</v>
      </c>
      <c r="BW46" s="43">
        <v>2.6999999999999999E-5</v>
      </c>
      <c r="BY46" s="30">
        <v>7.2253460672993777E-2</v>
      </c>
      <c r="BZ46" s="43">
        <v>-2.4399999999999999E-4</v>
      </c>
      <c r="CA46" s="43">
        <v>-2.3000000000000001E-4</v>
      </c>
      <c r="CB46" s="43">
        <v>-8.3999999999999995E-5</v>
      </c>
      <c r="CC46" s="30">
        <v>3.3274832572993747E-2</v>
      </c>
      <c r="CD46" s="43">
        <v>-1.9699999999999999E-4</v>
      </c>
      <c r="CE46" s="43">
        <v>-1.8900000000000001E-4</v>
      </c>
      <c r="CF46" s="43">
        <v>-1.01E-4</v>
      </c>
      <c r="CH46" s="30">
        <v>7.2253460672993777E-2</v>
      </c>
      <c r="CI46" s="43">
        <v>-1.462E-3</v>
      </c>
      <c r="CJ46" s="43">
        <v>-1.4890000000000001E-3</v>
      </c>
      <c r="CK46" s="43">
        <v>2.9150000000000001E-3</v>
      </c>
      <c r="CL46" s="30">
        <v>3.3274832572993747E-2</v>
      </c>
      <c r="CM46" s="43">
        <v>-5.71E-4</v>
      </c>
      <c r="CN46" s="43">
        <v>-5.7499999999999999E-4</v>
      </c>
      <c r="CO46" s="43">
        <v>1.18E-4</v>
      </c>
      <c r="CQ46" s="30">
        <v>7.2253460672993777E-2</v>
      </c>
      <c r="CR46" s="43">
        <v>-3.6900000000000002E-4</v>
      </c>
      <c r="CS46" s="43">
        <v>-3.7100000000000002E-4</v>
      </c>
      <c r="CT46" s="43">
        <v>-7.7000000000000001E-5</v>
      </c>
      <c r="CU46" s="30">
        <v>3.3274832572993747E-2</v>
      </c>
      <c r="CV46" s="43">
        <v>-3.5300000000000002E-4</v>
      </c>
      <c r="CW46" s="43">
        <v>-3.5399999999999999E-4</v>
      </c>
      <c r="CX46" s="43">
        <v>-9.2E-5</v>
      </c>
    </row>
    <row r="47" spans="2:102" x14ac:dyDescent="0.25">
      <c r="N47" s="30">
        <v>7.4154857122993786E-2</v>
      </c>
      <c r="O47" s="43">
        <v>-8.9700000000000001E-4</v>
      </c>
      <c r="P47" s="43">
        <v>-7.4600000000000003E-4</v>
      </c>
      <c r="Q47" s="43">
        <v>9.3899999999999995E-4</v>
      </c>
      <c r="R47" s="30">
        <v>3.4225530772993742E-2</v>
      </c>
      <c r="S47" s="43">
        <v>-3.0600000000000001E-4</v>
      </c>
      <c r="T47" s="43">
        <v>-2.8499999999999999E-4</v>
      </c>
      <c r="U47" s="43">
        <v>-4.8999999999999998E-5</v>
      </c>
      <c r="W47" s="30">
        <v>7.4154857122993786E-2</v>
      </c>
      <c r="X47" s="43">
        <v>-2.7900000000000001E-4</v>
      </c>
      <c r="Y47" s="43">
        <v>-2.5799999999999998E-4</v>
      </c>
      <c r="Z47" s="43">
        <v>-2.6999999999999999E-5</v>
      </c>
      <c r="AA47" s="30">
        <v>3.4225530772993742E-2</v>
      </c>
      <c r="AB47" s="43">
        <v>-3.77E-4</v>
      </c>
      <c r="AC47" s="43">
        <v>-3.4499999999999998E-4</v>
      </c>
      <c r="AD47" s="43">
        <v>1.4E-5</v>
      </c>
      <c r="AF47" s="30">
        <v>7.4154857122993786E-2</v>
      </c>
      <c r="AG47" s="43">
        <v>-9.0700000000000004E-4</v>
      </c>
      <c r="AH47" s="43">
        <v>-7.6800000000000002E-4</v>
      </c>
      <c r="AI47" s="43">
        <v>6.1499999999999999E-4</v>
      </c>
      <c r="AJ47" s="30">
        <v>3.4225530772993742E-2</v>
      </c>
      <c r="AK47" s="43">
        <v>-4.0900000000000002E-4</v>
      </c>
      <c r="AL47" s="43">
        <v>-3.79E-4</v>
      </c>
      <c r="AM47" s="43">
        <v>-7.2000000000000002E-5</v>
      </c>
      <c r="AO47" s="30">
        <v>7.4154857122993786E-2</v>
      </c>
      <c r="AP47" s="43">
        <v>-2.9100000000000003E-4</v>
      </c>
      <c r="AQ47" s="43">
        <v>-2.7900000000000001E-4</v>
      </c>
      <c r="AR47" s="43">
        <v>-1.5899999999999999E-4</v>
      </c>
      <c r="AS47" s="30">
        <v>3.4225530772993742E-2</v>
      </c>
      <c r="AT47" s="43">
        <v>-2.33E-4</v>
      </c>
      <c r="AU47" s="43">
        <v>-2.31E-4</v>
      </c>
      <c r="AV47" s="43">
        <v>-2.0900000000000001E-4</v>
      </c>
      <c r="AX47" s="30">
        <v>7.4154857122993786E-2</v>
      </c>
      <c r="AY47" s="43">
        <v>-9.0799999999999995E-4</v>
      </c>
      <c r="AZ47" s="43">
        <v>-7.6999999999999996E-4</v>
      </c>
      <c r="BA47" s="43">
        <v>6.0599999999999998E-4</v>
      </c>
      <c r="BB47" s="30">
        <v>3.4225530772993742E-2</v>
      </c>
      <c r="BC47" s="43">
        <v>-4.1100000000000002E-4</v>
      </c>
      <c r="BD47" s="43">
        <v>-3.8000000000000002E-4</v>
      </c>
      <c r="BE47" s="43">
        <v>-7.2999999999999999E-5</v>
      </c>
      <c r="BG47" s="30">
        <v>7.4154857122993786E-2</v>
      </c>
      <c r="BH47" s="43">
        <v>-2.9300000000000002E-4</v>
      </c>
      <c r="BI47" s="43">
        <v>-2.81E-4</v>
      </c>
      <c r="BJ47" s="43">
        <v>-1.6000000000000001E-4</v>
      </c>
      <c r="BK47" s="30">
        <v>3.4225530772993742E-2</v>
      </c>
      <c r="BL47" s="43">
        <v>-2.32E-4</v>
      </c>
      <c r="BM47" s="43">
        <v>-2.3000000000000001E-4</v>
      </c>
      <c r="BN47" s="43">
        <v>-2.12E-4</v>
      </c>
      <c r="BP47" s="30">
        <v>7.4154857122993786E-2</v>
      </c>
      <c r="BQ47" s="43">
        <v>-8.5599999999999999E-4</v>
      </c>
      <c r="BR47" s="43">
        <v>-7.0100000000000002E-4</v>
      </c>
      <c r="BS47" s="43">
        <v>8.3699999999999996E-4</v>
      </c>
      <c r="BT47" s="30">
        <v>3.4225530772993742E-2</v>
      </c>
      <c r="BU47" s="43">
        <v>-3.6699999999999998E-4</v>
      </c>
      <c r="BV47" s="43">
        <v>-3.3100000000000002E-4</v>
      </c>
      <c r="BW47" s="43">
        <v>3.1000000000000001E-5</v>
      </c>
      <c r="BY47" s="30">
        <v>7.4154857122993786E-2</v>
      </c>
      <c r="BZ47" s="43">
        <v>-2.4800000000000001E-4</v>
      </c>
      <c r="CA47" s="43">
        <v>-2.33E-4</v>
      </c>
      <c r="CB47" s="43">
        <v>-8.2000000000000001E-5</v>
      </c>
      <c r="CC47" s="30">
        <v>3.4225530772993742E-2</v>
      </c>
      <c r="CD47" s="43">
        <v>-1.9699999999999999E-4</v>
      </c>
      <c r="CE47" s="43">
        <v>-1.8799999999999999E-4</v>
      </c>
      <c r="CF47" s="43">
        <v>-1.02E-4</v>
      </c>
      <c r="CH47" s="30">
        <v>7.4154857122993786E-2</v>
      </c>
      <c r="CI47" s="43">
        <v>-1.4729999999999999E-3</v>
      </c>
      <c r="CJ47" s="43">
        <v>-1.5020000000000001E-3</v>
      </c>
      <c r="CK47" s="43">
        <v>3.2569999999999999E-3</v>
      </c>
      <c r="CL47" s="30">
        <v>3.4225530772993742E-2</v>
      </c>
      <c r="CM47" s="43">
        <v>-5.8299999999999997E-4</v>
      </c>
      <c r="CN47" s="43">
        <v>-5.8699999999999996E-4</v>
      </c>
      <c r="CO47" s="43">
        <v>1.2899999999999999E-4</v>
      </c>
      <c r="CQ47" s="30">
        <v>7.4154857122993786E-2</v>
      </c>
      <c r="CR47" s="43">
        <v>-3.6499999999999998E-4</v>
      </c>
      <c r="CS47" s="43">
        <v>-3.6600000000000001E-4</v>
      </c>
      <c r="CT47" s="43">
        <v>-8.2000000000000001E-5</v>
      </c>
      <c r="CU47" s="30">
        <v>3.4225530772993742E-2</v>
      </c>
      <c r="CV47" s="43">
        <v>-3.5599999999999998E-4</v>
      </c>
      <c r="CW47" s="43">
        <v>-3.57E-4</v>
      </c>
      <c r="CX47" s="43">
        <v>-8.7999999999999998E-5</v>
      </c>
    </row>
    <row r="48" spans="2:102" x14ac:dyDescent="0.25">
      <c r="N48" s="30">
        <v>7.6056253572993796E-2</v>
      </c>
      <c r="O48" s="43">
        <v>-1E-3</v>
      </c>
      <c r="P48" s="43">
        <v>-8.2200000000000003E-4</v>
      </c>
      <c r="Q48" s="43">
        <v>1.1620000000000001E-3</v>
      </c>
      <c r="R48" s="30">
        <v>3.5176228972993738E-2</v>
      </c>
      <c r="S48" s="43">
        <v>-3.1300000000000002E-4</v>
      </c>
      <c r="T48" s="43">
        <v>-2.9E-4</v>
      </c>
      <c r="U48" s="43">
        <v>-4.1999999999999998E-5</v>
      </c>
      <c r="W48" s="30">
        <v>7.6056253572993796E-2</v>
      </c>
      <c r="X48" s="43">
        <v>-2.72E-4</v>
      </c>
      <c r="Y48" s="43">
        <v>-2.52E-4</v>
      </c>
      <c r="Z48" s="43">
        <v>-3.1000000000000001E-5</v>
      </c>
      <c r="AA48" s="30">
        <v>3.5176228972993738E-2</v>
      </c>
      <c r="AB48" s="43">
        <v>-3.7599999999999998E-4</v>
      </c>
      <c r="AC48" s="43">
        <v>-3.4400000000000001E-4</v>
      </c>
      <c r="AD48" s="43">
        <v>1.4E-5</v>
      </c>
      <c r="AF48" s="30">
        <v>7.6056253572993796E-2</v>
      </c>
      <c r="AG48" s="43">
        <v>-9.4799999999999995E-4</v>
      </c>
      <c r="AH48" s="43">
        <v>-7.9900000000000001E-4</v>
      </c>
      <c r="AI48" s="43">
        <v>6.9200000000000002E-4</v>
      </c>
      <c r="AJ48" s="30">
        <v>3.5176228972993738E-2</v>
      </c>
      <c r="AK48" s="43">
        <v>-4.17E-4</v>
      </c>
      <c r="AL48" s="43">
        <v>-3.8499999999999998E-4</v>
      </c>
      <c r="AM48" s="43">
        <v>-6.6000000000000005E-5</v>
      </c>
      <c r="AO48" s="30">
        <v>7.6056253572993796E-2</v>
      </c>
      <c r="AP48" s="43">
        <v>-2.9700000000000001E-4</v>
      </c>
      <c r="AQ48" s="43">
        <v>-2.8400000000000002E-4</v>
      </c>
      <c r="AR48" s="43">
        <v>-1.5300000000000001E-4</v>
      </c>
      <c r="AS48" s="30">
        <v>3.5176228972993738E-2</v>
      </c>
      <c r="AT48" s="43">
        <v>-2.32E-4</v>
      </c>
      <c r="AU48" s="43">
        <v>-2.31E-4</v>
      </c>
      <c r="AV48" s="43">
        <v>-2.1000000000000001E-4</v>
      </c>
      <c r="AX48" s="30">
        <v>7.6056253572993796E-2</v>
      </c>
      <c r="AY48" s="43">
        <v>-9.4899999999999997E-4</v>
      </c>
      <c r="AZ48" s="43">
        <v>-8.0000000000000004E-4</v>
      </c>
      <c r="BA48" s="43">
        <v>6.8300000000000001E-4</v>
      </c>
      <c r="BB48" s="30">
        <v>3.5176228972993738E-2</v>
      </c>
      <c r="BC48" s="43">
        <v>-4.1800000000000002E-4</v>
      </c>
      <c r="BD48" s="43">
        <v>-3.86E-4</v>
      </c>
      <c r="BE48" s="43">
        <v>-6.7000000000000002E-5</v>
      </c>
      <c r="BG48" s="30">
        <v>7.6056253572993796E-2</v>
      </c>
      <c r="BH48" s="43">
        <v>-2.9999999999999997E-4</v>
      </c>
      <c r="BI48" s="43">
        <v>-2.8699999999999998E-4</v>
      </c>
      <c r="BJ48" s="43">
        <v>-1.55E-4</v>
      </c>
      <c r="BK48" s="30">
        <v>3.5176228972993738E-2</v>
      </c>
      <c r="BL48" s="43">
        <v>-2.31E-4</v>
      </c>
      <c r="BM48" s="43">
        <v>-2.3000000000000001E-4</v>
      </c>
      <c r="BN48" s="43">
        <v>-2.13E-4</v>
      </c>
      <c r="BP48" s="30">
        <v>7.6056253572993796E-2</v>
      </c>
      <c r="BQ48" s="43">
        <v>-8.9300000000000002E-4</v>
      </c>
      <c r="BR48" s="43">
        <v>-7.2900000000000005E-4</v>
      </c>
      <c r="BS48" s="43">
        <v>9.0600000000000001E-4</v>
      </c>
      <c r="BT48" s="30">
        <v>3.5176228972993738E-2</v>
      </c>
      <c r="BU48" s="43">
        <v>-3.7399999999999998E-4</v>
      </c>
      <c r="BV48" s="43">
        <v>-3.3700000000000001E-4</v>
      </c>
      <c r="BW48" s="43">
        <v>3.6000000000000001E-5</v>
      </c>
      <c r="BY48" s="30">
        <v>7.6056253572993796E-2</v>
      </c>
      <c r="BZ48" s="43">
        <v>-2.5399999999999999E-4</v>
      </c>
      <c r="CA48" s="43">
        <v>-2.3800000000000001E-4</v>
      </c>
      <c r="CB48" s="43">
        <v>-7.7999999999999999E-5</v>
      </c>
      <c r="CC48" s="30">
        <v>3.5176228972993738E-2</v>
      </c>
      <c r="CD48" s="43">
        <v>-1.9699999999999999E-4</v>
      </c>
      <c r="CE48" s="43">
        <v>-1.8900000000000001E-4</v>
      </c>
      <c r="CF48" s="43">
        <v>-1.03E-4</v>
      </c>
      <c r="CH48" s="30">
        <v>7.6056253572993796E-2</v>
      </c>
      <c r="CI48" s="43">
        <v>-1.4829999999999999E-3</v>
      </c>
      <c r="CJ48" s="43">
        <v>-1.5150000000000001E-3</v>
      </c>
      <c r="CK48" s="43">
        <v>3.6059999999999998E-3</v>
      </c>
      <c r="CL48" s="30">
        <v>3.5176228972993738E-2</v>
      </c>
      <c r="CM48" s="43">
        <v>-5.9699999999999998E-4</v>
      </c>
      <c r="CN48" s="43">
        <v>-6.02E-4</v>
      </c>
      <c r="CO48" s="43">
        <v>1.4799999999999999E-4</v>
      </c>
      <c r="CQ48" s="30">
        <v>7.6056253572993796E-2</v>
      </c>
      <c r="CR48" s="43">
        <v>-3.6000000000000002E-4</v>
      </c>
      <c r="CS48" s="43">
        <v>-3.6099999999999999E-4</v>
      </c>
      <c r="CT48" s="43">
        <v>-8.7000000000000001E-5</v>
      </c>
      <c r="CU48" s="30">
        <v>3.5176228972993738E-2</v>
      </c>
      <c r="CV48" s="43">
        <v>-3.5799999999999997E-4</v>
      </c>
      <c r="CW48" s="43">
        <v>-3.6000000000000002E-4</v>
      </c>
      <c r="CX48" s="43">
        <v>-8.6000000000000003E-5</v>
      </c>
    </row>
    <row r="49" spans="14:102" x14ac:dyDescent="0.25">
      <c r="N49" s="30">
        <v>7.7957650022993791E-2</v>
      </c>
      <c r="O49" s="43">
        <v>-1.0970000000000001E-3</v>
      </c>
      <c r="P49" s="43">
        <v>-8.8000000000000003E-4</v>
      </c>
      <c r="Q49" s="43">
        <v>1.554E-3</v>
      </c>
      <c r="R49" s="30">
        <v>3.6126927172993741E-2</v>
      </c>
      <c r="S49" s="43">
        <v>-3.19E-4</v>
      </c>
      <c r="T49" s="43">
        <v>-2.9500000000000001E-4</v>
      </c>
      <c r="U49" s="43">
        <v>-3.6999999999999998E-5</v>
      </c>
      <c r="W49" s="30">
        <v>7.7957650022993791E-2</v>
      </c>
      <c r="X49" s="43">
        <v>-2.6600000000000001E-4</v>
      </c>
      <c r="Y49" s="43">
        <v>-2.4699999999999999E-4</v>
      </c>
      <c r="Z49" s="43">
        <v>-3.4E-5</v>
      </c>
      <c r="AA49" s="30">
        <v>3.6126927172993741E-2</v>
      </c>
      <c r="AB49" s="43">
        <v>-3.7500000000000001E-4</v>
      </c>
      <c r="AC49" s="43">
        <v>-3.4299999999999999E-4</v>
      </c>
      <c r="AD49" s="43">
        <v>1.5E-5</v>
      </c>
      <c r="AF49" s="30">
        <v>7.7957650022993791E-2</v>
      </c>
      <c r="AG49" s="43">
        <v>-9.9099999999999991E-4</v>
      </c>
      <c r="AH49" s="43">
        <v>-8.3000000000000001E-4</v>
      </c>
      <c r="AI49" s="43">
        <v>7.6999999999999996E-4</v>
      </c>
      <c r="AJ49" s="30">
        <v>3.6126927172993741E-2</v>
      </c>
      <c r="AK49" s="43">
        <v>-4.2299999999999998E-4</v>
      </c>
      <c r="AL49" s="43">
        <v>-3.8999999999999999E-4</v>
      </c>
      <c r="AM49" s="43">
        <v>-6.0999999999999999E-5</v>
      </c>
      <c r="AO49" s="30">
        <v>7.7957650022993791E-2</v>
      </c>
      <c r="AP49" s="43">
        <v>-3.0400000000000002E-4</v>
      </c>
      <c r="AQ49" s="43">
        <v>-2.9E-4</v>
      </c>
      <c r="AR49" s="43">
        <v>-1.47E-4</v>
      </c>
      <c r="AS49" s="30">
        <v>3.6126927172993741E-2</v>
      </c>
      <c r="AT49" s="43">
        <v>-2.32E-4</v>
      </c>
      <c r="AU49" s="43">
        <v>-2.3000000000000001E-4</v>
      </c>
      <c r="AV49" s="43">
        <v>-2.1000000000000001E-4</v>
      </c>
      <c r="AX49" s="30">
        <v>7.7957650022993791E-2</v>
      </c>
      <c r="AY49" s="43">
        <v>-9.9099999999999991E-4</v>
      </c>
      <c r="AZ49" s="43">
        <v>-8.3100000000000003E-4</v>
      </c>
      <c r="BA49" s="43">
        <v>7.6000000000000004E-4</v>
      </c>
      <c r="BB49" s="30">
        <v>3.6126927172993741E-2</v>
      </c>
      <c r="BC49" s="43">
        <v>-4.2400000000000001E-4</v>
      </c>
      <c r="BD49" s="43">
        <v>-3.9100000000000002E-4</v>
      </c>
      <c r="BE49" s="43">
        <v>-6.2000000000000003E-5</v>
      </c>
      <c r="BG49" s="30">
        <v>7.7957650022993791E-2</v>
      </c>
      <c r="BH49" s="43">
        <v>-3.0600000000000001E-4</v>
      </c>
      <c r="BI49" s="43">
        <v>-2.92E-4</v>
      </c>
      <c r="BJ49" s="43">
        <v>-1.4899999999999999E-4</v>
      </c>
      <c r="BK49" s="30">
        <v>3.6126927172993741E-2</v>
      </c>
      <c r="BL49" s="43">
        <v>-2.31E-4</v>
      </c>
      <c r="BM49" s="43">
        <v>-2.2900000000000001E-4</v>
      </c>
      <c r="BN49" s="43">
        <v>-2.13E-4</v>
      </c>
      <c r="BP49" s="30">
        <v>7.7957650022993791E-2</v>
      </c>
      <c r="BQ49" s="43">
        <v>-9.3499999999999996E-4</v>
      </c>
      <c r="BR49" s="43">
        <v>-7.6099999999999996E-4</v>
      </c>
      <c r="BS49" s="43">
        <v>9.7799999999999992E-4</v>
      </c>
      <c r="BT49" s="30">
        <v>3.6126927172993741E-2</v>
      </c>
      <c r="BU49" s="43">
        <v>-3.8099999999999999E-4</v>
      </c>
      <c r="BV49" s="43">
        <v>-3.4299999999999999E-4</v>
      </c>
      <c r="BW49" s="43">
        <v>4.1E-5</v>
      </c>
      <c r="BY49" s="30">
        <v>7.7957650022993791E-2</v>
      </c>
      <c r="BZ49" s="43">
        <v>-2.5900000000000001E-4</v>
      </c>
      <c r="CA49" s="43">
        <v>-2.42E-4</v>
      </c>
      <c r="CB49" s="43">
        <v>-7.4999999999999993E-5</v>
      </c>
      <c r="CC49" s="30">
        <v>3.6126927172993741E-2</v>
      </c>
      <c r="CD49" s="43">
        <v>-1.9699999999999999E-4</v>
      </c>
      <c r="CE49" s="43">
        <v>-1.8900000000000001E-4</v>
      </c>
      <c r="CF49" s="43">
        <v>-1.03E-4</v>
      </c>
      <c r="CH49" s="30">
        <v>7.7957650022993791E-2</v>
      </c>
      <c r="CI49" s="43">
        <v>-1.4940000000000001E-3</v>
      </c>
      <c r="CJ49" s="43">
        <v>-1.5280000000000001E-3</v>
      </c>
      <c r="CK49" s="43">
        <v>3.9610000000000001E-3</v>
      </c>
      <c r="CL49" s="30">
        <v>3.6126927172993741E-2</v>
      </c>
      <c r="CM49" s="43">
        <v>-6.11E-4</v>
      </c>
      <c r="CN49" s="43">
        <v>-6.1600000000000001E-4</v>
      </c>
      <c r="CO49" s="43">
        <v>1.63E-4</v>
      </c>
      <c r="CQ49" s="30">
        <v>7.7957650022993791E-2</v>
      </c>
      <c r="CR49" s="43">
        <v>-3.5399999999999999E-4</v>
      </c>
      <c r="CS49" s="43">
        <v>-3.5599999999999998E-4</v>
      </c>
      <c r="CT49" s="43">
        <v>-9.2999999999999997E-5</v>
      </c>
      <c r="CU49" s="30">
        <v>3.6126927172993741E-2</v>
      </c>
      <c r="CV49" s="43">
        <v>-3.6099999999999999E-4</v>
      </c>
      <c r="CW49" s="43">
        <v>-3.6299999999999999E-4</v>
      </c>
      <c r="CX49" s="43">
        <v>-8.2999999999999998E-5</v>
      </c>
    </row>
    <row r="50" spans="14:102" x14ac:dyDescent="0.25">
      <c r="N50" s="30">
        <v>7.98590464729938E-2</v>
      </c>
      <c r="O50" s="43">
        <v>-1.0089999999999999E-3</v>
      </c>
      <c r="P50" s="43">
        <v>-7.5699999999999997E-4</v>
      </c>
      <c r="Q50" s="43">
        <v>2.0569999999999998E-3</v>
      </c>
      <c r="R50" s="30">
        <v>3.7077625372993736E-2</v>
      </c>
      <c r="S50" s="43">
        <v>-3.2499999999999999E-4</v>
      </c>
      <c r="T50" s="43">
        <v>-2.9999999999999997E-4</v>
      </c>
      <c r="U50" s="43">
        <v>-3.1000000000000001E-5</v>
      </c>
      <c r="W50" s="30">
        <v>7.98590464729938E-2</v>
      </c>
      <c r="X50" s="43">
        <v>-2.61E-4</v>
      </c>
      <c r="Y50" s="43">
        <v>-2.43E-4</v>
      </c>
      <c r="Z50" s="43">
        <v>-3.6000000000000001E-5</v>
      </c>
      <c r="AA50" s="30">
        <v>3.7077625372993736E-2</v>
      </c>
      <c r="AB50" s="43">
        <v>-3.7399999999999998E-4</v>
      </c>
      <c r="AC50" s="43">
        <v>-3.4200000000000002E-4</v>
      </c>
      <c r="AD50" s="43">
        <v>1.5E-5</v>
      </c>
      <c r="AF50" s="30">
        <v>7.98590464729938E-2</v>
      </c>
      <c r="AG50" s="43">
        <v>-1.039E-3</v>
      </c>
      <c r="AH50" s="43">
        <v>-8.6600000000000002E-4</v>
      </c>
      <c r="AI50" s="43">
        <v>8.61E-4</v>
      </c>
      <c r="AJ50" s="30">
        <v>3.7077625372993736E-2</v>
      </c>
      <c r="AK50" s="43">
        <v>-4.2999999999999999E-4</v>
      </c>
      <c r="AL50" s="43">
        <v>-3.9599999999999998E-4</v>
      </c>
      <c r="AM50" s="43">
        <v>-5.5999999999999999E-5</v>
      </c>
      <c r="AO50" s="30">
        <v>7.98590464729938E-2</v>
      </c>
      <c r="AP50" s="43">
        <v>-3.1300000000000002E-4</v>
      </c>
      <c r="AQ50" s="43">
        <v>-2.9700000000000001E-4</v>
      </c>
      <c r="AR50" s="43">
        <v>-1.3899999999999999E-4</v>
      </c>
      <c r="AS50" s="30">
        <v>3.7077625372993736E-2</v>
      </c>
      <c r="AT50" s="43">
        <v>-2.32E-4</v>
      </c>
      <c r="AU50" s="43">
        <v>-2.3000000000000001E-4</v>
      </c>
      <c r="AV50" s="43">
        <v>-2.1100000000000001E-4</v>
      </c>
      <c r="AX50" s="30">
        <v>7.98590464729938E-2</v>
      </c>
      <c r="AY50" s="43">
        <v>-1.0399999999999999E-3</v>
      </c>
      <c r="AZ50" s="43">
        <v>-8.6799999999999996E-4</v>
      </c>
      <c r="BA50" s="43">
        <v>8.5099999999999998E-4</v>
      </c>
      <c r="BB50" s="30">
        <v>3.7077625372993736E-2</v>
      </c>
      <c r="BC50" s="43">
        <v>-4.3100000000000001E-4</v>
      </c>
      <c r="BD50" s="43">
        <v>-3.97E-4</v>
      </c>
      <c r="BE50" s="43">
        <v>-5.7000000000000003E-5</v>
      </c>
      <c r="BG50" s="30">
        <v>7.98590464729938E-2</v>
      </c>
      <c r="BH50" s="43">
        <v>-3.1500000000000001E-4</v>
      </c>
      <c r="BI50" s="43">
        <v>-2.99E-4</v>
      </c>
      <c r="BJ50" s="43">
        <v>-1.4100000000000001E-4</v>
      </c>
      <c r="BK50" s="30">
        <v>3.7077625372993736E-2</v>
      </c>
      <c r="BL50" s="43">
        <v>-2.3000000000000001E-4</v>
      </c>
      <c r="BM50" s="43">
        <v>-2.2900000000000001E-4</v>
      </c>
      <c r="BN50" s="43">
        <v>-2.13E-4</v>
      </c>
      <c r="BP50" s="30">
        <v>7.98590464729938E-2</v>
      </c>
      <c r="BQ50" s="43">
        <v>-9.8299999999999993E-4</v>
      </c>
      <c r="BR50" s="43">
        <v>-7.9699999999999997E-4</v>
      </c>
      <c r="BS50" s="43">
        <v>1.0579999999999999E-3</v>
      </c>
      <c r="BT50" s="30">
        <v>3.7077625372993736E-2</v>
      </c>
      <c r="BU50" s="43">
        <v>-3.88E-4</v>
      </c>
      <c r="BV50" s="43">
        <v>-3.48E-4</v>
      </c>
      <c r="BW50" s="43">
        <v>4.5000000000000003E-5</v>
      </c>
      <c r="BY50" s="30">
        <v>7.98590464729938E-2</v>
      </c>
      <c r="BZ50" s="43">
        <v>-2.6499999999999999E-4</v>
      </c>
      <c r="CA50" s="43">
        <v>-2.4699999999999999E-4</v>
      </c>
      <c r="CB50" s="43">
        <v>-7.1000000000000005E-5</v>
      </c>
      <c r="CC50" s="30">
        <v>3.7077625372993736E-2</v>
      </c>
      <c r="CD50" s="43">
        <v>-1.9699999999999999E-4</v>
      </c>
      <c r="CE50" s="43">
        <v>-1.8900000000000001E-4</v>
      </c>
      <c r="CF50" s="43">
        <v>-1.0399999999999999E-4</v>
      </c>
      <c r="CH50" s="30">
        <v>7.98590464729938E-2</v>
      </c>
      <c r="CI50" s="43">
        <v>-1.5070000000000001E-3</v>
      </c>
      <c r="CJ50" s="43">
        <v>-1.5430000000000001E-3</v>
      </c>
      <c r="CK50" s="43">
        <v>4.3759999999999997E-3</v>
      </c>
      <c r="CL50" s="30">
        <v>3.7077625372993736E-2</v>
      </c>
      <c r="CM50" s="43">
        <v>-6.2500000000000001E-4</v>
      </c>
      <c r="CN50" s="43">
        <v>-6.29E-4</v>
      </c>
      <c r="CO50" s="43">
        <v>1.7899999999999999E-4</v>
      </c>
      <c r="CQ50" s="30">
        <v>7.98590464729938E-2</v>
      </c>
      <c r="CR50" s="43">
        <v>-3.4600000000000001E-4</v>
      </c>
      <c r="CS50" s="43">
        <v>-3.48E-4</v>
      </c>
      <c r="CT50" s="43">
        <v>-1.01E-4</v>
      </c>
      <c r="CU50" s="30">
        <v>3.7077625372993736E-2</v>
      </c>
      <c r="CV50" s="43">
        <v>-3.6400000000000001E-4</v>
      </c>
      <c r="CW50" s="43">
        <v>-3.6499999999999998E-4</v>
      </c>
      <c r="CX50" s="43">
        <v>-8.1000000000000004E-5</v>
      </c>
    </row>
    <row r="51" spans="14:102" x14ac:dyDescent="0.25">
      <c r="N51" s="30">
        <v>8.1760442922993809E-2</v>
      </c>
      <c r="O51" s="43">
        <v>-1.073E-3</v>
      </c>
      <c r="P51" s="43">
        <v>-8.0900000000000004E-4</v>
      </c>
      <c r="Q51" s="43">
        <v>2.1440000000000001E-3</v>
      </c>
      <c r="R51" s="30">
        <v>3.8028323572993739E-2</v>
      </c>
      <c r="S51" s="43">
        <v>-3.3100000000000002E-4</v>
      </c>
      <c r="T51" s="43">
        <v>-3.0499999999999999E-4</v>
      </c>
      <c r="U51" s="43">
        <v>-2.5000000000000001E-5</v>
      </c>
      <c r="W51" s="30">
        <v>8.1760442922993809E-2</v>
      </c>
      <c r="X51" s="43">
        <v>-2.5399999999999999E-4</v>
      </c>
      <c r="Y51" s="43">
        <v>-2.3599999999999999E-4</v>
      </c>
      <c r="Z51" s="43">
        <v>-4.1E-5</v>
      </c>
      <c r="AA51" s="30">
        <v>3.8028323572993739E-2</v>
      </c>
      <c r="AB51" s="43">
        <v>-3.7399999999999998E-4</v>
      </c>
      <c r="AC51" s="43">
        <v>-3.4200000000000002E-4</v>
      </c>
      <c r="AD51" s="43">
        <v>1.5999999999999999E-5</v>
      </c>
      <c r="AF51" s="30">
        <v>8.1760442922993809E-2</v>
      </c>
      <c r="AG51" s="43">
        <v>-1.077E-3</v>
      </c>
      <c r="AH51" s="43">
        <v>-8.9300000000000002E-4</v>
      </c>
      <c r="AI51" s="43">
        <v>9.3000000000000005E-4</v>
      </c>
      <c r="AJ51" s="30">
        <v>3.8028323572993739E-2</v>
      </c>
      <c r="AK51" s="43">
        <v>-4.37E-4</v>
      </c>
      <c r="AL51" s="43">
        <v>-4.0099999999999999E-4</v>
      </c>
      <c r="AM51" s="43">
        <v>-5.0000000000000002E-5</v>
      </c>
      <c r="AO51" s="30">
        <v>8.1760442922993809E-2</v>
      </c>
      <c r="AP51" s="43">
        <v>-3.19E-4</v>
      </c>
      <c r="AQ51" s="43">
        <v>-3.0200000000000002E-4</v>
      </c>
      <c r="AR51" s="43">
        <v>-1.35E-4</v>
      </c>
      <c r="AS51" s="30">
        <v>3.8028323572993739E-2</v>
      </c>
      <c r="AT51" s="43">
        <v>-2.31E-4</v>
      </c>
      <c r="AU51" s="43">
        <v>-2.3000000000000001E-4</v>
      </c>
      <c r="AV51" s="43">
        <v>-2.1100000000000001E-4</v>
      </c>
      <c r="AX51" s="30">
        <v>8.1760442922993809E-2</v>
      </c>
      <c r="AY51" s="43">
        <v>-1.078E-3</v>
      </c>
      <c r="AZ51" s="43">
        <v>-8.9599999999999999E-4</v>
      </c>
      <c r="BA51" s="43">
        <v>9.2100000000000005E-4</v>
      </c>
      <c r="BB51" s="30">
        <v>3.8028323572993739E-2</v>
      </c>
      <c r="BC51" s="43">
        <v>-4.3800000000000002E-4</v>
      </c>
      <c r="BD51" s="43">
        <v>-4.0200000000000001E-4</v>
      </c>
      <c r="BE51" s="43">
        <v>-5.1E-5</v>
      </c>
      <c r="BG51" s="30">
        <v>8.1760442922993809E-2</v>
      </c>
      <c r="BH51" s="43">
        <v>-3.21E-4</v>
      </c>
      <c r="BI51" s="43">
        <v>-3.0400000000000002E-4</v>
      </c>
      <c r="BJ51" s="43">
        <v>-1.37E-4</v>
      </c>
      <c r="BK51" s="30">
        <v>3.8028323572993739E-2</v>
      </c>
      <c r="BL51" s="43">
        <v>-2.3000000000000001E-4</v>
      </c>
      <c r="BM51" s="43">
        <v>-2.2900000000000001E-4</v>
      </c>
      <c r="BN51" s="43">
        <v>-2.14E-4</v>
      </c>
      <c r="BP51" s="30">
        <v>8.1760442922993809E-2</v>
      </c>
      <c r="BQ51" s="43">
        <v>-9.6599999999999995E-4</v>
      </c>
      <c r="BR51" s="43">
        <v>-7.6000000000000004E-4</v>
      </c>
      <c r="BS51" s="43">
        <v>1.2960000000000001E-3</v>
      </c>
      <c r="BT51" s="30">
        <v>3.8028323572993739E-2</v>
      </c>
      <c r="BU51" s="43">
        <v>-3.9399999999999998E-4</v>
      </c>
      <c r="BV51" s="43">
        <v>-3.5399999999999999E-4</v>
      </c>
      <c r="BW51" s="43">
        <v>5.0000000000000002E-5</v>
      </c>
      <c r="BY51" s="30">
        <v>8.1760442922993809E-2</v>
      </c>
      <c r="BZ51" s="43">
        <v>-2.6899999999999998E-4</v>
      </c>
      <c r="CA51" s="43">
        <v>-2.5099999999999998E-4</v>
      </c>
      <c r="CB51" s="43">
        <v>-6.8999999999999997E-5</v>
      </c>
      <c r="CC51" s="30">
        <v>3.8028323572993739E-2</v>
      </c>
      <c r="CD51" s="43">
        <v>-1.9699999999999999E-4</v>
      </c>
      <c r="CE51" s="43">
        <v>-1.8900000000000001E-4</v>
      </c>
      <c r="CF51" s="43">
        <v>-1.0399999999999999E-4</v>
      </c>
      <c r="CH51" s="30">
        <v>8.1760442922993809E-2</v>
      </c>
      <c r="CI51" s="43">
        <v>-1.5579999999999999E-3</v>
      </c>
      <c r="CJ51" s="43">
        <v>-1.5969999999999999E-3</v>
      </c>
      <c r="CK51" s="43">
        <v>4.5890000000000002E-3</v>
      </c>
      <c r="CL51" s="30">
        <v>3.8028323572993739E-2</v>
      </c>
      <c r="CM51" s="43">
        <v>-6.38E-4</v>
      </c>
      <c r="CN51" s="43">
        <v>-6.4300000000000002E-4</v>
      </c>
      <c r="CO51" s="43">
        <v>1.95E-4</v>
      </c>
      <c r="CQ51" s="30">
        <v>8.1760442922993809E-2</v>
      </c>
      <c r="CR51" s="43">
        <v>-3.4200000000000002E-4</v>
      </c>
      <c r="CS51" s="43">
        <v>-3.4400000000000001E-4</v>
      </c>
      <c r="CT51" s="43">
        <v>-1.05E-4</v>
      </c>
      <c r="CU51" s="30">
        <v>3.8028323572993739E-2</v>
      </c>
      <c r="CV51" s="43">
        <v>-3.6699999999999998E-4</v>
      </c>
      <c r="CW51" s="43">
        <v>-3.68E-4</v>
      </c>
      <c r="CX51" s="43">
        <v>-7.7999999999999999E-5</v>
      </c>
    </row>
    <row r="52" spans="14:102" x14ac:dyDescent="0.25">
      <c r="N52" s="30">
        <v>8.3661839372993804E-2</v>
      </c>
      <c r="O52" s="43">
        <v>-1.103E-3</v>
      </c>
      <c r="P52" s="43">
        <v>-8.1999999999999998E-4</v>
      </c>
      <c r="Q52" s="43">
        <v>2.343E-3</v>
      </c>
      <c r="R52" s="30">
        <v>3.8028323572993739E-2</v>
      </c>
      <c r="S52" s="43">
        <v>-3.3100000000000002E-4</v>
      </c>
      <c r="T52" s="43">
        <v>-3.0499999999999999E-4</v>
      </c>
      <c r="U52" s="43">
        <v>-2.5000000000000001E-5</v>
      </c>
      <c r="W52" s="30">
        <v>8.3661839372993804E-2</v>
      </c>
      <c r="X52" s="43">
        <v>-2.4800000000000001E-4</v>
      </c>
      <c r="Y52" s="43">
        <v>-2.31E-4</v>
      </c>
      <c r="Z52" s="43">
        <v>-4.3999999999999999E-5</v>
      </c>
      <c r="AA52" s="30">
        <v>3.8028323572993739E-2</v>
      </c>
      <c r="AB52" s="43">
        <v>-3.7399999999999998E-4</v>
      </c>
      <c r="AC52" s="43">
        <v>-3.4200000000000002E-4</v>
      </c>
      <c r="AD52" s="43">
        <v>1.5999999999999999E-5</v>
      </c>
      <c r="AF52" s="30">
        <v>8.3661839372993804E-2</v>
      </c>
      <c r="AG52" s="43">
        <v>-1.1180000000000001E-3</v>
      </c>
      <c r="AH52" s="43">
        <v>-9.2500000000000004E-4</v>
      </c>
      <c r="AI52" s="43">
        <v>1E-3</v>
      </c>
      <c r="AJ52" s="30">
        <v>3.8028323572993739E-2</v>
      </c>
      <c r="AK52" s="43">
        <v>-4.37E-4</v>
      </c>
      <c r="AL52" s="43">
        <v>-4.0099999999999999E-4</v>
      </c>
      <c r="AM52" s="43">
        <v>-5.0000000000000002E-5</v>
      </c>
      <c r="AO52" s="30">
        <v>8.3661839372993804E-2</v>
      </c>
      <c r="AP52" s="43">
        <v>-3.2499999999999999E-4</v>
      </c>
      <c r="AQ52" s="43">
        <v>-3.0699999999999998E-4</v>
      </c>
      <c r="AR52" s="43">
        <v>-1.2899999999999999E-4</v>
      </c>
      <c r="AS52" s="30">
        <v>3.8028323572993739E-2</v>
      </c>
      <c r="AT52" s="43">
        <v>-2.31E-4</v>
      </c>
      <c r="AU52" s="43">
        <v>-2.3000000000000001E-4</v>
      </c>
      <c r="AV52" s="43">
        <v>-2.1100000000000001E-4</v>
      </c>
      <c r="AX52" s="30">
        <v>8.3661839372993804E-2</v>
      </c>
      <c r="AY52" s="43">
        <v>-1.1180000000000001E-3</v>
      </c>
      <c r="AZ52" s="43">
        <v>-9.2599999999999996E-4</v>
      </c>
      <c r="BA52" s="43">
        <v>9.8900000000000008E-4</v>
      </c>
      <c r="BB52" s="30">
        <v>3.8028323572993739E-2</v>
      </c>
      <c r="BC52" s="43">
        <v>-4.3800000000000002E-4</v>
      </c>
      <c r="BD52" s="43">
        <v>-4.0200000000000001E-4</v>
      </c>
      <c r="BE52" s="43">
        <v>-5.1E-5</v>
      </c>
      <c r="BG52" s="30">
        <v>8.3661839372993804E-2</v>
      </c>
      <c r="BH52" s="43">
        <v>-3.2600000000000001E-4</v>
      </c>
      <c r="BI52" s="43">
        <v>-3.0899999999999998E-4</v>
      </c>
      <c r="BJ52" s="43">
        <v>-1.3200000000000001E-4</v>
      </c>
      <c r="BK52" s="30">
        <v>3.8028323572993739E-2</v>
      </c>
      <c r="BL52" s="43">
        <v>-2.3000000000000001E-4</v>
      </c>
      <c r="BM52" s="43">
        <v>-2.2900000000000001E-4</v>
      </c>
      <c r="BN52" s="43">
        <v>-2.14E-4</v>
      </c>
      <c r="BP52" s="30">
        <v>8.3661839372993804E-2</v>
      </c>
      <c r="BQ52" s="43">
        <v>-9.810000000000001E-4</v>
      </c>
      <c r="BR52" s="43">
        <v>-7.6300000000000001E-4</v>
      </c>
      <c r="BS52" s="43">
        <v>1.4059999999999999E-3</v>
      </c>
      <c r="BT52" s="30">
        <v>3.8028323572993739E-2</v>
      </c>
      <c r="BU52" s="43">
        <v>-3.9399999999999998E-4</v>
      </c>
      <c r="BV52" s="43">
        <v>-3.5399999999999999E-4</v>
      </c>
      <c r="BW52" s="43">
        <v>5.0000000000000002E-5</v>
      </c>
      <c r="BY52" s="30">
        <v>8.3661839372993804E-2</v>
      </c>
      <c r="BZ52" s="43">
        <v>-2.7399999999999999E-4</v>
      </c>
      <c r="CA52" s="43">
        <v>-2.5500000000000002E-4</v>
      </c>
      <c r="CB52" s="43">
        <v>-6.6000000000000005E-5</v>
      </c>
      <c r="CC52" s="30">
        <v>3.8028323572993739E-2</v>
      </c>
      <c r="CD52" s="43">
        <v>-1.9699999999999999E-4</v>
      </c>
      <c r="CE52" s="43">
        <v>-1.8900000000000001E-4</v>
      </c>
      <c r="CF52" s="43">
        <v>-1.0399999999999999E-4</v>
      </c>
      <c r="CH52" s="30">
        <v>8.3661839372993804E-2</v>
      </c>
      <c r="CI52" s="43">
        <v>-1.5920000000000001E-3</v>
      </c>
      <c r="CJ52" s="43">
        <v>-1.6329999999999999E-3</v>
      </c>
      <c r="CK52" s="43">
        <v>4.8510000000000003E-3</v>
      </c>
      <c r="CL52" s="30">
        <v>3.8028323572993739E-2</v>
      </c>
      <c r="CM52" s="43">
        <v>-6.38E-4</v>
      </c>
      <c r="CN52" s="43">
        <v>-6.4300000000000002E-4</v>
      </c>
      <c r="CO52" s="43">
        <v>1.95E-4</v>
      </c>
      <c r="CQ52" s="30">
        <v>8.3661839372993804E-2</v>
      </c>
      <c r="CR52" s="43">
        <v>-3.39E-4</v>
      </c>
      <c r="CS52" s="43">
        <v>-3.4000000000000002E-4</v>
      </c>
      <c r="CT52" s="43">
        <v>-1.0900000000000001E-4</v>
      </c>
      <c r="CU52" s="30">
        <v>3.8028323572993739E-2</v>
      </c>
      <c r="CV52" s="43">
        <v>-3.6699999999999998E-4</v>
      </c>
      <c r="CW52" s="43">
        <v>-3.68E-4</v>
      </c>
      <c r="CX52" s="43">
        <v>-7.7999999999999999E-5</v>
      </c>
    </row>
    <row r="53" spans="14:102" x14ac:dyDescent="0.25">
      <c r="N53" s="30">
        <v>8.5563235822993786E-2</v>
      </c>
      <c r="O53" s="43">
        <v>-1.121E-3</v>
      </c>
      <c r="P53" s="43">
        <v>-8.1800000000000004E-4</v>
      </c>
      <c r="Q53" s="43">
        <v>2.5720000000000001E-3</v>
      </c>
      <c r="R53" s="30">
        <v>3.8979021772993734E-2</v>
      </c>
      <c r="S53" s="43">
        <v>-3.3599999999999998E-4</v>
      </c>
      <c r="T53" s="43">
        <v>-3.1E-4</v>
      </c>
      <c r="U53" s="43">
        <v>-1.9000000000000001E-5</v>
      </c>
      <c r="W53" s="30">
        <v>8.5563235822993786E-2</v>
      </c>
      <c r="X53" s="43">
        <v>-2.42E-4</v>
      </c>
      <c r="Y53" s="43">
        <v>-2.2599999999999999E-4</v>
      </c>
      <c r="Z53" s="43">
        <v>-4.6999999999999997E-5</v>
      </c>
      <c r="AA53" s="30">
        <v>3.8979021772993734E-2</v>
      </c>
      <c r="AB53" s="43">
        <v>-3.7300000000000001E-4</v>
      </c>
      <c r="AC53" s="43">
        <v>-3.4099999999999999E-4</v>
      </c>
      <c r="AD53" s="43">
        <v>1.5999999999999999E-5</v>
      </c>
      <c r="AF53" s="30">
        <v>8.5563235822993786E-2</v>
      </c>
      <c r="AG53" s="43">
        <v>-1.1590000000000001E-3</v>
      </c>
      <c r="AH53" s="43">
        <v>-9.5500000000000001E-4</v>
      </c>
      <c r="AI53" s="43">
        <v>1.072E-3</v>
      </c>
      <c r="AJ53" s="30">
        <v>3.8979021772993734E-2</v>
      </c>
      <c r="AK53" s="43">
        <v>-4.4299999999999998E-4</v>
      </c>
      <c r="AL53" s="43">
        <v>-4.0700000000000003E-4</v>
      </c>
      <c r="AM53" s="43">
        <v>-4.5000000000000003E-5</v>
      </c>
      <c r="AO53" s="30">
        <v>8.5563235822993786E-2</v>
      </c>
      <c r="AP53" s="43">
        <v>-3.3100000000000002E-4</v>
      </c>
      <c r="AQ53" s="43">
        <v>-3.1199999999999999E-4</v>
      </c>
      <c r="AR53" s="43">
        <v>-1.2400000000000001E-4</v>
      </c>
      <c r="AS53" s="30">
        <v>3.8979021772993734E-2</v>
      </c>
      <c r="AT53" s="43">
        <v>-2.31E-4</v>
      </c>
      <c r="AU53" s="43">
        <v>-2.2900000000000001E-4</v>
      </c>
      <c r="AV53" s="43">
        <v>-2.1100000000000001E-4</v>
      </c>
      <c r="AX53" s="30">
        <v>8.5563235822993786E-2</v>
      </c>
      <c r="AY53" s="43">
        <v>-1.158E-3</v>
      </c>
      <c r="AZ53" s="43">
        <v>-9.5600000000000004E-4</v>
      </c>
      <c r="BA53" s="43">
        <v>1.06E-3</v>
      </c>
      <c r="BB53" s="30">
        <v>3.8979021772993734E-2</v>
      </c>
      <c r="BC53" s="43">
        <v>-4.44E-4</v>
      </c>
      <c r="BD53" s="43">
        <v>-4.08E-4</v>
      </c>
      <c r="BE53" s="43">
        <v>-4.6E-5</v>
      </c>
      <c r="BG53" s="30">
        <v>8.5563235822993786E-2</v>
      </c>
      <c r="BH53" s="43">
        <v>-3.3300000000000002E-4</v>
      </c>
      <c r="BI53" s="43">
        <v>-3.1399999999999999E-4</v>
      </c>
      <c r="BJ53" s="43">
        <v>-1.27E-4</v>
      </c>
      <c r="BK53" s="30">
        <v>3.8979021772993734E-2</v>
      </c>
      <c r="BL53" s="43">
        <v>-2.3000000000000001E-4</v>
      </c>
      <c r="BM53" s="43">
        <v>-2.2900000000000001E-4</v>
      </c>
      <c r="BN53" s="43">
        <v>-2.14E-4</v>
      </c>
      <c r="BP53" s="30">
        <v>8.5563235822993786E-2</v>
      </c>
      <c r="BQ53" s="43">
        <v>-9.8700000000000003E-4</v>
      </c>
      <c r="BR53" s="43">
        <v>-7.5600000000000005E-4</v>
      </c>
      <c r="BS53" s="43">
        <v>1.5510000000000001E-3</v>
      </c>
      <c r="BT53" s="30">
        <v>3.8979021772993734E-2</v>
      </c>
      <c r="BU53" s="43">
        <v>-4.0099999999999999E-4</v>
      </c>
      <c r="BV53" s="43">
        <v>-3.59E-4</v>
      </c>
      <c r="BW53" s="43">
        <v>5.5000000000000002E-5</v>
      </c>
      <c r="BY53" s="30">
        <v>8.5563235822993786E-2</v>
      </c>
      <c r="BZ53" s="43">
        <v>-2.7799999999999998E-4</v>
      </c>
      <c r="CA53" s="43">
        <v>-2.5900000000000001E-4</v>
      </c>
      <c r="CB53" s="43">
        <v>-6.3E-5</v>
      </c>
      <c r="CC53" s="30">
        <v>3.8979021772993734E-2</v>
      </c>
      <c r="CD53" s="43">
        <v>-1.9699999999999999E-4</v>
      </c>
      <c r="CE53" s="43">
        <v>-1.8900000000000001E-4</v>
      </c>
      <c r="CF53" s="43">
        <v>-1.05E-4</v>
      </c>
      <c r="CH53" s="30">
        <v>8.5563235822993786E-2</v>
      </c>
      <c r="CI53" s="43">
        <v>-1.6280000000000001E-3</v>
      </c>
      <c r="CJ53" s="43">
        <v>-1.67E-3</v>
      </c>
      <c r="CK53" s="43">
        <v>5.1219999999999998E-3</v>
      </c>
      <c r="CL53" s="30">
        <v>3.8979021772993734E-2</v>
      </c>
      <c r="CM53" s="43">
        <v>-6.5200000000000002E-4</v>
      </c>
      <c r="CN53" s="43">
        <v>-6.5700000000000003E-4</v>
      </c>
      <c r="CO53" s="43">
        <v>2.1100000000000001E-4</v>
      </c>
      <c r="CQ53" s="30">
        <v>8.5563235822993786E-2</v>
      </c>
      <c r="CR53" s="43">
        <v>-3.3399999999999999E-4</v>
      </c>
      <c r="CS53" s="43">
        <v>-3.3599999999999998E-4</v>
      </c>
      <c r="CT53" s="43">
        <v>-1.13E-4</v>
      </c>
      <c r="CU53" s="30">
        <v>3.8979021772993734E-2</v>
      </c>
      <c r="CV53" s="43">
        <v>-3.6900000000000002E-4</v>
      </c>
      <c r="CW53" s="43">
        <v>-3.7100000000000002E-4</v>
      </c>
      <c r="CX53" s="43">
        <v>-7.4999999999999993E-5</v>
      </c>
    </row>
    <row r="54" spans="14:102" x14ac:dyDescent="0.25">
      <c r="N54" s="30">
        <v>8.7464632272993795E-2</v>
      </c>
      <c r="O54" s="43">
        <v>-1.1540000000000001E-3</v>
      </c>
      <c r="P54" s="43">
        <v>-8.2399999999999997E-4</v>
      </c>
      <c r="Q54" s="43">
        <v>2.8639999999999998E-3</v>
      </c>
      <c r="R54" s="30">
        <v>3.992971997299373E-2</v>
      </c>
      <c r="S54" s="43">
        <v>-3.4299999999999999E-4</v>
      </c>
      <c r="T54" s="43">
        <v>-3.1599999999999998E-4</v>
      </c>
      <c r="U54" s="43">
        <v>-1.2999999999999999E-5</v>
      </c>
      <c r="W54" s="30">
        <v>8.7464632272993795E-2</v>
      </c>
      <c r="X54" s="43">
        <v>-2.3699999999999999E-4</v>
      </c>
      <c r="Y54" s="43">
        <v>-2.22E-4</v>
      </c>
      <c r="Z54" s="43">
        <v>-4.8999999999999998E-5</v>
      </c>
      <c r="AA54" s="30">
        <v>3.992971997299373E-2</v>
      </c>
      <c r="AB54" s="43">
        <v>-3.7199999999999999E-4</v>
      </c>
      <c r="AC54" s="43">
        <v>-3.4000000000000002E-4</v>
      </c>
      <c r="AD54" s="43">
        <v>1.5999999999999999E-5</v>
      </c>
      <c r="AF54" s="30">
        <v>8.7464632272993795E-2</v>
      </c>
      <c r="AG54" s="43">
        <v>-1.1969999999999999E-3</v>
      </c>
      <c r="AH54" s="43">
        <v>-9.8400000000000007E-4</v>
      </c>
      <c r="AI54" s="43">
        <v>1.139E-3</v>
      </c>
      <c r="AJ54" s="30">
        <v>3.992971997299373E-2</v>
      </c>
      <c r="AK54" s="43">
        <v>-4.4999999999999999E-4</v>
      </c>
      <c r="AL54" s="43">
        <v>-4.1300000000000001E-4</v>
      </c>
      <c r="AM54" s="43">
        <v>-3.8999999999999999E-5</v>
      </c>
      <c r="AO54" s="30">
        <v>8.7464632272993795E-2</v>
      </c>
      <c r="AP54" s="43">
        <v>-3.3700000000000001E-4</v>
      </c>
      <c r="AQ54" s="43">
        <v>-3.1700000000000001E-4</v>
      </c>
      <c r="AR54" s="43">
        <v>-1.1900000000000001E-4</v>
      </c>
      <c r="AS54" s="30">
        <v>3.992971997299373E-2</v>
      </c>
      <c r="AT54" s="43">
        <v>-2.3000000000000001E-4</v>
      </c>
      <c r="AU54" s="43">
        <v>-2.2900000000000001E-4</v>
      </c>
      <c r="AV54" s="43">
        <v>-2.1100000000000001E-4</v>
      </c>
      <c r="AX54" s="30">
        <v>8.7464632272993795E-2</v>
      </c>
      <c r="AY54" s="43">
        <v>-1.1969999999999999E-3</v>
      </c>
      <c r="AZ54" s="43">
        <v>-9.8499999999999998E-4</v>
      </c>
      <c r="BA54" s="43">
        <v>1.127E-3</v>
      </c>
      <c r="BB54" s="30">
        <v>3.992971997299373E-2</v>
      </c>
      <c r="BC54" s="43">
        <v>-4.5100000000000001E-4</v>
      </c>
      <c r="BD54" s="43">
        <v>-4.1399999999999998E-4</v>
      </c>
      <c r="BE54" s="43">
        <v>-4.1E-5</v>
      </c>
      <c r="BG54" s="30">
        <v>8.7464632272993795E-2</v>
      </c>
      <c r="BH54" s="43">
        <v>-3.3799999999999998E-4</v>
      </c>
      <c r="BI54" s="43">
        <v>-3.1799999999999998E-4</v>
      </c>
      <c r="BJ54" s="43">
        <v>-1.22E-4</v>
      </c>
      <c r="BK54" s="30">
        <v>3.992971997299373E-2</v>
      </c>
      <c r="BL54" s="43">
        <v>-2.2900000000000001E-4</v>
      </c>
      <c r="BM54" s="43">
        <v>-2.2800000000000001E-4</v>
      </c>
      <c r="BN54" s="43">
        <v>-2.14E-4</v>
      </c>
      <c r="BP54" s="30">
        <v>8.7464632272993795E-2</v>
      </c>
      <c r="BQ54" s="43">
        <v>-1.005E-3</v>
      </c>
      <c r="BR54" s="43">
        <v>-7.6400000000000003E-4</v>
      </c>
      <c r="BS54" s="43">
        <v>1.6410000000000001E-3</v>
      </c>
      <c r="BT54" s="30">
        <v>3.992971997299373E-2</v>
      </c>
      <c r="BU54" s="43">
        <v>-4.08E-4</v>
      </c>
      <c r="BV54" s="43">
        <v>-3.6499999999999998E-4</v>
      </c>
      <c r="BW54" s="43">
        <v>5.8999999999999998E-5</v>
      </c>
      <c r="BY54" s="30">
        <v>8.7464632272993795E-2</v>
      </c>
      <c r="BZ54" s="43">
        <v>-2.8200000000000002E-4</v>
      </c>
      <c r="CA54" s="43">
        <v>-2.6200000000000003E-4</v>
      </c>
      <c r="CB54" s="43">
        <v>-6.0999999999999999E-5</v>
      </c>
      <c r="CC54" s="30">
        <v>3.992971997299373E-2</v>
      </c>
      <c r="CD54" s="43">
        <v>-1.9699999999999999E-4</v>
      </c>
      <c r="CE54" s="43">
        <v>-1.8900000000000001E-4</v>
      </c>
      <c r="CF54" s="43">
        <v>-1.06E-4</v>
      </c>
      <c r="CH54" s="30">
        <v>8.7464632272993795E-2</v>
      </c>
      <c r="CI54" s="43">
        <v>-1.6609999999999999E-3</v>
      </c>
      <c r="CJ54" s="43">
        <v>-1.7049999999999999E-3</v>
      </c>
      <c r="CK54" s="43">
        <v>5.3749999999999996E-3</v>
      </c>
      <c r="CL54" s="30">
        <v>3.992971997299373E-2</v>
      </c>
      <c r="CM54" s="43">
        <v>-6.6600000000000003E-4</v>
      </c>
      <c r="CN54" s="43">
        <v>-6.7100000000000005E-4</v>
      </c>
      <c r="CO54" s="43">
        <v>2.2699999999999999E-4</v>
      </c>
      <c r="CQ54" s="30">
        <v>8.7464632272993795E-2</v>
      </c>
      <c r="CR54" s="43">
        <v>-3.3100000000000002E-4</v>
      </c>
      <c r="CS54" s="43">
        <v>-3.3199999999999999E-4</v>
      </c>
      <c r="CT54" s="43">
        <v>-1.17E-4</v>
      </c>
      <c r="CU54" s="30">
        <v>3.992971997299373E-2</v>
      </c>
      <c r="CV54" s="43">
        <v>-3.7199999999999999E-4</v>
      </c>
      <c r="CW54" s="43">
        <v>-3.7399999999999998E-4</v>
      </c>
      <c r="CX54" s="43">
        <v>-7.2999999999999999E-5</v>
      </c>
    </row>
    <row r="55" spans="14:102" x14ac:dyDescent="0.25">
      <c r="N55" s="30">
        <v>8.9366028722993804E-2</v>
      </c>
      <c r="O55" s="43">
        <v>-1.163E-3</v>
      </c>
      <c r="P55" s="43">
        <v>-7.9699999999999997E-4</v>
      </c>
      <c r="Q55" s="43">
        <v>3.2989999999999998E-3</v>
      </c>
      <c r="R55" s="30">
        <v>4.0880418172993732E-2</v>
      </c>
      <c r="S55" s="43">
        <v>-3.5E-4</v>
      </c>
      <c r="T55" s="43">
        <v>-3.2200000000000002E-4</v>
      </c>
      <c r="U55" s="43">
        <v>-6.9999999999999999E-6</v>
      </c>
      <c r="W55" s="30">
        <v>8.9366028722993804E-2</v>
      </c>
      <c r="X55" s="43">
        <v>-2.34E-4</v>
      </c>
      <c r="Y55" s="43">
        <v>-2.1900000000000001E-4</v>
      </c>
      <c r="Z55" s="43">
        <v>-5.0000000000000002E-5</v>
      </c>
      <c r="AA55" s="30">
        <v>4.0880418172993732E-2</v>
      </c>
      <c r="AB55" s="43">
        <v>-3.7100000000000002E-4</v>
      </c>
      <c r="AC55" s="43">
        <v>-3.39E-4</v>
      </c>
      <c r="AD55" s="43">
        <v>1.5999999999999999E-5</v>
      </c>
      <c r="AF55" s="30">
        <v>8.9366028722993804E-2</v>
      </c>
      <c r="AG55" s="43">
        <v>-1.2359999999999999E-3</v>
      </c>
      <c r="AH55" s="43">
        <v>-1.0139999999999999E-3</v>
      </c>
      <c r="AI55" s="43">
        <v>1.201E-3</v>
      </c>
      <c r="AJ55" s="30">
        <v>4.0880418172993732E-2</v>
      </c>
      <c r="AK55" s="43">
        <v>-4.5800000000000002E-4</v>
      </c>
      <c r="AL55" s="43">
        <v>-4.1899999999999999E-4</v>
      </c>
      <c r="AM55" s="43">
        <v>-3.3000000000000003E-5</v>
      </c>
      <c r="AO55" s="30">
        <v>8.9366028722993804E-2</v>
      </c>
      <c r="AP55" s="43">
        <v>-3.4299999999999999E-4</v>
      </c>
      <c r="AQ55" s="43">
        <v>-3.2200000000000002E-4</v>
      </c>
      <c r="AR55" s="43">
        <v>-1.1400000000000001E-4</v>
      </c>
      <c r="AS55" s="30">
        <v>4.0880418172993732E-2</v>
      </c>
      <c r="AT55" s="43">
        <v>-2.2900000000000001E-4</v>
      </c>
      <c r="AU55" s="43">
        <v>-2.2800000000000001E-4</v>
      </c>
      <c r="AV55" s="43">
        <v>-2.12E-4</v>
      </c>
      <c r="AX55" s="30">
        <v>8.9366028722993804E-2</v>
      </c>
      <c r="AY55" s="43">
        <v>-1.235E-3</v>
      </c>
      <c r="AZ55" s="43">
        <v>-1.0139999999999999E-3</v>
      </c>
      <c r="BA55" s="43">
        <v>1.189E-3</v>
      </c>
      <c r="BB55" s="30">
        <v>4.0880418172993732E-2</v>
      </c>
      <c r="BC55" s="43">
        <v>-4.5899999999999999E-4</v>
      </c>
      <c r="BD55" s="43">
        <v>-4.2000000000000002E-4</v>
      </c>
      <c r="BE55" s="43">
        <v>-3.4E-5</v>
      </c>
      <c r="BG55" s="30">
        <v>8.9366028722993804E-2</v>
      </c>
      <c r="BH55" s="43">
        <v>-3.4400000000000001E-4</v>
      </c>
      <c r="BI55" s="43">
        <v>-3.2400000000000001E-4</v>
      </c>
      <c r="BJ55" s="43">
        <v>-1.17E-4</v>
      </c>
      <c r="BK55" s="30">
        <v>4.0880418172993732E-2</v>
      </c>
      <c r="BL55" s="43">
        <v>-2.2800000000000001E-4</v>
      </c>
      <c r="BM55" s="43">
        <v>-2.2699999999999999E-4</v>
      </c>
      <c r="BN55" s="43">
        <v>-2.1499999999999999E-4</v>
      </c>
      <c r="BP55" s="30">
        <v>8.9366028722993804E-2</v>
      </c>
      <c r="BQ55" s="43">
        <v>-1.0219999999999999E-3</v>
      </c>
      <c r="BR55" s="43">
        <v>-7.6999999999999996E-4</v>
      </c>
      <c r="BS55" s="43">
        <v>1.743E-3</v>
      </c>
      <c r="BT55" s="30">
        <v>4.0880418172993732E-2</v>
      </c>
      <c r="BU55" s="43">
        <v>-4.15E-4</v>
      </c>
      <c r="BV55" s="43">
        <v>-3.7199999999999999E-4</v>
      </c>
      <c r="BW55" s="43">
        <v>6.4999999999999994E-5</v>
      </c>
      <c r="BY55" s="30">
        <v>8.9366028722993804E-2</v>
      </c>
      <c r="BZ55" s="43">
        <v>-2.8699999999999998E-4</v>
      </c>
      <c r="CA55" s="43">
        <v>-2.6600000000000001E-4</v>
      </c>
      <c r="CB55" s="43">
        <v>-5.8E-5</v>
      </c>
      <c r="CC55" s="30">
        <v>4.0880418172993732E-2</v>
      </c>
      <c r="CD55" s="43">
        <v>-1.9799999999999999E-4</v>
      </c>
      <c r="CE55" s="43">
        <v>-1.8900000000000001E-4</v>
      </c>
      <c r="CF55" s="43">
        <v>-1.06E-4</v>
      </c>
      <c r="CH55" s="30">
        <v>8.9366028722993804E-2</v>
      </c>
      <c r="CI55" s="43">
        <v>-1.696E-3</v>
      </c>
      <c r="CJ55" s="43">
        <v>-1.7420000000000001E-3</v>
      </c>
      <c r="CK55" s="43">
        <v>5.6410000000000002E-3</v>
      </c>
      <c r="CL55" s="30">
        <v>4.0880418172993732E-2</v>
      </c>
      <c r="CM55" s="43">
        <v>-6.8499999999999995E-4</v>
      </c>
      <c r="CN55" s="43">
        <v>-6.9099999999999999E-4</v>
      </c>
      <c r="CO55" s="43">
        <v>2.7700000000000001E-4</v>
      </c>
      <c r="CQ55" s="30">
        <v>8.9366028722993804E-2</v>
      </c>
      <c r="CR55" s="43">
        <v>-3.2699999999999998E-4</v>
      </c>
      <c r="CS55" s="43">
        <v>-3.28E-4</v>
      </c>
      <c r="CT55" s="43">
        <v>-1.21E-4</v>
      </c>
      <c r="CU55" s="30">
        <v>4.0880418172993732E-2</v>
      </c>
      <c r="CV55" s="43">
        <v>-3.7399999999999998E-4</v>
      </c>
      <c r="CW55" s="43">
        <v>-3.7599999999999998E-4</v>
      </c>
      <c r="CX55" s="43">
        <v>-7.1000000000000005E-5</v>
      </c>
    </row>
    <row r="56" spans="14:102" x14ac:dyDescent="0.25">
      <c r="N56" s="30">
        <v>9.1267425172993799E-2</v>
      </c>
      <c r="O56" s="43">
        <v>-1.178E-3</v>
      </c>
      <c r="P56" s="43">
        <v>-7.85E-4</v>
      </c>
      <c r="Q56" s="43">
        <v>3.614E-3</v>
      </c>
      <c r="R56" s="30">
        <v>4.1831116372993728E-2</v>
      </c>
      <c r="S56" s="43">
        <v>-3.57E-4</v>
      </c>
      <c r="T56" s="43">
        <v>-3.28E-4</v>
      </c>
      <c r="U56" s="43">
        <v>1.5830000000000001E-7</v>
      </c>
      <c r="W56" s="30">
        <v>9.1267425172993799E-2</v>
      </c>
      <c r="X56" s="43">
        <v>-2.3000000000000001E-4</v>
      </c>
      <c r="Y56" s="43">
        <v>-2.1499999999999999E-4</v>
      </c>
      <c r="Z56" s="43">
        <v>-5.1999999999999997E-5</v>
      </c>
      <c r="AA56" s="30">
        <v>4.1831116372993728E-2</v>
      </c>
      <c r="AB56" s="43">
        <v>-3.6999999999999999E-4</v>
      </c>
      <c r="AC56" s="43">
        <v>-3.3799999999999998E-4</v>
      </c>
      <c r="AD56" s="43">
        <v>1.5999999999999999E-5</v>
      </c>
      <c r="AF56" s="30">
        <v>9.1267425172993799E-2</v>
      </c>
      <c r="AG56" s="43">
        <v>-1.276E-3</v>
      </c>
      <c r="AH56" s="43">
        <v>-1.044E-3</v>
      </c>
      <c r="AI56" s="43">
        <v>1.2669999999999999E-3</v>
      </c>
      <c r="AJ56" s="30">
        <v>4.1831116372993728E-2</v>
      </c>
      <c r="AK56" s="43">
        <v>-4.66E-4</v>
      </c>
      <c r="AL56" s="43">
        <v>-4.26E-4</v>
      </c>
      <c r="AM56" s="43">
        <v>-2.5999999999999998E-5</v>
      </c>
      <c r="AO56" s="30">
        <v>9.1267425172993799E-2</v>
      </c>
      <c r="AP56" s="43">
        <v>-3.4900000000000003E-4</v>
      </c>
      <c r="AQ56" s="43">
        <v>-3.28E-4</v>
      </c>
      <c r="AR56" s="43">
        <v>-1.08E-4</v>
      </c>
      <c r="AS56" s="30">
        <v>4.1831116372993728E-2</v>
      </c>
      <c r="AT56" s="43">
        <v>-2.2800000000000001E-4</v>
      </c>
      <c r="AU56" s="43">
        <v>-2.2699999999999999E-4</v>
      </c>
      <c r="AV56" s="43">
        <v>-2.13E-4</v>
      </c>
      <c r="AX56" s="30">
        <v>9.1267425172993799E-2</v>
      </c>
      <c r="AY56" s="43">
        <v>-1.2750000000000001E-3</v>
      </c>
      <c r="AZ56" s="43">
        <v>-1.044E-3</v>
      </c>
      <c r="BA56" s="43">
        <v>1.2539999999999999E-3</v>
      </c>
      <c r="BB56" s="30">
        <v>4.1831116372993728E-2</v>
      </c>
      <c r="BC56" s="43">
        <v>-4.6700000000000002E-4</v>
      </c>
      <c r="BD56" s="43">
        <v>-4.2700000000000002E-4</v>
      </c>
      <c r="BE56" s="43">
        <v>-2.8E-5</v>
      </c>
      <c r="BG56" s="30">
        <v>9.1267425172993799E-2</v>
      </c>
      <c r="BH56" s="43">
        <v>-3.5E-4</v>
      </c>
      <c r="BI56" s="43">
        <v>-3.2899999999999997E-4</v>
      </c>
      <c r="BJ56" s="43">
        <v>-1.12E-4</v>
      </c>
      <c r="BK56" s="30">
        <v>4.1831116372993728E-2</v>
      </c>
      <c r="BL56" s="43">
        <v>-2.2699999999999999E-4</v>
      </c>
      <c r="BM56" s="43">
        <v>-2.2699999999999999E-4</v>
      </c>
      <c r="BN56" s="43">
        <v>-2.1599999999999999E-4</v>
      </c>
      <c r="BP56" s="30">
        <v>9.1267425172993799E-2</v>
      </c>
      <c r="BQ56" s="43">
        <v>-1.0399999999999999E-3</v>
      </c>
      <c r="BR56" s="43">
        <v>-7.7700000000000002E-4</v>
      </c>
      <c r="BS56" s="43">
        <v>1.848E-3</v>
      </c>
      <c r="BT56" s="30">
        <v>4.1831116372993728E-2</v>
      </c>
      <c r="BU56" s="43">
        <v>-4.2299999999999998E-4</v>
      </c>
      <c r="BV56" s="43">
        <v>-3.7800000000000003E-4</v>
      </c>
      <c r="BW56" s="43">
        <v>6.9999999999999994E-5</v>
      </c>
      <c r="BY56" s="30">
        <v>9.1267425172993799E-2</v>
      </c>
      <c r="BZ56" s="43">
        <v>-2.92E-4</v>
      </c>
      <c r="CA56" s="43">
        <v>-2.7E-4</v>
      </c>
      <c r="CB56" s="43">
        <v>-5.5000000000000002E-5</v>
      </c>
      <c r="CC56" s="30">
        <v>4.1831116372993728E-2</v>
      </c>
      <c r="CD56" s="43">
        <v>-1.9799999999999999E-4</v>
      </c>
      <c r="CE56" s="43">
        <v>-1.9000000000000001E-4</v>
      </c>
      <c r="CF56" s="43">
        <v>-1.06E-4</v>
      </c>
      <c r="CH56" s="30">
        <v>9.1267425172993799E-2</v>
      </c>
      <c r="CI56" s="43">
        <v>-1.7309999999999999E-3</v>
      </c>
      <c r="CJ56" s="43">
        <v>-1.779E-3</v>
      </c>
      <c r="CK56" s="43">
        <v>5.9090000000000002E-3</v>
      </c>
      <c r="CL56" s="30">
        <v>4.1831116372993728E-2</v>
      </c>
      <c r="CM56" s="43">
        <v>-7.0600000000000003E-4</v>
      </c>
      <c r="CN56" s="43">
        <v>-7.1199999999999996E-4</v>
      </c>
      <c r="CO56" s="43">
        <v>3.21E-4</v>
      </c>
      <c r="CQ56" s="30">
        <v>9.1267425172993799E-2</v>
      </c>
      <c r="CR56" s="43">
        <v>-3.2299999999999999E-4</v>
      </c>
      <c r="CS56" s="43">
        <v>-3.2400000000000001E-4</v>
      </c>
      <c r="CT56" s="43">
        <v>-1.25E-4</v>
      </c>
      <c r="CU56" s="30">
        <v>4.1831116372993728E-2</v>
      </c>
      <c r="CV56" s="43">
        <v>-3.7599999999999998E-4</v>
      </c>
      <c r="CW56" s="43">
        <v>-3.7800000000000003E-4</v>
      </c>
      <c r="CX56" s="43">
        <v>-6.8999999999999997E-5</v>
      </c>
    </row>
    <row r="57" spans="14:102" x14ac:dyDescent="0.25">
      <c r="N57" s="30">
        <v>9.3168821622993794E-2</v>
      </c>
      <c r="O57" s="43">
        <v>-1.217E-3</v>
      </c>
      <c r="P57" s="43">
        <v>-8.0099999999999995E-4</v>
      </c>
      <c r="Q57" s="43">
        <v>3.8539999999999998E-3</v>
      </c>
      <c r="R57" s="30">
        <v>4.2781814572993723E-2</v>
      </c>
      <c r="S57" s="43">
        <v>-3.6400000000000001E-4</v>
      </c>
      <c r="T57" s="43">
        <v>-3.3399999999999999E-4</v>
      </c>
      <c r="U57" s="43">
        <v>6.9999999999999999E-6</v>
      </c>
      <c r="W57" s="30">
        <v>9.3168821622993794E-2</v>
      </c>
      <c r="X57" s="43">
        <v>-2.24E-4</v>
      </c>
      <c r="Y57" s="43">
        <v>-2.1000000000000001E-4</v>
      </c>
      <c r="Z57" s="43">
        <v>-5.5000000000000002E-5</v>
      </c>
      <c r="AA57" s="30">
        <v>4.2781814572993723E-2</v>
      </c>
      <c r="AB57" s="43">
        <v>-3.6900000000000002E-4</v>
      </c>
      <c r="AC57" s="43">
        <v>-3.3700000000000001E-4</v>
      </c>
      <c r="AD57" s="43">
        <v>1.5999999999999999E-5</v>
      </c>
      <c r="AF57" s="30">
        <v>9.3168821622993794E-2</v>
      </c>
      <c r="AG57" s="43">
        <v>-1.3159999999999999E-3</v>
      </c>
      <c r="AH57" s="43">
        <v>-1.0740000000000001E-3</v>
      </c>
      <c r="AI57" s="43">
        <v>1.333E-3</v>
      </c>
      <c r="AJ57" s="30">
        <v>4.2781814572993723E-2</v>
      </c>
      <c r="AK57" s="43">
        <v>-4.7399999999999997E-4</v>
      </c>
      <c r="AL57" s="43">
        <v>-4.3199999999999998E-4</v>
      </c>
      <c r="AM57" s="43">
        <v>-2.0000000000000002E-5</v>
      </c>
      <c r="AO57" s="30">
        <v>9.3168821622993794E-2</v>
      </c>
      <c r="AP57" s="43">
        <v>-3.5599999999999998E-4</v>
      </c>
      <c r="AQ57" s="43">
        <v>-3.3300000000000002E-4</v>
      </c>
      <c r="AR57" s="43">
        <v>-1.03E-4</v>
      </c>
      <c r="AS57" s="30">
        <v>4.2781814572993723E-2</v>
      </c>
      <c r="AT57" s="43">
        <v>-2.2800000000000001E-4</v>
      </c>
      <c r="AU57" s="43">
        <v>-2.2599999999999999E-4</v>
      </c>
      <c r="AV57" s="43">
        <v>-2.14E-4</v>
      </c>
      <c r="AX57" s="30">
        <v>9.3168821622993794E-2</v>
      </c>
      <c r="AY57" s="43">
        <v>-1.315E-3</v>
      </c>
      <c r="AZ57" s="43">
        <v>-1.0740000000000001E-3</v>
      </c>
      <c r="BA57" s="43">
        <v>1.32E-3</v>
      </c>
      <c r="BB57" s="30">
        <v>4.2781814572993723E-2</v>
      </c>
      <c r="BC57" s="43">
        <v>-4.75E-4</v>
      </c>
      <c r="BD57" s="43">
        <v>-4.3300000000000001E-4</v>
      </c>
      <c r="BE57" s="43">
        <v>-2.0999999999999999E-5</v>
      </c>
      <c r="BG57" s="30">
        <v>9.3168821622993794E-2</v>
      </c>
      <c r="BH57" s="43">
        <v>-3.57E-4</v>
      </c>
      <c r="BI57" s="43">
        <v>-3.3399999999999999E-4</v>
      </c>
      <c r="BJ57" s="43">
        <v>-1.06E-4</v>
      </c>
      <c r="BK57" s="30">
        <v>4.2781814572993723E-2</v>
      </c>
      <c r="BL57" s="43">
        <v>-2.2699999999999999E-4</v>
      </c>
      <c r="BM57" s="43">
        <v>-2.2599999999999999E-4</v>
      </c>
      <c r="BN57" s="43">
        <v>-2.1699999999999999E-4</v>
      </c>
      <c r="BP57" s="30">
        <v>9.3168821622993794E-2</v>
      </c>
      <c r="BQ57" s="43">
        <v>-1.0549999999999999E-3</v>
      </c>
      <c r="BR57" s="43">
        <v>-7.8100000000000001E-4</v>
      </c>
      <c r="BS57" s="43">
        <v>1.952E-3</v>
      </c>
      <c r="BT57" s="30">
        <v>4.2781814572993723E-2</v>
      </c>
      <c r="BU57" s="43">
        <v>-4.3100000000000001E-4</v>
      </c>
      <c r="BV57" s="43">
        <v>-3.8499999999999998E-4</v>
      </c>
      <c r="BW57" s="43">
        <v>7.6000000000000004E-5</v>
      </c>
      <c r="BY57" s="30">
        <v>9.3168821622993794E-2</v>
      </c>
      <c r="BZ57" s="43">
        <v>-2.9599999999999998E-4</v>
      </c>
      <c r="CA57" s="43">
        <v>-2.7399999999999999E-4</v>
      </c>
      <c r="CB57" s="43">
        <v>-5.1999999999999997E-5</v>
      </c>
      <c r="CC57" s="30">
        <v>4.2781814572993723E-2</v>
      </c>
      <c r="CD57" s="43">
        <v>-1.9799999999999999E-4</v>
      </c>
      <c r="CE57" s="43">
        <v>-1.9000000000000001E-4</v>
      </c>
      <c r="CF57" s="43">
        <v>-1.06E-4</v>
      </c>
      <c r="CH57" s="30">
        <v>9.3168821622993794E-2</v>
      </c>
      <c r="CI57" s="43">
        <v>-1.7669999999999999E-3</v>
      </c>
      <c r="CJ57" s="43">
        <v>-1.817E-3</v>
      </c>
      <c r="CK57" s="43">
        <v>6.1799999999999997E-3</v>
      </c>
      <c r="CL57" s="30">
        <v>4.2781814572993723E-2</v>
      </c>
      <c r="CM57" s="43">
        <v>-7.2599999999999997E-4</v>
      </c>
      <c r="CN57" s="43">
        <v>-7.3300000000000004E-4</v>
      </c>
      <c r="CO57" s="43">
        <v>3.6400000000000001E-4</v>
      </c>
      <c r="CQ57" s="30">
        <v>9.3168821622993794E-2</v>
      </c>
      <c r="CR57" s="43">
        <v>-3.19E-4</v>
      </c>
      <c r="CS57" s="43">
        <v>-3.2000000000000003E-4</v>
      </c>
      <c r="CT57" s="43">
        <v>-1.2999999999999999E-4</v>
      </c>
      <c r="CU57" s="30">
        <v>4.2781814572993723E-2</v>
      </c>
      <c r="CV57" s="43">
        <v>-3.7800000000000003E-4</v>
      </c>
      <c r="CW57" s="43">
        <v>-3.8000000000000002E-4</v>
      </c>
      <c r="CX57" s="43">
        <v>-6.6000000000000005E-5</v>
      </c>
    </row>
    <row r="58" spans="14:102" x14ac:dyDescent="0.25">
      <c r="N58" s="30">
        <v>9.5070218072993845E-2</v>
      </c>
      <c r="O58" s="43">
        <v>-1.255E-3</v>
      </c>
      <c r="P58" s="43">
        <v>-8.1099999999999998E-4</v>
      </c>
      <c r="Q58" s="43">
        <v>4.1580000000000002E-3</v>
      </c>
      <c r="R58" s="30">
        <v>4.3732512772993726E-2</v>
      </c>
      <c r="S58" s="43">
        <v>-3.7199999999999999E-4</v>
      </c>
      <c r="T58" s="43">
        <v>-3.4000000000000002E-4</v>
      </c>
      <c r="U58" s="43">
        <v>1.5E-5</v>
      </c>
      <c r="W58" s="30">
        <v>9.5070218072993845E-2</v>
      </c>
      <c r="X58" s="43">
        <v>-2.1699999999999999E-4</v>
      </c>
      <c r="Y58" s="43">
        <v>-2.04E-4</v>
      </c>
      <c r="Z58" s="43">
        <v>-5.8999999999999998E-5</v>
      </c>
      <c r="AA58" s="30">
        <v>4.3732512772993726E-2</v>
      </c>
      <c r="AB58" s="43">
        <v>-3.68E-4</v>
      </c>
      <c r="AC58" s="43">
        <v>-3.3599999999999998E-4</v>
      </c>
      <c r="AD58" s="43">
        <v>1.5999999999999999E-5</v>
      </c>
      <c r="AF58" s="30">
        <v>9.5070218072993845E-2</v>
      </c>
      <c r="AG58" s="43">
        <v>-1.307E-3</v>
      </c>
      <c r="AH58" s="43">
        <v>-1.0460000000000001E-3</v>
      </c>
      <c r="AI58" s="43">
        <v>1.5579999999999999E-3</v>
      </c>
      <c r="AJ58" s="30">
        <v>4.3732512772993726E-2</v>
      </c>
      <c r="AK58" s="43">
        <v>-4.8099999999999998E-4</v>
      </c>
      <c r="AL58" s="43">
        <v>-4.3899999999999999E-4</v>
      </c>
      <c r="AM58" s="43">
        <v>-1.4E-5</v>
      </c>
      <c r="AO58" s="30">
        <v>9.5070218072993845E-2</v>
      </c>
      <c r="AP58" s="43">
        <v>-3.6099999999999999E-4</v>
      </c>
      <c r="AQ58" s="43">
        <v>-3.3700000000000001E-4</v>
      </c>
      <c r="AR58" s="43">
        <v>-9.7999999999999997E-5</v>
      </c>
      <c r="AS58" s="30">
        <v>4.3732512772993726E-2</v>
      </c>
      <c r="AT58" s="43">
        <v>-2.2699999999999999E-4</v>
      </c>
      <c r="AU58" s="43">
        <v>-2.2599999999999999E-4</v>
      </c>
      <c r="AV58" s="43">
        <v>-2.14E-4</v>
      </c>
      <c r="AX58" s="30">
        <v>9.5070218072993845E-2</v>
      </c>
      <c r="AY58" s="43">
        <v>-1.315E-3</v>
      </c>
      <c r="AZ58" s="43">
        <v>-1.057E-3</v>
      </c>
      <c r="BA58" s="43">
        <v>1.516E-3</v>
      </c>
      <c r="BB58" s="30">
        <v>4.3732512772993726E-2</v>
      </c>
      <c r="BC58" s="43">
        <v>-4.8299999999999998E-4</v>
      </c>
      <c r="BD58" s="43">
        <v>-4.4000000000000002E-4</v>
      </c>
      <c r="BE58" s="43">
        <v>-1.5E-5</v>
      </c>
      <c r="BG58" s="30">
        <v>9.5070218072993845E-2</v>
      </c>
      <c r="BH58" s="43">
        <v>-3.6299999999999999E-4</v>
      </c>
      <c r="BI58" s="43">
        <v>-3.39E-4</v>
      </c>
      <c r="BJ58" s="43">
        <v>-1.01E-4</v>
      </c>
      <c r="BK58" s="30">
        <v>4.3732512772993726E-2</v>
      </c>
      <c r="BL58" s="43">
        <v>-2.2599999999999999E-4</v>
      </c>
      <c r="BM58" s="43">
        <v>-2.2499999999999999E-4</v>
      </c>
      <c r="BN58" s="43">
        <v>-2.1699999999999999E-4</v>
      </c>
      <c r="BP58" s="30">
        <v>9.5070218072993845E-2</v>
      </c>
      <c r="BQ58" s="43">
        <v>-1.0740000000000001E-3</v>
      </c>
      <c r="BR58" s="43">
        <v>-7.8799999999999996E-4</v>
      </c>
      <c r="BS58" s="43">
        <v>2.0730000000000002E-3</v>
      </c>
      <c r="BT58" s="30">
        <v>4.3732512772993726E-2</v>
      </c>
      <c r="BU58" s="43">
        <v>-4.3899999999999999E-4</v>
      </c>
      <c r="BV58" s="43">
        <v>-3.9199999999999999E-4</v>
      </c>
      <c r="BW58" s="43">
        <v>8.3999999999999995E-5</v>
      </c>
      <c r="BY58" s="30">
        <v>9.5070218072993845E-2</v>
      </c>
      <c r="BZ58" s="43">
        <v>-3.0200000000000002E-4</v>
      </c>
      <c r="CA58" s="43">
        <v>-2.7900000000000001E-4</v>
      </c>
      <c r="CB58" s="43">
        <v>-4.8999999999999998E-5</v>
      </c>
      <c r="CC58" s="30">
        <v>4.3732512772993726E-2</v>
      </c>
      <c r="CD58" s="43">
        <v>-1.9900000000000001E-4</v>
      </c>
      <c r="CE58" s="43">
        <v>-1.9000000000000001E-4</v>
      </c>
      <c r="CF58" s="43">
        <v>-1.07E-4</v>
      </c>
      <c r="CH58" s="30">
        <v>9.5070218072993845E-2</v>
      </c>
      <c r="CI58" s="43">
        <v>-1.807E-3</v>
      </c>
      <c r="CJ58" s="43">
        <v>-1.859E-3</v>
      </c>
      <c r="CK58" s="43">
        <v>6.4920000000000004E-3</v>
      </c>
      <c r="CL58" s="30">
        <v>4.3732512772993726E-2</v>
      </c>
      <c r="CM58" s="43">
        <v>-7.4600000000000003E-4</v>
      </c>
      <c r="CN58" s="43">
        <v>-7.5299999999999998E-4</v>
      </c>
      <c r="CO58" s="43">
        <v>4.0700000000000003E-4</v>
      </c>
      <c r="CQ58" s="30">
        <v>9.5070218072993845E-2</v>
      </c>
      <c r="CR58" s="43">
        <v>-3.1199999999999999E-4</v>
      </c>
      <c r="CS58" s="43">
        <v>-3.1300000000000002E-4</v>
      </c>
      <c r="CT58" s="43">
        <v>-1.37E-4</v>
      </c>
      <c r="CU58" s="30">
        <v>4.3732512772993726E-2</v>
      </c>
      <c r="CV58" s="43">
        <v>-3.8000000000000002E-4</v>
      </c>
      <c r="CW58" s="43">
        <v>-3.8200000000000002E-4</v>
      </c>
      <c r="CX58" s="43">
        <v>-6.3999999999999997E-5</v>
      </c>
    </row>
    <row r="59" spans="14:102" x14ac:dyDescent="0.25">
      <c r="N59" s="30">
        <v>9.697161452299384E-2</v>
      </c>
      <c r="O59" s="43">
        <v>-1.2930000000000001E-3</v>
      </c>
      <c r="P59" s="43">
        <v>-8.2200000000000003E-4</v>
      </c>
      <c r="Q59" s="43">
        <v>4.45E-3</v>
      </c>
      <c r="R59" s="30">
        <v>4.4683210972993721E-2</v>
      </c>
      <c r="S59" s="43">
        <v>-3.7800000000000003E-4</v>
      </c>
      <c r="T59" s="43">
        <v>-3.4600000000000001E-4</v>
      </c>
      <c r="U59" s="43">
        <v>2.0999999999999999E-5</v>
      </c>
      <c r="W59" s="30">
        <v>9.697161452299384E-2</v>
      </c>
      <c r="X59" s="43">
        <v>-2.1100000000000001E-4</v>
      </c>
      <c r="Y59" s="43">
        <v>-1.9900000000000001E-4</v>
      </c>
      <c r="Z59" s="43">
        <v>-6.3E-5</v>
      </c>
      <c r="AA59" s="30">
        <v>4.4683210972993721E-2</v>
      </c>
      <c r="AB59" s="43">
        <v>-3.6600000000000001E-4</v>
      </c>
      <c r="AC59" s="43">
        <v>-3.3500000000000001E-4</v>
      </c>
      <c r="AD59" s="43">
        <v>1.5999999999999999E-5</v>
      </c>
      <c r="AF59" s="30">
        <v>9.697161452299384E-2</v>
      </c>
      <c r="AG59" s="43">
        <v>-1.32E-3</v>
      </c>
      <c r="AH59" s="43">
        <v>-1.0460000000000001E-3</v>
      </c>
      <c r="AI59" s="43">
        <v>1.6800000000000001E-3</v>
      </c>
      <c r="AJ59" s="30">
        <v>4.4683210972993721E-2</v>
      </c>
      <c r="AK59" s="43">
        <v>-4.8899999999999996E-4</v>
      </c>
      <c r="AL59" s="43">
        <v>-4.4499999999999997E-4</v>
      </c>
      <c r="AM59" s="43">
        <v>-6.9999999999999999E-6</v>
      </c>
      <c r="AO59" s="30">
        <v>9.697161452299384E-2</v>
      </c>
      <c r="AP59" s="43">
        <v>-3.68E-4</v>
      </c>
      <c r="AQ59" s="43">
        <v>-3.4299999999999999E-4</v>
      </c>
      <c r="AR59" s="43">
        <v>-9.2999999999999997E-5</v>
      </c>
      <c r="AS59" s="30">
        <v>4.4683210972993721E-2</v>
      </c>
      <c r="AT59" s="43">
        <v>-2.2599999999999999E-4</v>
      </c>
      <c r="AU59" s="43">
        <v>-2.2499999999999999E-4</v>
      </c>
      <c r="AV59" s="43">
        <v>-2.1499999999999999E-4</v>
      </c>
      <c r="AX59" s="30">
        <v>9.697161452299384E-2</v>
      </c>
      <c r="AY59" s="43">
        <v>-1.32E-3</v>
      </c>
      <c r="AZ59" s="43">
        <v>-1.0460000000000001E-3</v>
      </c>
      <c r="BA59" s="43">
        <v>1.684E-3</v>
      </c>
      <c r="BB59" s="30">
        <v>4.4683210972993721E-2</v>
      </c>
      <c r="BC59" s="43">
        <v>-4.8999999999999998E-4</v>
      </c>
      <c r="BD59" s="43">
        <v>-4.46E-4</v>
      </c>
      <c r="BE59" s="43">
        <v>-9.0000000000000002E-6</v>
      </c>
      <c r="BG59" s="30">
        <v>9.697161452299384E-2</v>
      </c>
      <c r="BH59" s="43">
        <v>-3.68E-4</v>
      </c>
      <c r="BI59" s="43">
        <v>-3.4400000000000001E-4</v>
      </c>
      <c r="BJ59" s="43">
        <v>-9.7E-5</v>
      </c>
      <c r="BK59" s="30">
        <v>4.4683210972993721E-2</v>
      </c>
      <c r="BL59" s="43">
        <v>-2.2499999999999999E-4</v>
      </c>
      <c r="BM59" s="43">
        <v>-2.24E-4</v>
      </c>
      <c r="BN59" s="43">
        <v>-2.1800000000000001E-4</v>
      </c>
      <c r="BP59" s="30">
        <v>9.697161452299384E-2</v>
      </c>
      <c r="BQ59" s="43">
        <v>-1.091E-3</v>
      </c>
      <c r="BR59" s="43">
        <v>-7.9199999999999995E-4</v>
      </c>
      <c r="BS59" s="43">
        <v>2.1840000000000002E-3</v>
      </c>
      <c r="BT59" s="30">
        <v>4.4683210972993721E-2</v>
      </c>
      <c r="BU59" s="43">
        <v>-4.4700000000000002E-4</v>
      </c>
      <c r="BV59" s="43">
        <v>-3.9800000000000002E-4</v>
      </c>
      <c r="BW59" s="43">
        <v>9.2E-5</v>
      </c>
      <c r="BY59" s="30">
        <v>9.697161452299384E-2</v>
      </c>
      <c r="BZ59" s="43">
        <v>-3.0800000000000001E-4</v>
      </c>
      <c r="CA59" s="43">
        <v>-2.8400000000000002E-4</v>
      </c>
      <c r="CB59" s="43">
        <v>-4.5000000000000003E-5</v>
      </c>
      <c r="CC59" s="30">
        <v>4.4683210972993721E-2</v>
      </c>
      <c r="CD59" s="43">
        <v>-1.9900000000000001E-4</v>
      </c>
      <c r="CE59" s="43">
        <v>-1.9100000000000001E-4</v>
      </c>
      <c r="CF59" s="43">
        <v>-1.07E-4</v>
      </c>
      <c r="CH59" s="30">
        <v>9.697161452299384E-2</v>
      </c>
      <c r="CI59" s="43">
        <v>-1.846E-3</v>
      </c>
      <c r="CJ59" s="43">
        <v>-1.9E-3</v>
      </c>
      <c r="CK59" s="43">
        <v>6.7840000000000001E-3</v>
      </c>
      <c r="CL59" s="30">
        <v>4.4683210972993721E-2</v>
      </c>
      <c r="CM59" s="43">
        <v>-7.67E-4</v>
      </c>
      <c r="CN59" s="43">
        <v>-7.7399999999999995E-4</v>
      </c>
      <c r="CO59" s="43">
        <v>4.4999999999999999E-4</v>
      </c>
      <c r="CQ59" s="30">
        <v>9.697161452299384E-2</v>
      </c>
      <c r="CR59" s="43">
        <v>-3.0600000000000001E-4</v>
      </c>
      <c r="CS59" s="43">
        <v>-3.0699999999999998E-4</v>
      </c>
      <c r="CT59" s="43">
        <v>-1.4300000000000001E-4</v>
      </c>
      <c r="CU59" s="30">
        <v>4.4683210972993721E-2</v>
      </c>
      <c r="CV59" s="43">
        <v>-3.8200000000000002E-4</v>
      </c>
      <c r="CW59" s="43">
        <v>-3.8400000000000001E-4</v>
      </c>
      <c r="CX59" s="43">
        <v>-6.2000000000000003E-5</v>
      </c>
    </row>
    <row r="60" spans="14:102" x14ac:dyDescent="0.25">
      <c r="N60" s="30">
        <v>9.8873010972993863E-2</v>
      </c>
      <c r="O60" s="43">
        <v>-1.3240000000000001E-3</v>
      </c>
      <c r="P60" s="43">
        <v>-8.2899999999999998E-4</v>
      </c>
      <c r="Q60" s="43">
        <v>4.7099999999999998E-3</v>
      </c>
      <c r="R60" s="30">
        <v>4.5633909172993717E-2</v>
      </c>
      <c r="S60" s="43">
        <v>-3.86E-4</v>
      </c>
      <c r="T60" s="43">
        <v>-3.5199999999999999E-4</v>
      </c>
      <c r="U60" s="43">
        <v>2.8E-5</v>
      </c>
      <c r="W60" s="30">
        <v>9.8873010972993863E-2</v>
      </c>
      <c r="X60" s="43">
        <v>-2.05E-4</v>
      </c>
      <c r="Y60" s="43">
        <v>-1.94E-4</v>
      </c>
      <c r="Z60" s="43">
        <v>-6.4999999999999994E-5</v>
      </c>
      <c r="AA60" s="30">
        <v>4.5633909172993717E-2</v>
      </c>
      <c r="AB60" s="43">
        <v>-3.6499999999999998E-4</v>
      </c>
      <c r="AC60" s="43">
        <v>-3.3399999999999999E-4</v>
      </c>
      <c r="AD60" s="43">
        <v>1.5999999999999999E-5</v>
      </c>
      <c r="AF60" s="30">
        <v>9.8873010972993863E-2</v>
      </c>
      <c r="AG60" s="43">
        <v>-1.3359999999999999E-3</v>
      </c>
      <c r="AH60" s="43">
        <v>-1.0510000000000001E-3</v>
      </c>
      <c r="AI60" s="43">
        <v>1.797E-3</v>
      </c>
      <c r="AJ60" s="30">
        <v>4.5633909172993717E-2</v>
      </c>
      <c r="AK60" s="43">
        <v>-4.9700000000000005E-4</v>
      </c>
      <c r="AL60" s="43">
        <v>-4.5199999999999998E-4</v>
      </c>
      <c r="AM60" s="43">
        <v>-9.9999999999999995E-7</v>
      </c>
      <c r="AO60" s="30">
        <v>9.8873010972993863E-2</v>
      </c>
      <c r="AP60" s="43">
        <v>-3.7500000000000001E-4</v>
      </c>
      <c r="AQ60" s="43">
        <v>-3.4900000000000003E-4</v>
      </c>
      <c r="AR60" s="43">
        <v>-8.7000000000000001E-5</v>
      </c>
      <c r="AS60" s="30">
        <v>4.5633909172993717E-2</v>
      </c>
      <c r="AT60" s="43">
        <v>-2.2499999999999999E-4</v>
      </c>
      <c r="AU60" s="43">
        <v>-2.24E-4</v>
      </c>
      <c r="AV60" s="43">
        <v>-2.1599999999999999E-4</v>
      </c>
      <c r="AX60" s="30">
        <v>9.8873010972993863E-2</v>
      </c>
      <c r="AY60" s="43">
        <v>-1.3439999999999999E-3</v>
      </c>
      <c r="AZ60" s="43">
        <v>-1.0610000000000001E-3</v>
      </c>
      <c r="BA60" s="43">
        <v>1.761E-3</v>
      </c>
      <c r="BB60" s="30">
        <v>4.5633909172993717E-2</v>
      </c>
      <c r="BC60" s="43">
        <v>-4.9799999999999996E-4</v>
      </c>
      <c r="BD60" s="43">
        <v>-4.5300000000000001E-4</v>
      </c>
      <c r="BE60" s="43">
        <v>-3.0000000000000001E-6</v>
      </c>
      <c r="BG60" s="30">
        <v>9.8873010972993863E-2</v>
      </c>
      <c r="BH60" s="43">
        <v>-3.7500000000000001E-4</v>
      </c>
      <c r="BI60" s="43">
        <v>-3.4900000000000003E-4</v>
      </c>
      <c r="BJ60" s="43">
        <v>-9.1000000000000003E-5</v>
      </c>
      <c r="BK60" s="30">
        <v>4.5633909172993717E-2</v>
      </c>
      <c r="BL60" s="43">
        <v>-2.24E-4</v>
      </c>
      <c r="BM60" s="43">
        <v>-2.24E-4</v>
      </c>
      <c r="BN60" s="43">
        <v>-2.1900000000000001E-4</v>
      </c>
      <c r="BP60" s="30">
        <v>9.8873010972993863E-2</v>
      </c>
      <c r="BQ60" s="43">
        <v>-1.108E-3</v>
      </c>
      <c r="BR60" s="43">
        <v>-7.9900000000000001E-4</v>
      </c>
      <c r="BS60" s="43">
        <v>2.2889999999999998E-3</v>
      </c>
      <c r="BT60" s="30">
        <v>4.5633909172993717E-2</v>
      </c>
      <c r="BU60" s="43">
        <v>-4.5600000000000003E-4</v>
      </c>
      <c r="BV60" s="43">
        <v>-4.0499999999999998E-4</v>
      </c>
      <c r="BW60" s="43">
        <v>1E-4</v>
      </c>
      <c r="BY60" s="30">
        <v>9.8873010972993863E-2</v>
      </c>
      <c r="BZ60" s="43">
        <v>-3.1199999999999999E-4</v>
      </c>
      <c r="CA60" s="43">
        <v>-2.8800000000000001E-4</v>
      </c>
      <c r="CB60" s="43">
        <v>-4.1999999999999998E-5</v>
      </c>
      <c r="CC60" s="30">
        <v>4.5633909172993717E-2</v>
      </c>
      <c r="CD60" s="43">
        <v>-1.9900000000000001E-4</v>
      </c>
      <c r="CE60" s="43">
        <v>-1.9100000000000001E-4</v>
      </c>
      <c r="CF60" s="43">
        <v>-1.07E-4</v>
      </c>
      <c r="CH60" s="30">
        <v>9.8873010972993863E-2</v>
      </c>
      <c r="CI60" s="43">
        <v>-1.8810000000000001E-3</v>
      </c>
      <c r="CJ60" s="43">
        <v>-1.936E-3</v>
      </c>
      <c r="CK60" s="43">
        <v>7.051E-3</v>
      </c>
      <c r="CL60" s="30">
        <v>4.5633909172993717E-2</v>
      </c>
      <c r="CM60" s="43">
        <v>-7.8700000000000005E-4</v>
      </c>
      <c r="CN60" s="43">
        <v>-7.94E-4</v>
      </c>
      <c r="CO60" s="43">
        <v>4.9299999999999995E-4</v>
      </c>
      <c r="CQ60" s="30">
        <v>9.8873010972993863E-2</v>
      </c>
      <c r="CR60" s="43">
        <v>-3.0200000000000002E-4</v>
      </c>
      <c r="CS60" s="43">
        <v>-3.0200000000000002E-4</v>
      </c>
      <c r="CT60" s="43">
        <v>-1.47E-4</v>
      </c>
      <c r="CU60" s="30">
        <v>4.5633909172993717E-2</v>
      </c>
      <c r="CV60" s="43">
        <v>-3.8400000000000001E-4</v>
      </c>
      <c r="CW60" s="43">
        <v>-3.86E-4</v>
      </c>
      <c r="CX60" s="43">
        <v>-6.0000000000000002E-5</v>
      </c>
    </row>
    <row r="61" spans="14:102" x14ac:dyDescent="0.25">
      <c r="N61" s="30">
        <v>0.10077440742299387</v>
      </c>
      <c r="O61" s="43">
        <v>-1.359E-3</v>
      </c>
      <c r="P61" s="43">
        <v>-8.3900000000000001E-4</v>
      </c>
      <c r="Q61" s="43">
        <v>4.9909999999999998E-3</v>
      </c>
      <c r="R61" s="30">
        <v>4.6584607372993719E-2</v>
      </c>
      <c r="S61" s="43">
        <v>-3.9300000000000001E-4</v>
      </c>
      <c r="T61" s="43">
        <v>-3.5799999999999997E-4</v>
      </c>
      <c r="U61" s="43">
        <v>3.4999999999999997E-5</v>
      </c>
      <c r="W61" s="30">
        <v>0.10077440742299387</v>
      </c>
      <c r="X61" s="43">
        <v>-1.9900000000000001E-4</v>
      </c>
      <c r="Y61" s="43">
        <v>-1.8900000000000001E-4</v>
      </c>
      <c r="Z61" s="43">
        <v>-6.7999999999999999E-5</v>
      </c>
      <c r="AA61" s="30">
        <v>4.6584607372993719E-2</v>
      </c>
      <c r="AB61" s="43">
        <v>-3.6400000000000001E-4</v>
      </c>
      <c r="AC61" s="43">
        <v>-3.3300000000000002E-4</v>
      </c>
      <c r="AD61" s="43">
        <v>1.5999999999999999E-5</v>
      </c>
      <c r="AF61" s="30">
        <v>0.10077440742299387</v>
      </c>
      <c r="AG61" s="43">
        <v>-1.3519999999999999E-3</v>
      </c>
      <c r="AH61" s="43">
        <v>-1.054E-3</v>
      </c>
      <c r="AI61" s="43">
        <v>1.9189999999999999E-3</v>
      </c>
      <c r="AJ61" s="30">
        <v>4.6584607372993719E-2</v>
      </c>
      <c r="AK61" s="43">
        <v>-5.0500000000000002E-4</v>
      </c>
      <c r="AL61" s="43">
        <v>-4.5899999999999999E-4</v>
      </c>
      <c r="AM61" s="43">
        <v>5.0000000000000004E-6</v>
      </c>
      <c r="AO61" s="30">
        <v>0.10077440742299387</v>
      </c>
      <c r="AP61" s="43">
        <v>-3.8200000000000002E-4</v>
      </c>
      <c r="AQ61" s="43">
        <v>-3.5500000000000001E-4</v>
      </c>
      <c r="AR61" s="43">
        <v>-8.1000000000000004E-5</v>
      </c>
      <c r="AS61" s="30">
        <v>4.6584607372993719E-2</v>
      </c>
      <c r="AT61" s="43">
        <v>-2.24E-4</v>
      </c>
      <c r="AU61" s="43">
        <v>-2.23E-4</v>
      </c>
      <c r="AV61" s="43">
        <v>-2.1599999999999999E-4</v>
      </c>
      <c r="AX61" s="30">
        <v>0.10077440742299387</v>
      </c>
      <c r="AY61" s="43">
        <v>-1.3600000000000001E-3</v>
      </c>
      <c r="AZ61" s="43">
        <v>-1.0640000000000001E-3</v>
      </c>
      <c r="BA61" s="43">
        <v>1.8829999999999999E-3</v>
      </c>
      <c r="BB61" s="30">
        <v>4.6584607372993719E-2</v>
      </c>
      <c r="BC61" s="43">
        <v>-5.0600000000000005E-4</v>
      </c>
      <c r="BD61" s="43">
        <v>-4.6000000000000001E-4</v>
      </c>
      <c r="BE61" s="43">
        <v>3.9999999999999998E-6</v>
      </c>
      <c r="BG61" s="30">
        <v>0.10077440742299387</v>
      </c>
      <c r="BH61" s="43">
        <v>-3.8200000000000002E-4</v>
      </c>
      <c r="BI61" s="43">
        <v>-3.5500000000000001E-4</v>
      </c>
      <c r="BJ61" s="43">
        <v>-8.5000000000000006E-5</v>
      </c>
      <c r="BK61" s="30">
        <v>4.6584607372993719E-2</v>
      </c>
      <c r="BL61" s="43">
        <v>-2.23E-4</v>
      </c>
      <c r="BM61" s="43">
        <v>-2.23E-4</v>
      </c>
      <c r="BN61" s="43">
        <v>-2.1900000000000001E-4</v>
      </c>
      <c r="BP61" s="30">
        <v>0.10077440742299387</v>
      </c>
      <c r="BQ61" s="43">
        <v>-1.126E-3</v>
      </c>
      <c r="BR61" s="43">
        <v>-8.0400000000000003E-4</v>
      </c>
      <c r="BS61" s="43">
        <v>2.398E-3</v>
      </c>
      <c r="BT61" s="30">
        <v>4.6584607372993719E-2</v>
      </c>
      <c r="BU61" s="43">
        <v>-4.64E-4</v>
      </c>
      <c r="BV61" s="43">
        <v>-4.1199999999999999E-4</v>
      </c>
      <c r="BW61" s="43">
        <v>1.08E-4</v>
      </c>
      <c r="BY61" s="30">
        <v>0.10077440742299387</v>
      </c>
      <c r="BZ61" s="43">
        <v>-3.1700000000000001E-4</v>
      </c>
      <c r="CA61" s="43">
        <v>-2.92E-4</v>
      </c>
      <c r="CB61" s="43">
        <v>-3.8999999999999999E-5</v>
      </c>
      <c r="CC61" s="30">
        <v>4.6584607372993719E-2</v>
      </c>
      <c r="CD61" s="43">
        <v>-1.9900000000000001E-4</v>
      </c>
      <c r="CE61" s="43">
        <v>-1.9100000000000001E-4</v>
      </c>
      <c r="CF61" s="43">
        <v>-1.08E-4</v>
      </c>
      <c r="CH61" s="30">
        <v>0.10077440742299387</v>
      </c>
      <c r="CI61" s="43">
        <v>-1.913E-3</v>
      </c>
      <c r="CJ61" s="43">
        <v>-1.9710000000000001E-3</v>
      </c>
      <c r="CK61" s="43">
        <v>7.3480000000000004E-3</v>
      </c>
      <c r="CL61" s="30">
        <v>4.6584607372993719E-2</v>
      </c>
      <c r="CM61" s="43">
        <v>-8.0699999999999999E-4</v>
      </c>
      <c r="CN61" s="43">
        <v>-8.1499999999999997E-4</v>
      </c>
      <c r="CO61" s="43">
        <v>5.3600000000000002E-4</v>
      </c>
      <c r="CQ61" s="30">
        <v>0.10077440742299387</v>
      </c>
      <c r="CR61" s="43">
        <v>-2.9700000000000001E-4</v>
      </c>
      <c r="CS61" s="43">
        <v>-2.9700000000000001E-4</v>
      </c>
      <c r="CT61" s="43">
        <v>-1.5300000000000001E-4</v>
      </c>
      <c r="CU61" s="30">
        <v>4.6584607372993719E-2</v>
      </c>
      <c r="CV61" s="43">
        <v>-3.86E-4</v>
      </c>
      <c r="CW61" s="43">
        <v>-3.88E-4</v>
      </c>
      <c r="CX61" s="43">
        <v>-5.8E-5</v>
      </c>
    </row>
    <row r="62" spans="14:102" x14ac:dyDescent="0.25">
      <c r="N62" s="30">
        <v>0.10267580387299387</v>
      </c>
      <c r="O62" s="43">
        <v>-1.395E-3</v>
      </c>
      <c r="P62" s="43">
        <v>-8.4800000000000001E-4</v>
      </c>
      <c r="Q62" s="43">
        <v>5.2729999999999999E-3</v>
      </c>
      <c r="R62" s="30">
        <v>4.7535305572993715E-2</v>
      </c>
      <c r="S62" s="43">
        <v>-4.0000000000000002E-4</v>
      </c>
      <c r="T62" s="43">
        <v>-3.6400000000000001E-4</v>
      </c>
      <c r="U62" s="43">
        <v>4.1E-5</v>
      </c>
      <c r="W62" s="30">
        <v>0.10267580387299387</v>
      </c>
      <c r="X62" s="43">
        <v>-1.93E-4</v>
      </c>
      <c r="Y62" s="43">
        <v>-1.84E-4</v>
      </c>
      <c r="Z62" s="43">
        <v>-7.2000000000000002E-5</v>
      </c>
      <c r="AA62" s="30">
        <v>4.7535305572993715E-2</v>
      </c>
      <c r="AB62" s="43">
        <v>-3.6299999999999999E-4</v>
      </c>
      <c r="AC62" s="43">
        <v>-3.3199999999999999E-4</v>
      </c>
      <c r="AD62" s="43">
        <v>1.5999999999999999E-5</v>
      </c>
      <c r="AF62" s="30">
        <v>0.10267580387299387</v>
      </c>
      <c r="AG62" s="43">
        <v>-1.3680000000000001E-3</v>
      </c>
      <c r="AH62" s="43">
        <v>-1.057E-3</v>
      </c>
      <c r="AI62" s="43">
        <v>2.0430000000000001E-3</v>
      </c>
      <c r="AJ62" s="30">
        <v>4.7535305572993715E-2</v>
      </c>
      <c r="AK62" s="43">
        <v>-5.13E-4</v>
      </c>
      <c r="AL62" s="43">
        <v>-4.6500000000000003E-4</v>
      </c>
      <c r="AM62" s="43">
        <v>1.2E-5</v>
      </c>
      <c r="AO62" s="30">
        <v>0.10267580387299387</v>
      </c>
      <c r="AP62" s="43">
        <v>-3.8999999999999999E-4</v>
      </c>
      <c r="AQ62" s="43">
        <v>-3.6099999999999999E-4</v>
      </c>
      <c r="AR62" s="43">
        <v>-7.4999999999999993E-5</v>
      </c>
      <c r="AS62" s="30">
        <v>4.7535305572993715E-2</v>
      </c>
      <c r="AT62" s="43">
        <v>-2.23E-4</v>
      </c>
      <c r="AU62" s="43">
        <v>-2.23E-4</v>
      </c>
      <c r="AV62" s="43">
        <v>-2.1699999999999999E-4</v>
      </c>
      <c r="AX62" s="30">
        <v>0.10267580387299387</v>
      </c>
      <c r="AY62" s="43">
        <v>-1.3760000000000001E-3</v>
      </c>
      <c r="AZ62" s="43">
        <v>-1.0679999999999999E-3</v>
      </c>
      <c r="BA62" s="43">
        <v>2.0049999999999998E-3</v>
      </c>
      <c r="BB62" s="30">
        <v>4.7535305572993715E-2</v>
      </c>
      <c r="BC62" s="43">
        <v>-5.1400000000000003E-4</v>
      </c>
      <c r="BD62" s="43">
        <v>-4.66E-4</v>
      </c>
      <c r="BE62" s="43">
        <v>1.0000000000000001E-5</v>
      </c>
      <c r="BG62" s="30">
        <v>0.10267580387299387</v>
      </c>
      <c r="BH62" s="43">
        <v>-3.8999999999999999E-4</v>
      </c>
      <c r="BI62" s="43">
        <v>-3.6200000000000002E-4</v>
      </c>
      <c r="BJ62" s="43">
        <v>-7.8999999999999996E-5</v>
      </c>
      <c r="BK62" s="30">
        <v>4.7535305572993715E-2</v>
      </c>
      <c r="BL62" s="43">
        <v>-2.23E-4</v>
      </c>
      <c r="BM62" s="43">
        <v>-2.23E-4</v>
      </c>
      <c r="BN62" s="43">
        <v>-2.1900000000000001E-4</v>
      </c>
      <c r="BP62" s="30">
        <v>0.10267580387299387</v>
      </c>
      <c r="BQ62" s="43">
        <v>-1.1429999999999999E-3</v>
      </c>
      <c r="BR62" s="43">
        <v>-8.0999999999999996E-4</v>
      </c>
      <c r="BS62" s="43">
        <v>2.5100000000000001E-3</v>
      </c>
      <c r="BT62" s="30">
        <v>4.7535305572993715E-2</v>
      </c>
      <c r="BU62" s="43">
        <v>-4.7199999999999998E-4</v>
      </c>
      <c r="BV62" s="43">
        <v>-4.1800000000000002E-4</v>
      </c>
      <c r="BW62" s="43">
        <v>1.16E-4</v>
      </c>
      <c r="BY62" s="30">
        <v>0.10267580387299387</v>
      </c>
      <c r="BZ62" s="43">
        <v>-3.2299999999999999E-4</v>
      </c>
      <c r="CA62" s="43">
        <v>-2.9700000000000001E-4</v>
      </c>
      <c r="CB62" s="43">
        <v>-3.6000000000000001E-5</v>
      </c>
      <c r="CC62" s="30">
        <v>4.7535305572993715E-2</v>
      </c>
      <c r="CD62" s="43">
        <v>-2.0000000000000001E-4</v>
      </c>
      <c r="CE62" s="43">
        <v>-1.9100000000000001E-4</v>
      </c>
      <c r="CF62" s="43">
        <v>-1.08E-4</v>
      </c>
      <c r="CH62" s="30">
        <v>0.10267580387299387</v>
      </c>
      <c r="CI62" s="43">
        <v>-1.9469999999999999E-3</v>
      </c>
      <c r="CJ62" s="43">
        <v>-2.0070000000000001E-3</v>
      </c>
      <c r="CK62" s="43">
        <v>7.646E-3</v>
      </c>
      <c r="CL62" s="30">
        <v>4.7535305572993715E-2</v>
      </c>
      <c r="CM62" s="43">
        <v>-8.2700000000000004E-4</v>
      </c>
      <c r="CN62" s="43">
        <v>-8.3600000000000005E-4</v>
      </c>
      <c r="CO62" s="43">
        <v>5.7899999999999998E-4</v>
      </c>
      <c r="CQ62" s="30">
        <v>0.10267580387299387</v>
      </c>
      <c r="CR62" s="43">
        <v>-2.9100000000000003E-4</v>
      </c>
      <c r="CS62" s="43">
        <v>-2.92E-4</v>
      </c>
      <c r="CT62" s="43">
        <v>-1.5799999999999999E-4</v>
      </c>
      <c r="CU62" s="30">
        <v>4.7535305572993715E-2</v>
      </c>
      <c r="CV62" s="43">
        <v>-3.8900000000000002E-4</v>
      </c>
      <c r="CW62" s="43">
        <v>-3.8999999999999999E-4</v>
      </c>
      <c r="CX62" s="43">
        <v>-5.5999999999999999E-5</v>
      </c>
    </row>
    <row r="63" spans="14:102" x14ac:dyDescent="0.25">
      <c r="N63" s="30">
        <v>0.10457720032299388</v>
      </c>
      <c r="O63" s="43">
        <v>-1.4339999999999999E-3</v>
      </c>
      <c r="P63" s="43">
        <v>-8.61E-4</v>
      </c>
      <c r="Q63" s="43">
        <v>5.5599999999999998E-3</v>
      </c>
      <c r="R63" s="30">
        <v>4.7535305572993715E-2</v>
      </c>
      <c r="S63" s="43">
        <v>-4.0000000000000002E-4</v>
      </c>
      <c r="T63" s="43">
        <v>-3.6400000000000001E-4</v>
      </c>
      <c r="U63" s="43">
        <v>4.1E-5</v>
      </c>
      <c r="W63" s="30">
        <v>0.10457720032299388</v>
      </c>
      <c r="X63" s="43">
        <v>-1.8699999999999999E-4</v>
      </c>
      <c r="Y63" s="43">
        <v>-1.7799999999999999E-4</v>
      </c>
      <c r="Z63" s="43">
        <v>-7.4999999999999993E-5</v>
      </c>
      <c r="AA63" s="30">
        <v>4.7535305572993715E-2</v>
      </c>
      <c r="AB63" s="43">
        <v>-3.6299999999999999E-4</v>
      </c>
      <c r="AC63" s="43">
        <v>-3.3199999999999999E-4</v>
      </c>
      <c r="AD63" s="43">
        <v>1.5999999999999999E-5</v>
      </c>
      <c r="AF63" s="30">
        <v>0.10457720032299388</v>
      </c>
      <c r="AG63" s="43">
        <v>-1.384E-3</v>
      </c>
      <c r="AH63" s="43">
        <v>-1.06E-3</v>
      </c>
      <c r="AI63" s="43">
        <v>2.1670000000000001E-3</v>
      </c>
      <c r="AJ63" s="30">
        <v>4.7535305572993715E-2</v>
      </c>
      <c r="AK63" s="43">
        <v>-5.13E-4</v>
      </c>
      <c r="AL63" s="43">
        <v>-4.6500000000000003E-4</v>
      </c>
      <c r="AM63" s="43">
        <v>1.2E-5</v>
      </c>
      <c r="AO63" s="30">
        <v>0.10457720032299388</v>
      </c>
      <c r="AP63" s="43">
        <v>-3.97E-4</v>
      </c>
      <c r="AQ63" s="43">
        <v>-3.6699999999999998E-4</v>
      </c>
      <c r="AR63" s="43">
        <v>-6.7999999999999999E-5</v>
      </c>
      <c r="AS63" s="30">
        <v>4.7535305572993715E-2</v>
      </c>
      <c r="AT63" s="43">
        <v>-2.23E-4</v>
      </c>
      <c r="AU63" s="43">
        <v>-2.23E-4</v>
      </c>
      <c r="AV63" s="43">
        <v>-2.1699999999999999E-4</v>
      </c>
      <c r="AX63" s="30">
        <v>0.10457720032299388</v>
      </c>
      <c r="AY63" s="43">
        <v>-1.392E-3</v>
      </c>
      <c r="AZ63" s="43">
        <v>-1.0709999999999999E-3</v>
      </c>
      <c r="BA63" s="43">
        <v>2.1280000000000001E-3</v>
      </c>
      <c r="BB63" s="30">
        <v>4.7535305572993715E-2</v>
      </c>
      <c r="BC63" s="43">
        <v>-5.1400000000000003E-4</v>
      </c>
      <c r="BD63" s="43">
        <v>-4.66E-4</v>
      </c>
      <c r="BE63" s="43">
        <v>1.0000000000000001E-5</v>
      </c>
      <c r="BG63" s="30">
        <v>0.10457720032299388</v>
      </c>
      <c r="BH63" s="43">
        <v>-3.97E-4</v>
      </c>
      <c r="BI63" s="43">
        <v>-3.68E-4</v>
      </c>
      <c r="BJ63" s="43">
        <v>-7.2999999999999999E-5</v>
      </c>
      <c r="BK63" s="30">
        <v>4.7535305572993715E-2</v>
      </c>
      <c r="BL63" s="43">
        <v>-2.23E-4</v>
      </c>
      <c r="BM63" s="43">
        <v>-2.23E-4</v>
      </c>
      <c r="BN63" s="43">
        <v>-2.1900000000000001E-4</v>
      </c>
      <c r="BP63" s="30">
        <v>0.10457720032299388</v>
      </c>
      <c r="BQ63" s="43">
        <v>-1.158E-3</v>
      </c>
      <c r="BR63" s="43">
        <v>-8.1099999999999998E-4</v>
      </c>
      <c r="BS63" s="43">
        <v>2.6389999999999999E-3</v>
      </c>
      <c r="BT63" s="30">
        <v>4.7535305572993715E-2</v>
      </c>
      <c r="BU63" s="43">
        <v>-4.7199999999999998E-4</v>
      </c>
      <c r="BV63" s="43">
        <v>-4.1800000000000002E-4</v>
      </c>
      <c r="BW63" s="43">
        <v>1.16E-4</v>
      </c>
      <c r="BY63" s="30">
        <v>0.10457720032299388</v>
      </c>
      <c r="BZ63" s="43">
        <v>-3.28E-4</v>
      </c>
      <c r="CA63" s="43">
        <v>-3.01E-4</v>
      </c>
      <c r="CB63" s="43">
        <v>-3.3000000000000003E-5</v>
      </c>
      <c r="CC63" s="30">
        <v>4.7535305572993715E-2</v>
      </c>
      <c r="CD63" s="43">
        <v>-2.0000000000000001E-4</v>
      </c>
      <c r="CE63" s="43">
        <v>-1.9100000000000001E-4</v>
      </c>
      <c r="CF63" s="43">
        <v>-1.08E-4</v>
      </c>
      <c r="CH63" s="30">
        <v>0.10457720032299388</v>
      </c>
      <c r="CI63" s="43">
        <v>-1.9819999999999998E-3</v>
      </c>
      <c r="CJ63" s="43">
        <v>-2.0439999999999998E-3</v>
      </c>
      <c r="CK63" s="43">
        <v>7.9450000000000007E-3</v>
      </c>
      <c r="CL63" s="30">
        <v>4.7535305572993715E-2</v>
      </c>
      <c r="CM63" s="43">
        <v>-8.2700000000000004E-4</v>
      </c>
      <c r="CN63" s="43">
        <v>-8.3600000000000005E-4</v>
      </c>
      <c r="CO63" s="43">
        <v>5.7899999999999998E-4</v>
      </c>
      <c r="CQ63" s="30">
        <v>0.10457720032299388</v>
      </c>
      <c r="CR63" s="43">
        <v>-2.8600000000000001E-4</v>
      </c>
      <c r="CS63" s="43">
        <v>-2.8600000000000001E-4</v>
      </c>
      <c r="CT63" s="43">
        <v>-1.64E-4</v>
      </c>
      <c r="CU63" s="30">
        <v>4.7535305572993715E-2</v>
      </c>
      <c r="CV63" s="43">
        <v>-3.8900000000000002E-4</v>
      </c>
      <c r="CW63" s="43">
        <v>-3.8999999999999999E-4</v>
      </c>
      <c r="CX63" s="43">
        <v>-5.5999999999999999E-5</v>
      </c>
    </row>
    <row r="64" spans="14:102" x14ac:dyDescent="0.25">
      <c r="N64" s="30">
        <v>0.10647859677299389</v>
      </c>
      <c r="O64" s="43">
        <v>-1.4760000000000001E-3</v>
      </c>
      <c r="P64" s="43">
        <v>-8.7500000000000002E-4</v>
      </c>
      <c r="Q64" s="43">
        <v>5.8479999999999999E-3</v>
      </c>
      <c r="R64" s="30">
        <v>4.848600377299371E-2</v>
      </c>
      <c r="S64" s="43">
        <v>-4.0700000000000003E-4</v>
      </c>
      <c r="T64" s="43">
        <v>-3.6900000000000002E-4</v>
      </c>
      <c r="U64" s="43">
        <v>4.8000000000000001E-5</v>
      </c>
      <c r="W64" s="30">
        <v>0.10647859677299389</v>
      </c>
      <c r="X64" s="43">
        <v>-1.8599999999999999E-4</v>
      </c>
      <c r="Y64" s="43">
        <v>-1.7699999999999999E-4</v>
      </c>
      <c r="Z64" s="43">
        <v>-7.3999999999999996E-5</v>
      </c>
      <c r="AA64" s="30">
        <v>4.848600377299371E-2</v>
      </c>
      <c r="AB64" s="43">
        <v>-3.6200000000000002E-4</v>
      </c>
      <c r="AC64" s="43">
        <v>-3.3100000000000002E-4</v>
      </c>
      <c r="AD64" s="43">
        <v>1.5999999999999999E-5</v>
      </c>
      <c r="AF64" s="30">
        <v>0.10647859677299389</v>
      </c>
      <c r="AG64" s="43">
        <v>-1.4009999999999999E-3</v>
      </c>
      <c r="AH64" s="43">
        <v>-1.0640000000000001E-3</v>
      </c>
      <c r="AI64" s="43">
        <v>2.2920000000000002E-3</v>
      </c>
      <c r="AJ64" s="30">
        <v>4.848600377299371E-2</v>
      </c>
      <c r="AK64" s="43">
        <v>-5.2099999999999998E-4</v>
      </c>
      <c r="AL64" s="43">
        <v>-4.7199999999999998E-4</v>
      </c>
      <c r="AM64" s="43">
        <v>1.8E-5</v>
      </c>
      <c r="AO64" s="30">
        <v>0.10647859677299389</v>
      </c>
      <c r="AP64" s="43">
        <v>-4.0400000000000001E-4</v>
      </c>
      <c r="AQ64" s="43">
        <v>-3.7300000000000001E-4</v>
      </c>
      <c r="AR64" s="43">
        <v>-6.2000000000000003E-5</v>
      </c>
      <c r="AS64" s="30">
        <v>4.848600377299371E-2</v>
      </c>
      <c r="AT64" s="43">
        <v>-2.22E-4</v>
      </c>
      <c r="AU64" s="43">
        <v>-2.22E-4</v>
      </c>
      <c r="AV64" s="43">
        <v>-2.1800000000000001E-4</v>
      </c>
      <c r="AX64" s="30">
        <v>0.10647859677299389</v>
      </c>
      <c r="AY64" s="43">
        <v>-1.4090000000000001E-3</v>
      </c>
      <c r="AZ64" s="43">
        <v>-1.075E-3</v>
      </c>
      <c r="BA64" s="43">
        <v>2.2520000000000001E-3</v>
      </c>
      <c r="BB64" s="30">
        <v>4.848600377299371E-2</v>
      </c>
      <c r="BC64" s="43">
        <v>-5.22E-4</v>
      </c>
      <c r="BD64" s="43">
        <v>-4.73E-4</v>
      </c>
      <c r="BE64" s="43">
        <v>1.5999999999999999E-5</v>
      </c>
      <c r="BG64" s="30">
        <v>0.10647859677299389</v>
      </c>
      <c r="BH64" s="43">
        <v>-4.0499999999999998E-4</v>
      </c>
      <c r="BI64" s="43">
        <v>-3.7399999999999998E-4</v>
      </c>
      <c r="BJ64" s="43">
        <v>-6.7000000000000002E-5</v>
      </c>
      <c r="BK64" s="30">
        <v>4.848600377299371E-2</v>
      </c>
      <c r="BL64" s="43">
        <v>-2.24E-4</v>
      </c>
      <c r="BM64" s="43">
        <v>-2.24E-4</v>
      </c>
      <c r="BN64" s="43">
        <v>-2.1800000000000001E-4</v>
      </c>
      <c r="BP64" s="30">
        <v>0.10647859677299389</v>
      </c>
      <c r="BQ64" s="43">
        <v>-1.1709999999999999E-3</v>
      </c>
      <c r="BR64" s="43">
        <v>-8.12E-4</v>
      </c>
      <c r="BS64" s="43">
        <v>2.7720000000000002E-3</v>
      </c>
      <c r="BT64" s="30">
        <v>4.848600377299371E-2</v>
      </c>
      <c r="BU64" s="43">
        <v>-4.8000000000000001E-4</v>
      </c>
      <c r="BV64" s="43">
        <v>-4.2499999999999998E-4</v>
      </c>
      <c r="BW64" s="43">
        <v>1.2400000000000001E-4</v>
      </c>
      <c r="BY64" s="30">
        <v>0.10647859677299389</v>
      </c>
      <c r="BZ64" s="43">
        <v>-3.3300000000000002E-4</v>
      </c>
      <c r="CA64" s="43">
        <v>-3.0600000000000001E-4</v>
      </c>
      <c r="CB64" s="43">
        <v>-2.9E-5</v>
      </c>
      <c r="CC64" s="30">
        <v>4.848600377299371E-2</v>
      </c>
      <c r="CD64" s="43">
        <v>-2.0000000000000001E-4</v>
      </c>
      <c r="CE64" s="43">
        <v>-1.92E-4</v>
      </c>
      <c r="CF64" s="43">
        <v>-1.08E-4</v>
      </c>
      <c r="CH64" s="30">
        <v>0.10647859677299389</v>
      </c>
      <c r="CI64" s="43">
        <v>-2.016E-3</v>
      </c>
      <c r="CJ64" s="43">
        <v>-2.0799999999999998E-3</v>
      </c>
      <c r="CK64" s="43">
        <v>8.2450000000000006E-3</v>
      </c>
      <c r="CL64" s="30">
        <v>4.848600377299371E-2</v>
      </c>
      <c r="CM64" s="43">
        <v>-8.4999999999999995E-4</v>
      </c>
      <c r="CN64" s="43">
        <v>-8.5899999999999995E-4</v>
      </c>
      <c r="CO64" s="43">
        <v>6.2500000000000001E-4</v>
      </c>
      <c r="CQ64" s="30">
        <v>0.10647859677299389</v>
      </c>
      <c r="CR64" s="43">
        <v>-2.7999999999999998E-4</v>
      </c>
      <c r="CS64" s="43">
        <v>-2.7999999999999998E-4</v>
      </c>
      <c r="CT64" s="43">
        <v>-1.7000000000000001E-4</v>
      </c>
      <c r="CU64" s="30">
        <v>4.848600377299371E-2</v>
      </c>
      <c r="CV64" s="43">
        <v>-3.9100000000000002E-4</v>
      </c>
      <c r="CW64" s="43">
        <v>-3.9199999999999999E-4</v>
      </c>
      <c r="CX64" s="43">
        <v>-5.3999999999999998E-5</v>
      </c>
    </row>
    <row r="65" spans="14:102" x14ac:dyDescent="0.25">
      <c r="N65" s="30">
        <v>0.10837999322299388</v>
      </c>
      <c r="O65" s="43">
        <v>-1.518E-3</v>
      </c>
      <c r="P65" s="43">
        <v>-8.8999999999999995E-4</v>
      </c>
      <c r="Q65" s="43">
        <v>6.1390000000000004E-3</v>
      </c>
      <c r="R65" s="30">
        <v>4.9436701972993713E-2</v>
      </c>
      <c r="S65" s="43">
        <v>-4.1399999999999998E-4</v>
      </c>
      <c r="T65" s="43">
        <v>-3.7599999999999998E-4</v>
      </c>
      <c r="U65" s="43">
        <v>5.5000000000000002E-5</v>
      </c>
      <c r="W65" s="30">
        <v>0.10837999322299388</v>
      </c>
      <c r="X65" s="43">
        <v>-1.9000000000000001E-4</v>
      </c>
      <c r="Y65" s="43">
        <v>-1.8000000000000001E-4</v>
      </c>
      <c r="Z65" s="43">
        <v>-6.8999999999999997E-5</v>
      </c>
      <c r="AA65" s="30">
        <v>4.9436701972993713E-2</v>
      </c>
      <c r="AB65" s="43">
        <v>-3.6099999999999999E-4</v>
      </c>
      <c r="AC65" s="43">
        <v>-3.3E-4</v>
      </c>
      <c r="AD65" s="43">
        <v>1.5999999999999999E-5</v>
      </c>
      <c r="AF65" s="30">
        <v>0.10837999322299388</v>
      </c>
      <c r="AG65" s="43">
        <v>-1.4170000000000001E-3</v>
      </c>
      <c r="AH65" s="43">
        <v>-1.067E-3</v>
      </c>
      <c r="AI65" s="43">
        <v>2.418E-3</v>
      </c>
      <c r="AJ65" s="30">
        <v>4.9436701972993713E-2</v>
      </c>
      <c r="AK65" s="43">
        <v>-5.2899999999999996E-4</v>
      </c>
      <c r="AL65" s="43">
        <v>-4.7800000000000002E-4</v>
      </c>
      <c r="AM65" s="43">
        <v>2.5000000000000001E-5</v>
      </c>
      <c r="AO65" s="30">
        <v>0.10837999322299388</v>
      </c>
      <c r="AP65" s="43">
        <v>-4.1199999999999999E-4</v>
      </c>
      <c r="AQ65" s="43">
        <v>-3.8000000000000002E-4</v>
      </c>
      <c r="AR65" s="43">
        <v>-5.5999999999999999E-5</v>
      </c>
      <c r="AS65" s="30">
        <v>4.9436701972993713E-2</v>
      </c>
      <c r="AT65" s="43">
        <v>-2.2100000000000001E-4</v>
      </c>
      <c r="AU65" s="43">
        <v>-2.2100000000000001E-4</v>
      </c>
      <c r="AV65" s="43">
        <v>-2.1800000000000001E-4</v>
      </c>
      <c r="AX65" s="30">
        <v>0.10837999322299388</v>
      </c>
      <c r="AY65" s="43">
        <v>-1.4270000000000001E-3</v>
      </c>
      <c r="AZ65" s="43">
        <v>-1.0809999999999999E-3</v>
      </c>
      <c r="BA65" s="43">
        <v>2.3770000000000002E-3</v>
      </c>
      <c r="BB65" s="30">
        <v>4.9436701972993713E-2</v>
      </c>
      <c r="BC65" s="43">
        <v>-5.2999999999999998E-4</v>
      </c>
      <c r="BD65" s="43">
        <v>-4.7899999999999999E-4</v>
      </c>
      <c r="BE65" s="43">
        <v>2.3E-5</v>
      </c>
      <c r="BG65" s="30">
        <v>0.10837999322299388</v>
      </c>
      <c r="BH65" s="43">
        <v>-4.1199999999999999E-4</v>
      </c>
      <c r="BI65" s="43">
        <v>-3.8000000000000002E-4</v>
      </c>
      <c r="BJ65" s="43">
        <v>-6.0999999999999999E-5</v>
      </c>
      <c r="BK65" s="30">
        <v>4.9436701972993713E-2</v>
      </c>
      <c r="BL65" s="43">
        <v>-2.2499999999999999E-4</v>
      </c>
      <c r="BM65" s="43">
        <v>-2.2499999999999999E-4</v>
      </c>
      <c r="BN65" s="43">
        <v>-2.1800000000000001E-4</v>
      </c>
      <c r="BP65" s="30">
        <v>0.10837999322299388</v>
      </c>
      <c r="BQ65" s="43">
        <v>-1.1850000000000001E-3</v>
      </c>
      <c r="BR65" s="43">
        <v>-8.12E-4</v>
      </c>
      <c r="BS65" s="43">
        <v>2.905E-3</v>
      </c>
      <c r="BT65" s="30">
        <v>4.9436701972993713E-2</v>
      </c>
      <c r="BU65" s="43">
        <v>-4.8899999999999996E-4</v>
      </c>
      <c r="BV65" s="43">
        <v>-4.3199999999999998E-4</v>
      </c>
      <c r="BW65" s="43">
        <v>1.3200000000000001E-4</v>
      </c>
      <c r="BY65" s="30">
        <v>0.10837999322299388</v>
      </c>
      <c r="BZ65" s="43">
        <v>-3.3799999999999998E-4</v>
      </c>
      <c r="CA65" s="43">
        <v>-3.1E-4</v>
      </c>
      <c r="CB65" s="43">
        <v>-2.5999999999999998E-5</v>
      </c>
      <c r="CC65" s="30">
        <v>4.9436701972993713E-2</v>
      </c>
      <c r="CD65" s="43">
        <v>-2.0000000000000001E-4</v>
      </c>
      <c r="CE65" s="43">
        <v>-1.92E-4</v>
      </c>
      <c r="CF65" s="43">
        <v>-1.08E-4</v>
      </c>
      <c r="CH65" s="30">
        <v>0.10837999322299388</v>
      </c>
      <c r="CI65" s="43">
        <v>-2.0560000000000001E-3</v>
      </c>
      <c r="CJ65" s="43">
        <v>-2.1220000000000002E-3</v>
      </c>
      <c r="CK65" s="43">
        <v>8.5450000000000005E-3</v>
      </c>
      <c r="CL65" s="30">
        <v>4.9436701972993713E-2</v>
      </c>
      <c r="CM65" s="43">
        <v>-8.7299999999999997E-4</v>
      </c>
      <c r="CN65" s="43">
        <v>-8.8199999999999997E-4</v>
      </c>
      <c r="CO65" s="43">
        <v>6.69E-4</v>
      </c>
      <c r="CQ65" s="30">
        <v>0.10837999322299388</v>
      </c>
      <c r="CR65" s="43">
        <v>-2.7399999999999999E-4</v>
      </c>
      <c r="CS65" s="43">
        <v>-2.7399999999999999E-4</v>
      </c>
      <c r="CT65" s="43">
        <v>-1.76E-4</v>
      </c>
      <c r="CU65" s="30">
        <v>4.9436701972993713E-2</v>
      </c>
      <c r="CV65" s="43">
        <v>-3.9300000000000001E-4</v>
      </c>
      <c r="CW65" s="43">
        <v>-3.9399999999999998E-4</v>
      </c>
      <c r="CX65" s="43">
        <v>-5.1999999999999997E-5</v>
      </c>
    </row>
    <row r="66" spans="14:102" x14ac:dyDescent="0.25">
      <c r="N66" s="30">
        <v>0.11028138967299388</v>
      </c>
      <c r="O66" s="43">
        <v>-1.5659999999999999E-3</v>
      </c>
      <c r="P66" s="43">
        <v>-9.1E-4</v>
      </c>
      <c r="Q66" s="43">
        <v>6.4310000000000001E-3</v>
      </c>
      <c r="R66" s="30">
        <v>5.0387400172993708E-2</v>
      </c>
      <c r="S66" s="43">
        <v>-4.2200000000000001E-4</v>
      </c>
      <c r="T66" s="43">
        <v>-3.8200000000000002E-4</v>
      </c>
      <c r="U66" s="43">
        <v>6.2000000000000003E-5</v>
      </c>
      <c r="W66" s="30">
        <v>0.11028138967299388</v>
      </c>
      <c r="X66" s="43">
        <v>-1.94E-4</v>
      </c>
      <c r="Y66" s="43">
        <v>-1.83E-4</v>
      </c>
      <c r="Z66" s="43">
        <v>-6.3999999999999997E-5</v>
      </c>
      <c r="AA66" s="30">
        <v>5.0387400172993708E-2</v>
      </c>
      <c r="AB66" s="43">
        <v>-3.59E-4</v>
      </c>
      <c r="AC66" s="43">
        <v>-3.2899999999999997E-4</v>
      </c>
      <c r="AD66" s="43">
        <v>1.5999999999999999E-5</v>
      </c>
      <c r="AF66" s="30">
        <v>0.11028138967299388</v>
      </c>
      <c r="AG66" s="43">
        <v>-1.439E-3</v>
      </c>
      <c r="AH66" s="43">
        <v>-1.0759999999999999E-3</v>
      </c>
      <c r="AI66" s="43">
        <v>2.5400000000000002E-3</v>
      </c>
      <c r="AJ66" s="30">
        <v>5.0387400172993708E-2</v>
      </c>
      <c r="AK66" s="43">
        <v>-5.3700000000000004E-4</v>
      </c>
      <c r="AL66" s="43">
        <v>-4.8500000000000003E-4</v>
      </c>
      <c r="AM66" s="43">
        <v>3.1000000000000001E-5</v>
      </c>
      <c r="AO66" s="30">
        <v>0.11028138967299388</v>
      </c>
      <c r="AP66" s="43">
        <v>-4.2000000000000002E-4</v>
      </c>
      <c r="AQ66" s="43">
        <v>-3.86E-4</v>
      </c>
      <c r="AR66" s="43">
        <v>-4.8999999999999998E-5</v>
      </c>
      <c r="AS66" s="30">
        <v>5.0387400172993708E-2</v>
      </c>
      <c r="AT66" s="43">
        <v>-2.22E-4</v>
      </c>
      <c r="AU66" s="43">
        <v>-2.22E-4</v>
      </c>
      <c r="AV66" s="43">
        <v>-2.1699999999999999E-4</v>
      </c>
      <c r="AX66" s="30">
        <v>0.11028138967299388</v>
      </c>
      <c r="AY66" s="43">
        <v>-1.4480000000000001E-3</v>
      </c>
      <c r="AZ66" s="43">
        <v>-1.088E-3</v>
      </c>
      <c r="BA66" s="43">
        <v>2.4970000000000001E-3</v>
      </c>
      <c r="BB66" s="30">
        <v>5.0387400172993708E-2</v>
      </c>
      <c r="BC66" s="43">
        <v>-5.3799999999999996E-4</v>
      </c>
      <c r="BD66" s="43">
        <v>-4.86E-4</v>
      </c>
      <c r="BE66" s="43">
        <v>2.9E-5</v>
      </c>
      <c r="BG66" s="30">
        <v>0.11028138967299388</v>
      </c>
      <c r="BH66" s="43">
        <v>-4.1899999999999999E-4</v>
      </c>
      <c r="BI66" s="43">
        <v>-3.86E-4</v>
      </c>
      <c r="BJ66" s="43">
        <v>-5.5000000000000002E-5</v>
      </c>
      <c r="BK66" s="30">
        <v>5.0387400172993708E-2</v>
      </c>
      <c r="BL66" s="43">
        <v>-2.2599999999999999E-4</v>
      </c>
      <c r="BM66" s="43">
        <v>-2.2599999999999999E-4</v>
      </c>
      <c r="BN66" s="43">
        <v>-2.1699999999999999E-4</v>
      </c>
      <c r="BP66" s="30">
        <v>0.11028138967299388</v>
      </c>
      <c r="BQ66" s="43">
        <v>-1.199E-3</v>
      </c>
      <c r="BR66" s="43">
        <v>-8.12E-4</v>
      </c>
      <c r="BS66" s="43">
        <v>3.0379999999999999E-3</v>
      </c>
      <c r="BT66" s="30">
        <v>5.0387400172993708E-2</v>
      </c>
      <c r="BU66" s="43">
        <v>-4.9700000000000005E-4</v>
      </c>
      <c r="BV66" s="43">
        <v>-4.3899999999999999E-4</v>
      </c>
      <c r="BW66" s="43">
        <v>1.4100000000000001E-4</v>
      </c>
      <c r="BY66" s="30">
        <v>0.11028138967299388</v>
      </c>
      <c r="BZ66" s="43">
        <v>-3.4299999999999999E-4</v>
      </c>
      <c r="CA66" s="43">
        <v>-3.1399999999999999E-4</v>
      </c>
      <c r="CB66" s="43">
        <v>-2.3E-5</v>
      </c>
      <c r="CC66" s="30">
        <v>5.0387400172993708E-2</v>
      </c>
      <c r="CD66" s="43">
        <v>-2.0100000000000001E-4</v>
      </c>
      <c r="CE66" s="43">
        <v>-1.93E-4</v>
      </c>
      <c r="CF66" s="43">
        <v>-1.0900000000000001E-4</v>
      </c>
      <c r="CH66" s="30">
        <v>0.11028138967299388</v>
      </c>
      <c r="CI66" s="43">
        <v>-2.0950000000000001E-3</v>
      </c>
      <c r="CJ66" s="43">
        <v>-2.163E-3</v>
      </c>
      <c r="CK66" s="43">
        <v>8.8439999999999994E-3</v>
      </c>
      <c r="CL66" s="30">
        <v>5.0387400172993708E-2</v>
      </c>
      <c r="CM66" s="43">
        <v>-8.9599999999999999E-4</v>
      </c>
      <c r="CN66" s="43">
        <v>-9.0600000000000001E-4</v>
      </c>
      <c r="CO66" s="43">
        <v>7.1599999999999995E-4</v>
      </c>
      <c r="CQ66" s="30">
        <v>0.11028138967299388</v>
      </c>
      <c r="CR66" s="43">
        <v>-2.6899999999999998E-4</v>
      </c>
      <c r="CS66" s="43">
        <v>-2.6899999999999998E-4</v>
      </c>
      <c r="CT66" s="43">
        <v>-1.8200000000000001E-4</v>
      </c>
      <c r="CU66" s="30">
        <v>5.0387400172993708E-2</v>
      </c>
      <c r="CV66" s="43">
        <v>-3.9399999999999998E-4</v>
      </c>
      <c r="CW66" s="43">
        <v>-3.9599999999999998E-4</v>
      </c>
      <c r="CX66" s="43">
        <v>-5.0000000000000002E-5</v>
      </c>
    </row>
    <row r="67" spans="14:102" x14ac:dyDescent="0.25">
      <c r="N67" s="30">
        <v>0.11218278612299386</v>
      </c>
      <c r="O67" s="43">
        <v>-1.6100000000000001E-3</v>
      </c>
      <c r="P67" s="43">
        <v>-9.2699999999999998E-4</v>
      </c>
      <c r="Q67" s="43">
        <v>6.7169999999999999E-3</v>
      </c>
      <c r="R67" s="30">
        <v>5.1338098372993704E-2</v>
      </c>
      <c r="S67" s="43">
        <v>-4.2900000000000002E-4</v>
      </c>
      <c r="T67" s="43">
        <v>-3.88E-4</v>
      </c>
      <c r="U67" s="43">
        <v>6.8999999999999997E-5</v>
      </c>
      <c r="W67" s="30">
        <v>0.11218278612299386</v>
      </c>
      <c r="X67" s="43">
        <v>-1.9699999999999999E-4</v>
      </c>
      <c r="Y67" s="43">
        <v>-1.8599999999999999E-4</v>
      </c>
      <c r="Z67" s="43">
        <v>-5.8999999999999998E-5</v>
      </c>
      <c r="AA67" s="30">
        <v>5.1338098372993704E-2</v>
      </c>
      <c r="AB67" s="43">
        <v>-3.5799999999999997E-4</v>
      </c>
      <c r="AC67" s="43">
        <v>-3.28E-4</v>
      </c>
      <c r="AD67" s="43">
        <v>1.5999999999999999E-5</v>
      </c>
      <c r="AF67" s="30">
        <v>0.11218278612299386</v>
      </c>
      <c r="AG67" s="43">
        <v>-1.4519999999999999E-3</v>
      </c>
      <c r="AH67" s="43">
        <v>-1.0740000000000001E-3</v>
      </c>
      <c r="AI67" s="43">
        <v>2.6870000000000002E-3</v>
      </c>
      <c r="AJ67" s="30">
        <v>5.1338098372993704E-2</v>
      </c>
      <c r="AK67" s="43">
        <v>-5.4500000000000002E-4</v>
      </c>
      <c r="AL67" s="43">
        <v>-4.9200000000000003E-4</v>
      </c>
      <c r="AM67" s="43">
        <v>3.8000000000000002E-5</v>
      </c>
      <c r="AO67" s="30">
        <v>0.11218278612299386</v>
      </c>
      <c r="AP67" s="43">
        <v>-4.2700000000000002E-4</v>
      </c>
      <c r="AQ67" s="43">
        <v>-3.9199999999999999E-4</v>
      </c>
      <c r="AR67" s="43">
        <v>-4.3999999999999999E-5</v>
      </c>
      <c r="AS67" s="30">
        <v>5.1338098372993704E-2</v>
      </c>
      <c r="AT67" s="43">
        <v>-2.24E-4</v>
      </c>
      <c r="AU67" s="43">
        <v>-2.23E-4</v>
      </c>
      <c r="AV67" s="43">
        <v>-2.1699999999999999E-4</v>
      </c>
      <c r="AX67" s="30">
        <v>0.11218278612299386</v>
      </c>
      <c r="AY67" s="43">
        <v>-1.4679999999999999E-3</v>
      </c>
      <c r="AZ67" s="43">
        <v>-1.096E-3</v>
      </c>
      <c r="BA67" s="43">
        <v>2.6180000000000001E-3</v>
      </c>
      <c r="BB67" s="30">
        <v>5.1338098372993704E-2</v>
      </c>
      <c r="BC67" s="43">
        <v>-5.4600000000000004E-4</v>
      </c>
      <c r="BD67" s="43">
        <v>-4.9299999999999995E-4</v>
      </c>
      <c r="BE67" s="43">
        <v>3.6000000000000001E-5</v>
      </c>
      <c r="BG67" s="30">
        <v>0.11218278612299386</v>
      </c>
      <c r="BH67" s="43">
        <v>-4.2700000000000002E-4</v>
      </c>
      <c r="BI67" s="43">
        <v>-3.9199999999999999E-4</v>
      </c>
      <c r="BJ67" s="43">
        <v>-4.8999999999999998E-5</v>
      </c>
      <c r="BK67" s="30">
        <v>5.1338098372993704E-2</v>
      </c>
      <c r="BL67" s="43">
        <v>-2.2699999999999999E-4</v>
      </c>
      <c r="BM67" s="43">
        <v>-2.2699999999999999E-4</v>
      </c>
      <c r="BN67" s="43">
        <v>-2.1599999999999999E-4</v>
      </c>
      <c r="BP67" s="30">
        <v>0.11218278612299386</v>
      </c>
      <c r="BQ67" s="43">
        <v>-1.212E-3</v>
      </c>
      <c r="BR67" s="43">
        <v>-8.1300000000000003E-4</v>
      </c>
      <c r="BS67" s="43">
        <v>3.1710000000000002E-3</v>
      </c>
      <c r="BT67" s="30">
        <v>5.1338098372993704E-2</v>
      </c>
      <c r="BU67" s="43">
        <v>-5.0600000000000005E-4</v>
      </c>
      <c r="BV67" s="43">
        <v>-4.46E-4</v>
      </c>
      <c r="BW67" s="43">
        <v>1.4899999999999999E-4</v>
      </c>
      <c r="BY67" s="30">
        <v>0.11218278612299386</v>
      </c>
      <c r="BZ67" s="43">
        <v>-3.4900000000000003E-4</v>
      </c>
      <c r="CA67" s="43">
        <v>-3.19E-4</v>
      </c>
      <c r="CB67" s="43">
        <v>-1.9000000000000001E-5</v>
      </c>
      <c r="CC67" s="30">
        <v>5.1338098372993704E-2</v>
      </c>
      <c r="CD67" s="43">
        <v>-2.0100000000000001E-4</v>
      </c>
      <c r="CE67" s="43">
        <v>-1.93E-4</v>
      </c>
      <c r="CF67" s="43">
        <v>-1.0900000000000001E-4</v>
      </c>
      <c r="CH67" s="30">
        <v>0.11218278612299386</v>
      </c>
      <c r="CI67" s="43">
        <v>-2.1329999999999999E-3</v>
      </c>
      <c r="CJ67" s="43">
        <v>-2.2030000000000001E-3</v>
      </c>
      <c r="CK67" s="43">
        <v>9.1409999999999998E-3</v>
      </c>
      <c r="CL67" s="30">
        <v>5.1338098372993704E-2</v>
      </c>
      <c r="CM67" s="43">
        <v>-9.2000000000000003E-4</v>
      </c>
      <c r="CN67" s="43">
        <v>-9.3000000000000005E-4</v>
      </c>
      <c r="CO67" s="43">
        <v>7.6099999999999996E-4</v>
      </c>
      <c r="CQ67" s="30">
        <v>0.11218278612299386</v>
      </c>
      <c r="CR67" s="43">
        <v>-2.63E-4</v>
      </c>
      <c r="CS67" s="43">
        <v>-2.63E-4</v>
      </c>
      <c r="CT67" s="43">
        <v>-1.8799999999999999E-4</v>
      </c>
      <c r="CU67" s="30">
        <v>5.1338098372993704E-2</v>
      </c>
      <c r="CV67" s="43">
        <v>-3.9599999999999998E-4</v>
      </c>
      <c r="CW67" s="43">
        <v>-3.9800000000000002E-4</v>
      </c>
      <c r="CX67" s="43">
        <v>-4.8000000000000001E-5</v>
      </c>
    </row>
    <row r="68" spans="14:102" x14ac:dyDescent="0.25">
      <c r="N68" s="30">
        <v>0.11408418257299374</v>
      </c>
      <c r="O68" s="43">
        <v>-1.6570000000000001E-3</v>
      </c>
      <c r="P68" s="43">
        <v>-9.4600000000000001E-4</v>
      </c>
      <c r="Q68" s="43">
        <v>7.0140000000000003E-3</v>
      </c>
      <c r="R68" s="30">
        <v>5.2288796572993707E-2</v>
      </c>
      <c r="S68" s="43">
        <v>-4.3600000000000003E-4</v>
      </c>
      <c r="T68" s="43">
        <v>-3.9399999999999998E-4</v>
      </c>
      <c r="U68" s="43">
        <v>7.6000000000000004E-5</v>
      </c>
      <c r="W68" s="30">
        <v>0.11408418257299374</v>
      </c>
      <c r="X68" s="43">
        <v>-2.0100000000000001E-4</v>
      </c>
      <c r="Y68" s="43">
        <v>-1.8900000000000001E-4</v>
      </c>
      <c r="Z68" s="43">
        <v>-5.3999999999999998E-5</v>
      </c>
      <c r="AA68" s="30">
        <v>5.2288796572993707E-2</v>
      </c>
      <c r="AB68" s="43">
        <v>-3.57E-4</v>
      </c>
      <c r="AC68" s="43">
        <v>-3.2600000000000001E-4</v>
      </c>
      <c r="AD68" s="43">
        <v>1.5999999999999999E-5</v>
      </c>
      <c r="AF68" s="30">
        <v>0.11408418257299374</v>
      </c>
      <c r="AG68" s="43">
        <v>-1.4660000000000001E-3</v>
      </c>
      <c r="AH68" s="43">
        <v>-1.0740000000000001E-3</v>
      </c>
      <c r="AI68" s="43">
        <v>2.836E-3</v>
      </c>
      <c r="AJ68" s="30">
        <v>5.2288796572993707E-2</v>
      </c>
      <c r="AK68" s="43">
        <v>-5.53E-4</v>
      </c>
      <c r="AL68" s="43">
        <v>-4.9899999999999999E-4</v>
      </c>
      <c r="AM68" s="43">
        <v>4.5000000000000003E-5</v>
      </c>
      <c r="AO68" s="30">
        <v>0.11408418257299374</v>
      </c>
      <c r="AP68" s="43">
        <v>-4.3399999999999998E-4</v>
      </c>
      <c r="AQ68" s="43">
        <v>-3.9800000000000002E-4</v>
      </c>
      <c r="AR68" s="43">
        <v>-3.6999999999999998E-5</v>
      </c>
      <c r="AS68" s="30">
        <v>5.2288796572993707E-2</v>
      </c>
      <c r="AT68" s="43">
        <v>-2.2499999999999999E-4</v>
      </c>
      <c r="AU68" s="43">
        <v>-2.24E-4</v>
      </c>
      <c r="AV68" s="43">
        <v>-2.1599999999999999E-4</v>
      </c>
      <c r="AX68" s="30">
        <v>0.11408418257299374</v>
      </c>
      <c r="AY68" s="43">
        <v>-1.4790000000000001E-3</v>
      </c>
      <c r="AZ68" s="43">
        <v>-1.091E-3</v>
      </c>
      <c r="BA68" s="43">
        <v>2.7820000000000002E-3</v>
      </c>
      <c r="BB68" s="30">
        <v>5.2288796572993707E-2</v>
      </c>
      <c r="BC68" s="43">
        <v>-5.5500000000000005E-4</v>
      </c>
      <c r="BD68" s="43">
        <v>-5.0000000000000001E-4</v>
      </c>
      <c r="BE68" s="43">
        <v>4.3000000000000002E-5</v>
      </c>
      <c r="BG68" s="30">
        <v>0.11408418257299374</v>
      </c>
      <c r="BH68" s="43">
        <v>-4.3399999999999998E-4</v>
      </c>
      <c r="BI68" s="43">
        <v>-3.9800000000000002E-4</v>
      </c>
      <c r="BJ68" s="43">
        <v>-4.3000000000000002E-5</v>
      </c>
      <c r="BK68" s="30">
        <v>5.2288796572993707E-2</v>
      </c>
      <c r="BL68" s="43">
        <v>-2.2800000000000001E-4</v>
      </c>
      <c r="BM68" s="43">
        <v>-2.2800000000000001E-4</v>
      </c>
      <c r="BN68" s="43">
        <v>-2.1499999999999999E-4</v>
      </c>
      <c r="BP68" s="30">
        <v>0.11408418257299374</v>
      </c>
      <c r="BQ68" s="43">
        <v>-1.2260000000000001E-3</v>
      </c>
      <c r="BR68" s="43">
        <v>-8.1300000000000003E-4</v>
      </c>
      <c r="BS68" s="43">
        <v>3.3080000000000002E-3</v>
      </c>
      <c r="BT68" s="30">
        <v>5.2288796572993707E-2</v>
      </c>
      <c r="BU68" s="43">
        <v>-5.1500000000000005E-4</v>
      </c>
      <c r="BV68" s="43">
        <v>-4.5300000000000001E-4</v>
      </c>
      <c r="BW68" s="43">
        <v>1.5799999999999999E-4</v>
      </c>
      <c r="BY68" s="30">
        <v>0.11408418257299374</v>
      </c>
      <c r="BZ68" s="43">
        <v>-3.5399999999999999E-4</v>
      </c>
      <c r="CA68" s="43">
        <v>-3.2299999999999999E-4</v>
      </c>
      <c r="CB68" s="43">
        <v>-1.5999999999999999E-5</v>
      </c>
      <c r="CC68" s="30">
        <v>5.2288796572993707E-2</v>
      </c>
      <c r="CD68" s="43">
        <v>-2.02E-4</v>
      </c>
      <c r="CE68" s="43">
        <v>-1.93E-4</v>
      </c>
      <c r="CF68" s="43">
        <v>-1.0900000000000001E-4</v>
      </c>
      <c r="CH68" s="30">
        <v>0.11408418257299374</v>
      </c>
      <c r="CI68" s="43">
        <v>-2.1719999999999999E-3</v>
      </c>
      <c r="CJ68" s="43">
        <v>-2.245E-3</v>
      </c>
      <c r="CK68" s="43">
        <v>9.4479999999999998E-3</v>
      </c>
      <c r="CL68" s="30">
        <v>5.2288796572993707E-2</v>
      </c>
      <c r="CM68" s="43">
        <v>-9.4300000000000004E-4</v>
      </c>
      <c r="CN68" s="43">
        <v>-9.5399999999999999E-4</v>
      </c>
      <c r="CO68" s="43">
        <v>8.0800000000000002E-4</v>
      </c>
      <c r="CQ68" s="30">
        <v>0.11408418257299374</v>
      </c>
      <c r="CR68" s="43">
        <v>-2.5599999999999999E-4</v>
      </c>
      <c r="CS68" s="43">
        <v>-2.5599999999999999E-4</v>
      </c>
      <c r="CT68" s="43">
        <v>-1.94E-4</v>
      </c>
      <c r="CU68" s="30">
        <v>5.2288796572993707E-2</v>
      </c>
      <c r="CV68" s="43">
        <v>-3.9800000000000002E-4</v>
      </c>
      <c r="CW68" s="43">
        <v>-4.0000000000000002E-4</v>
      </c>
      <c r="CX68" s="43">
        <v>-4.6999999999999997E-5</v>
      </c>
    </row>
    <row r="69" spans="14:102" x14ac:dyDescent="0.25">
      <c r="N69" s="30"/>
      <c r="R69" s="30">
        <v>5.3239494772993702E-2</v>
      </c>
      <c r="S69" s="43">
        <v>-4.44E-4</v>
      </c>
      <c r="T69" s="43">
        <v>-4.0099999999999999E-4</v>
      </c>
      <c r="U69" s="43">
        <v>8.2999999999999998E-5</v>
      </c>
      <c r="W69" s="30"/>
      <c r="AA69" s="30">
        <v>5.3239494772993702E-2</v>
      </c>
      <c r="AB69" s="43">
        <v>-3.5599999999999998E-4</v>
      </c>
      <c r="AC69" s="43">
        <v>-3.2499999999999999E-4</v>
      </c>
      <c r="AD69" s="43">
        <v>1.5E-5</v>
      </c>
      <c r="AF69" s="30"/>
      <c r="AJ69" s="30">
        <v>5.3239494772993702E-2</v>
      </c>
      <c r="AK69" s="43">
        <v>-5.62E-4</v>
      </c>
      <c r="AL69" s="43">
        <v>-5.0600000000000005E-4</v>
      </c>
      <c r="AM69" s="43">
        <v>5.1E-5</v>
      </c>
      <c r="AO69" s="30"/>
      <c r="AS69" s="30">
        <v>5.3239494772993702E-2</v>
      </c>
      <c r="AT69" s="43">
        <v>-2.2599999999999999E-4</v>
      </c>
      <c r="AU69" s="43">
        <v>-2.2499999999999999E-4</v>
      </c>
      <c r="AV69" s="43">
        <v>-2.1499999999999999E-4</v>
      </c>
      <c r="AX69" s="30"/>
      <c r="BB69" s="30">
        <v>5.3239494772993702E-2</v>
      </c>
      <c r="BC69" s="43">
        <v>-5.6300000000000002E-4</v>
      </c>
      <c r="BD69" s="43">
        <v>-5.0699999999999996E-4</v>
      </c>
      <c r="BE69" s="43">
        <v>4.8999999999999998E-5</v>
      </c>
      <c r="BG69" s="30"/>
      <c r="BK69" s="30">
        <v>5.3239494772993702E-2</v>
      </c>
      <c r="BL69" s="43">
        <v>-2.3000000000000001E-4</v>
      </c>
      <c r="BM69" s="43">
        <v>-2.2800000000000001E-4</v>
      </c>
      <c r="BN69" s="43">
        <v>-2.14E-4</v>
      </c>
      <c r="BP69" s="30"/>
      <c r="BT69" s="30">
        <v>5.3239494772993702E-2</v>
      </c>
      <c r="BU69" s="43">
        <v>-5.2300000000000003E-4</v>
      </c>
      <c r="BV69" s="43">
        <v>-4.6099999999999998E-4</v>
      </c>
      <c r="BW69" s="43">
        <v>1.66E-4</v>
      </c>
      <c r="BY69" s="30"/>
      <c r="CC69" s="30">
        <v>5.3239494772993702E-2</v>
      </c>
      <c r="CD69" s="43">
        <v>-2.02E-4</v>
      </c>
      <c r="CE69" s="43">
        <v>-1.94E-4</v>
      </c>
      <c r="CF69" s="43">
        <v>-1.0900000000000001E-4</v>
      </c>
      <c r="CH69" s="30"/>
      <c r="CL69" s="30">
        <v>5.3239494772993702E-2</v>
      </c>
      <c r="CM69" s="43">
        <v>-9.6699999999999998E-4</v>
      </c>
      <c r="CN69" s="43">
        <v>-9.7799999999999992E-4</v>
      </c>
      <c r="CO69" s="43">
        <v>8.5499999999999997E-4</v>
      </c>
      <c r="CQ69" s="30"/>
      <c r="CU69" s="30">
        <v>5.3239494772993702E-2</v>
      </c>
      <c r="CV69" s="43">
        <v>-4.0000000000000002E-4</v>
      </c>
      <c r="CW69" s="43">
        <v>-4.0200000000000001E-4</v>
      </c>
      <c r="CX69" s="43">
        <v>-4.5000000000000003E-5</v>
      </c>
    </row>
    <row r="70" spans="14:102" x14ac:dyDescent="0.25">
      <c r="N70" s="30"/>
      <c r="R70" s="30">
        <v>5.4190192972993698E-2</v>
      </c>
      <c r="S70" s="43">
        <v>-4.55E-4</v>
      </c>
      <c r="T70" s="43">
        <v>-4.0999999999999999E-4</v>
      </c>
      <c r="U70" s="43">
        <v>9.3999999999999994E-5</v>
      </c>
      <c r="W70" s="30"/>
      <c r="AA70" s="30">
        <v>5.4190192972993698E-2</v>
      </c>
      <c r="AB70" s="43">
        <v>-3.5399999999999999E-4</v>
      </c>
      <c r="AC70" s="43">
        <v>-3.2400000000000001E-4</v>
      </c>
      <c r="AD70" s="43">
        <v>1.5E-5</v>
      </c>
      <c r="AF70" s="30"/>
      <c r="AJ70" s="30">
        <v>5.4190192972993698E-2</v>
      </c>
      <c r="AK70" s="43">
        <v>-5.71E-4</v>
      </c>
      <c r="AL70" s="43">
        <v>-5.13E-4</v>
      </c>
      <c r="AM70" s="43">
        <v>5.8E-5</v>
      </c>
      <c r="AO70" s="30"/>
      <c r="AS70" s="30">
        <v>5.4190192972993698E-2</v>
      </c>
      <c r="AT70" s="43">
        <v>-2.2699999999999999E-4</v>
      </c>
      <c r="AU70" s="43">
        <v>-2.2599999999999999E-4</v>
      </c>
      <c r="AV70" s="43">
        <v>-2.14E-4</v>
      </c>
      <c r="AX70" s="30"/>
      <c r="BB70" s="30">
        <v>5.4190192972993698E-2</v>
      </c>
      <c r="BC70" s="43">
        <v>-5.7200000000000003E-4</v>
      </c>
      <c r="BD70" s="43">
        <v>-5.1400000000000003E-4</v>
      </c>
      <c r="BE70" s="43">
        <v>5.5999999999999999E-5</v>
      </c>
      <c r="BG70" s="30"/>
      <c r="BK70" s="30">
        <v>5.4190192972993698E-2</v>
      </c>
      <c r="BL70" s="43">
        <v>-2.31E-4</v>
      </c>
      <c r="BM70" s="43">
        <v>-2.3000000000000001E-4</v>
      </c>
      <c r="BN70" s="43">
        <v>-2.13E-4</v>
      </c>
      <c r="BP70" s="30"/>
      <c r="BT70" s="30">
        <v>5.4190192972993698E-2</v>
      </c>
      <c r="BU70" s="43">
        <v>-5.3200000000000003E-4</v>
      </c>
      <c r="BV70" s="43">
        <v>-4.6799999999999999E-4</v>
      </c>
      <c r="BW70" s="43">
        <v>1.75E-4</v>
      </c>
      <c r="BY70" s="30"/>
      <c r="CC70" s="30">
        <v>5.4190192972993698E-2</v>
      </c>
      <c r="CD70" s="43">
        <v>-2.03E-4</v>
      </c>
      <c r="CE70" s="43">
        <v>-1.94E-4</v>
      </c>
      <c r="CF70" s="43">
        <v>-1.0900000000000001E-4</v>
      </c>
      <c r="CH70" s="30"/>
      <c r="CL70" s="30">
        <v>5.4190192972993698E-2</v>
      </c>
      <c r="CM70" s="43">
        <v>-9.9200000000000004E-4</v>
      </c>
      <c r="CN70" s="43">
        <v>-1.003E-3</v>
      </c>
      <c r="CO70" s="43">
        <v>9.0300000000000005E-4</v>
      </c>
      <c r="CQ70" s="30"/>
      <c r="CU70" s="30">
        <v>5.4190192972993698E-2</v>
      </c>
      <c r="CV70" s="43">
        <v>-4.0200000000000001E-4</v>
      </c>
      <c r="CW70" s="43">
        <v>-4.0400000000000001E-4</v>
      </c>
      <c r="CX70" s="43">
        <v>-4.3000000000000002E-5</v>
      </c>
    </row>
    <row r="71" spans="14:102" x14ac:dyDescent="0.25">
      <c r="N71" s="30"/>
      <c r="R71" s="30">
        <v>5.5140891172993714E-2</v>
      </c>
      <c r="S71" s="43">
        <v>-4.6999999999999999E-4</v>
      </c>
      <c r="T71" s="43">
        <v>-4.2200000000000001E-4</v>
      </c>
      <c r="U71" s="43">
        <v>1.0900000000000001E-4</v>
      </c>
      <c r="W71" s="30"/>
      <c r="AA71" s="30">
        <v>5.5140891172993714E-2</v>
      </c>
      <c r="AB71" s="43">
        <v>-3.4900000000000003E-4</v>
      </c>
      <c r="AC71" s="43">
        <v>-3.2000000000000003E-4</v>
      </c>
      <c r="AD71" s="43">
        <v>1.2E-5</v>
      </c>
      <c r="AF71" s="30"/>
      <c r="AJ71" s="30">
        <v>5.5140891172993714E-2</v>
      </c>
      <c r="AK71" s="43">
        <v>-5.8500000000000002E-4</v>
      </c>
      <c r="AL71" s="43">
        <v>-5.2499999999999997E-4</v>
      </c>
      <c r="AM71" s="43">
        <v>6.8999999999999997E-5</v>
      </c>
      <c r="AO71" s="30"/>
      <c r="AS71" s="30">
        <v>5.5140891172993714E-2</v>
      </c>
      <c r="AT71" s="43">
        <v>-2.31E-4</v>
      </c>
      <c r="AU71" s="43">
        <v>-2.2900000000000001E-4</v>
      </c>
      <c r="AV71" s="43">
        <v>-2.1000000000000001E-4</v>
      </c>
      <c r="AX71" s="30"/>
      <c r="BB71" s="30">
        <v>5.5140891172993714E-2</v>
      </c>
      <c r="BC71" s="43">
        <v>-5.8500000000000002E-4</v>
      </c>
      <c r="BD71" s="43">
        <v>-5.2599999999999999E-4</v>
      </c>
      <c r="BE71" s="43">
        <v>6.7000000000000002E-5</v>
      </c>
      <c r="BG71" s="30"/>
      <c r="BK71" s="30">
        <v>5.5140891172993714E-2</v>
      </c>
      <c r="BL71" s="43">
        <v>-2.34E-4</v>
      </c>
      <c r="BM71" s="43">
        <v>-2.32E-4</v>
      </c>
      <c r="BN71" s="43">
        <v>-2.1000000000000001E-4</v>
      </c>
      <c r="BP71" s="30"/>
      <c r="BT71" s="30">
        <v>5.5140891172993714E-2</v>
      </c>
      <c r="BU71" s="43">
        <v>-5.4699999999999996E-4</v>
      </c>
      <c r="BV71" s="43">
        <v>-4.8000000000000001E-4</v>
      </c>
      <c r="BW71" s="43">
        <v>1.9000000000000001E-4</v>
      </c>
      <c r="BY71" s="30"/>
      <c r="CC71" s="30">
        <v>5.5140891172993714E-2</v>
      </c>
      <c r="CD71" s="43">
        <v>-2.05E-4</v>
      </c>
      <c r="CE71" s="43">
        <v>-1.9599999999999999E-4</v>
      </c>
      <c r="CF71" s="43">
        <v>-1.08E-4</v>
      </c>
      <c r="CH71" s="30"/>
      <c r="CL71" s="30">
        <v>5.5140891172993714E-2</v>
      </c>
      <c r="CM71" s="43">
        <v>-1.0319999999999999E-3</v>
      </c>
      <c r="CN71" s="43">
        <v>-1.0449999999999999E-3</v>
      </c>
      <c r="CO71" s="43">
        <v>9.8299999999999993E-4</v>
      </c>
      <c r="CQ71" s="30"/>
      <c r="CU71" s="30">
        <v>5.5140891172993714E-2</v>
      </c>
      <c r="CV71" s="43">
        <v>-4.0000000000000002E-4</v>
      </c>
      <c r="CW71" s="43">
        <v>-4.0200000000000001E-4</v>
      </c>
      <c r="CX71" s="43">
        <v>-4.5000000000000003E-5</v>
      </c>
    </row>
    <row r="72" spans="14:102" x14ac:dyDescent="0.25">
      <c r="N72" s="30"/>
      <c r="R72" s="30">
        <v>5.609158937299371E-2</v>
      </c>
      <c r="S72" s="43">
        <v>-4.8299999999999998E-4</v>
      </c>
      <c r="T72" s="43">
        <v>-4.3300000000000001E-4</v>
      </c>
      <c r="U72" s="43">
        <v>1.21E-4</v>
      </c>
      <c r="W72" s="30"/>
      <c r="AA72" s="30">
        <v>5.609158937299371E-2</v>
      </c>
      <c r="AB72" s="43">
        <v>-3.4600000000000001E-4</v>
      </c>
      <c r="AC72" s="43">
        <v>-3.1700000000000001E-4</v>
      </c>
      <c r="AD72" s="43">
        <v>1.1E-5</v>
      </c>
      <c r="AF72" s="30"/>
      <c r="AJ72" s="30">
        <v>5.609158937299371E-2</v>
      </c>
      <c r="AK72" s="43">
        <v>-5.9900000000000003E-4</v>
      </c>
      <c r="AL72" s="43">
        <v>-5.3600000000000002E-4</v>
      </c>
      <c r="AM72" s="43">
        <v>8.7000000000000001E-5</v>
      </c>
      <c r="AO72" s="30"/>
      <c r="AS72" s="30">
        <v>5.609158937299371E-2</v>
      </c>
      <c r="AT72" s="43">
        <v>-2.34E-4</v>
      </c>
      <c r="AU72" s="43">
        <v>-2.31E-4</v>
      </c>
      <c r="AV72" s="43">
        <v>-2.0799999999999999E-4</v>
      </c>
      <c r="AX72" s="30"/>
      <c r="BB72" s="30">
        <v>5.609158937299371E-2</v>
      </c>
      <c r="BC72" s="43">
        <v>-5.9900000000000003E-4</v>
      </c>
      <c r="BD72" s="43">
        <v>-5.3700000000000004E-4</v>
      </c>
      <c r="BE72" s="43">
        <v>8.3999999999999995E-5</v>
      </c>
      <c r="BG72" s="30"/>
      <c r="BK72" s="30">
        <v>5.609158937299371E-2</v>
      </c>
      <c r="BL72" s="43">
        <v>-2.3699999999999999E-4</v>
      </c>
      <c r="BM72" s="43">
        <v>-2.3499999999999999E-4</v>
      </c>
      <c r="BN72" s="43">
        <v>-2.0799999999999999E-4</v>
      </c>
      <c r="BP72" s="30"/>
      <c r="BT72" s="30">
        <v>5.609158937299371E-2</v>
      </c>
      <c r="BU72" s="43">
        <v>-5.62E-4</v>
      </c>
      <c r="BV72" s="43">
        <v>-4.8999999999999998E-4</v>
      </c>
      <c r="BW72" s="43">
        <v>2.2800000000000001E-4</v>
      </c>
      <c r="BY72" s="30"/>
      <c r="CC72" s="30">
        <v>5.609158937299371E-2</v>
      </c>
      <c r="CD72" s="43">
        <v>-2.0599999999999999E-4</v>
      </c>
      <c r="CE72" s="43">
        <v>-1.9699999999999999E-4</v>
      </c>
      <c r="CF72" s="43">
        <v>-1.07E-4</v>
      </c>
      <c r="CH72" s="30"/>
      <c r="CL72" s="30">
        <v>5.609158937299371E-2</v>
      </c>
      <c r="CM72" s="43">
        <v>-1.0679999999999999E-3</v>
      </c>
      <c r="CN72" s="43">
        <v>-1.0809999999999999E-3</v>
      </c>
      <c r="CO72" s="43">
        <v>1.0529999999999999E-3</v>
      </c>
      <c r="CQ72" s="30"/>
      <c r="CU72" s="30">
        <v>5.609158937299371E-2</v>
      </c>
      <c r="CV72" s="43">
        <v>-3.9899999999999999E-4</v>
      </c>
      <c r="CW72" s="43">
        <v>-4.0099999999999999E-4</v>
      </c>
      <c r="CX72" s="43">
        <v>-4.6E-5</v>
      </c>
    </row>
    <row r="73" spans="14:102" x14ac:dyDescent="0.25">
      <c r="N73" s="30"/>
      <c r="R73" s="30">
        <v>5.7042287572993719E-2</v>
      </c>
      <c r="S73" s="43">
        <v>-5.0900000000000001E-4</v>
      </c>
      <c r="T73" s="43">
        <v>-4.55E-4</v>
      </c>
      <c r="U73" s="43">
        <v>1.4999999999999999E-4</v>
      </c>
      <c r="W73" s="30"/>
      <c r="AA73" s="30">
        <v>5.7042287572993719E-2</v>
      </c>
      <c r="AB73" s="43">
        <v>-3.39E-4</v>
      </c>
      <c r="AC73" s="43">
        <v>-3.1100000000000002E-4</v>
      </c>
      <c r="AD73" s="43">
        <v>6.0000000000000002E-6</v>
      </c>
      <c r="AF73" s="30"/>
      <c r="AJ73" s="30">
        <v>5.7042287572993719E-2</v>
      </c>
      <c r="AK73" s="43">
        <v>-6.2E-4</v>
      </c>
      <c r="AL73" s="43">
        <v>-5.5400000000000002E-4</v>
      </c>
      <c r="AM73" s="43">
        <v>1.1E-4</v>
      </c>
      <c r="AO73" s="30"/>
      <c r="AS73" s="30">
        <v>5.7042287572993719E-2</v>
      </c>
      <c r="AT73" s="43">
        <v>-2.4000000000000001E-4</v>
      </c>
      <c r="AU73" s="43">
        <v>-2.3699999999999999E-4</v>
      </c>
      <c r="AV73" s="43">
        <v>-2.03E-4</v>
      </c>
      <c r="AX73" s="30"/>
      <c r="BB73" s="30">
        <v>5.7042287572993719E-2</v>
      </c>
      <c r="BC73" s="43">
        <v>-6.2100000000000002E-4</v>
      </c>
      <c r="BD73" s="43">
        <v>-5.5500000000000005E-4</v>
      </c>
      <c r="BE73" s="43">
        <v>1.08E-4</v>
      </c>
      <c r="BG73" s="30"/>
      <c r="BK73" s="30">
        <v>5.7042287572993719E-2</v>
      </c>
      <c r="BL73" s="43">
        <v>-2.43E-4</v>
      </c>
      <c r="BM73" s="43">
        <v>-2.4000000000000001E-4</v>
      </c>
      <c r="BN73" s="43">
        <v>-2.03E-4</v>
      </c>
      <c r="BP73" s="30"/>
      <c r="BT73" s="30">
        <v>5.7042287572993719E-2</v>
      </c>
      <c r="BU73" s="43">
        <v>-5.8399999999999999E-4</v>
      </c>
      <c r="BV73" s="43">
        <v>-5.0500000000000002E-4</v>
      </c>
      <c r="BW73" s="43">
        <v>2.7700000000000001E-4</v>
      </c>
      <c r="BY73" s="30"/>
      <c r="CC73" s="30">
        <v>5.7042287572993719E-2</v>
      </c>
      <c r="CD73" s="43">
        <v>-2.1100000000000001E-4</v>
      </c>
      <c r="CE73" s="43">
        <v>-2.0100000000000001E-4</v>
      </c>
      <c r="CF73" s="43">
        <v>-1.0399999999999999E-4</v>
      </c>
      <c r="CH73" s="30"/>
      <c r="CL73" s="30">
        <v>5.7042287572993719E-2</v>
      </c>
      <c r="CM73" s="43">
        <v>-1.127E-3</v>
      </c>
      <c r="CN73" s="43">
        <v>-1.142E-3</v>
      </c>
      <c r="CO73" s="43">
        <v>1.17E-3</v>
      </c>
      <c r="CQ73" s="30"/>
      <c r="CU73" s="30">
        <v>5.7042287572993719E-2</v>
      </c>
      <c r="CV73" s="43">
        <v>-3.9300000000000001E-4</v>
      </c>
      <c r="CW73" s="43">
        <v>-3.9500000000000001E-4</v>
      </c>
      <c r="CX73" s="43">
        <v>-5.1999999999999997E-5</v>
      </c>
    </row>
    <row r="74" spans="14:102" x14ac:dyDescent="0.25">
      <c r="N74" s="30"/>
      <c r="R74" s="30">
        <v>5.7042287572993719E-2</v>
      </c>
      <c r="S74" s="43">
        <v>-5.0900000000000001E-4</v>
      </c>
      <c r="T74" s="43">
        <v>-4.55E-4</v>
      </c>
      <c r="U74" s="43">
        <v>1.4999999999999999E-4</v>
      </c>
      <c r="W74" s="30"/>
      <c r="AA74" s="30">
        <v>5.7042287572993719E-2</v>
      </c>
      <c r="AB74" s="43">
        <v>-3.39E-4</v>
      </c>
      <c r="AC74" s="43">
        <v>-3.1100000000000002E-4</v>
      </c>
      <c r="AD74" s="43">
        <v>6.0000000000000002E-6</v>
      </c>
      <c r="AF74" s="30"/>
      <c r="AJ74" s="30">
        <v>5.7042287572993719E-2</v>
      </c>
      <c r="AK74" s="43">
        <v>-6.2E-4</v>
      </c>
      <c r="AL74" s="43">
        <v>-5.5400000000000002E-4</v>
      </c>
      <c r="AM74" s="43">
        <v>1.1E-4</v>
      </c>
      <c r="AO74" s="30"/>
      <c r="AS74" s="30">
        <v>5.7042287572993719E-2</v>
      </c>
      <c r="AT74" s="43">
        <v>-2.4000000000000001E-4</v>
      </c>
      <c r="AU74" s="43">
        <v>-2.3699999999999999E-4</v>
      </c>
      <c r="AV74" s="43">
        <v>-2.03E-4</v>
      </c>
      <c r="AX74" s="30"/>
      <c r="BB74" s="30">
        <v>5.7042287572993719E-2</v>
      </c>
      <c r="BC74" s="43">
        <v>-6.2100000000000002E-4</v>
      </c>
      <c r="BD74" s="43">
        <v>-5.5500000000000005E-4</v>
      </c>
      <c r="BE74" s="43">
        <v>1.08E-4</v>
      </c>
      <c r="BG74" s="30"/>
      <c r="BK74" s="30">
        <v>5.7042287572993719E-2</v>
      </c>
      <c r="BL74" s="43">
        <v>-2.43E-4</v>
      </c>
      <c r="BM74" s="43">
        <v>-2.4000000000000001E-4</v>
      </c>
      <c r="BN74" s="43">
        <v>-2.03E-4</v>
      </c>
      <c r="BP74" s="30"/>
      <c r="BT74" s="30">
        <v>5.7042287572993719E-2</v>
      </c>
      <c r="BU74" s="43">
        <v>-5.8399999999999999E-4</v>
      </c>
      <c r="BV74" s="43">
        <v>-5.0500000000000002E-4</v>
      </c>
      <c r="BW74" s="43">
        <v>2.7700000000000001E-4</v>
      </c>
      <c r="BY74" s="30"/>
      <c r="CC74" s="30">
        <v>5.7042287572993719E-2</v>
      </c>
      <c r="CD74" s="43">
        <v>-2.1100000000000001E-4</v>
      </c>
      <c r="CE74" s="43">
        <v>-2.0100000000000001E-4</v>
      </c>
      <c r="CF74" s="43">
        <v>-1.0399999999999999E-4</v>
      </c>
      <c r="CH74" s="30"/>
      <c r="CL74" s="30">
        <v>5.7042287572993719E-2</v>
      </c>
      <c r="CM74" s="43">
        <v>-1.127E-3</v>
      </c>
      <c r="CN74" s="43">
        <v>-1.142E-3</v>
      </c>
      <c r="CO74" s="43">
        <v>1.17E-3</v>
      </c>
      <c r="CQ74" s="30"/>
      <c r="CU74" s="30">
        <v>5.7042287572993719E-2</v>
      </c>
      <c r="CV74" s="43">
        <v>-3.9300000000000001E-4</v>
      </c>
      <c r="CW74" s="43">
        <v>-3.9500000000000001E-4</v>
      </c>
      <c r="CX74" s="43">
        <v>-5.1999999999999997E-5</v>
      </c>
    </row>
    <row r="75" spans="14:102" x14ac:dyDescent="0.25">
      <c r="N75" s="30"/>
      <c r="R75" s="30">
        <v>5.7992985772993715E-2</v>
      </c>
      <c r="S75" s="43">
        <v>-5.2499999999999997E-4</v>
      </c>
      <c r="T75" s="43">
        <v>-4.6900000000000002E-4</v>
      </c>
      <c r="U75" s="43">
        <v>1.6699999999999999E-4</v>
      </c>
      <c r="W75" s="30"/>
      <c r="AA75" s="30">
        <v>5.7992985772993715E-2</v>
      </c>
      <c r="AB75" s="43">
        <v>-3.3599999999999998E-4</v>
      </c>
      <c r="AC75" s="43">
        <v>-3.0800000000000001E-4</v>
      </c>
      <c r="AD75" s="43">
        <v>3.9999999999999998E-6</v>
      </c>
      <c r="AF75" s="30"/>
      <c r="AJ75" s="30">
        <v>5.7992985772993715E-2</v>
      </c>
      <c r="AK75" s="43">
        <v>-6.3199999999999997E-4</v>
      </c>
      <c r="AL75" s="43">
        <v>-5.6300000000000002E-4</v>
      </c>
      <c r="AM75" s="43">
        <v>1.2300000000000001E-4</v>
      </c>
      <c r="AO75" s="30"/>
      <c r="AS75" s="30">
        <v>5.7992985772993715E-2</v>
      </c>
      <c r="AT75" s="43">
        <v>-2.42E-4</v>
      </c>
      <c r="AU75" s="43">
        <v>-2.3800000000000001E-4</v>
      </c>
      <c r="AV75" s="43">
        <v>-2.0100000000000001E-4</v>
      </c>
      <c r="AX75" s="30"/>
      <c r="BB75" s="30">
        <v>5.7992985772993715E-2</v>
      </c>
      <c r="BC75" s="43">
        <v>-6.3400000000000001E-4</v>
      </c>
      <c r="BD75" s="43">
        <v>-5.6499999999999996E-4</v>
      </c>
      <c r="BE75" s="43">
        <v>1.21E-4</v>
      </c>
      <c r="BG75" s="30"/>
      <c r="BK75" s="30">
        <v>5.7992985772993715E-2</v>
      </c>
      <c r="BL75" s="43">
        <v>-2.4600000000000002E-4</v>
      </c>
      <c r="BM75" s="43">
        <v>-2.42E-4</v>
      </c>
      <c r="BN75" s="43">
        <v>-2.0100000000000001E-4</v>
      </c>
      <c r="BP75" s="30"/>
      <c r="BT75" s="30">
        <v>5.7992985772993715E-2</v>
      </c>
      <c r="BU75" s="43">
        <v>-5.9500000000000004E-4</v>
      </c>
      <c r="BV75" s="43">
        <v>-5.13E-4</v>
      </c>
      <c r="BW75" s="43">
        <v>3.0299999999999999E-4</v>
      </c>
      <c r="BY75" s="30"/>
      <c r="CC75" s="30">
        <v>5.7992985772993715E-2</v>
      </c>
      <c r="CD75" s="43">
        <v>-2.12E-4</v>
      </c>
      <c r="CE75" s="43">
        <v>-2.02E-4</v>
      </c>
      <c r="CF75" s="43">
        <v>-1.03E-4</v>
      </c>
      <c r="CH75" s="30"/>
      <c r="CL75" s="30">
        <v>5.7992985772993715E-2</v>
      </c>
      <c r="CM75" s="43">
        <v>-1.1609999999999999E-3</v>
      </c>
      <c r="CN75" s="43">
        <v>-1.176E-3</v>
      </c>
      <c r="CO75" s="43">
        <v>1.235E-3</v>
      </c>
      <c r="CQ75" s="30"/>
      <c r="CU75" s="30">
        <v>5.7992985772993715E-2</v>
      </c>
      <c r="CV75" s="43">
        <v>-3.9199999999999999E-4</v>
      </c>
      <c r="CW75" s="43">
        <v>-3.9399999999999998E-4</v>
      </c>
      <c r="CX75" s="43">
        <v>-5.3000000000000001E-5</v>
      </c>
    </row>
    <row r="76" spans="14:102" x14ac:dyDescent="0.25">
      <c r="N76" s="30"/>
      <c r="R76" s="30">
        <v>5.894368397299371E-2</v>
      </c>
      <c r="S76" s="43">
        <v>-5.3600000000000002E-4</v>
      </c>
      <c r="T76" s="43">
        <v>-4.7699999999999999E-4</v>
      </c>
      <c r="U76" s="43">
        <v>1.8200000000000001E-4</v>
      </c>
      <c r="W76" s="30"/>
      <c r="AA76" s="30">
        <v>5.894368397299371E-2</v>
      </c>
      <c r="AB76" s="43">
        <v>-3.3399999999999999E-4</v>
      </c>
      <c r="AC76" s="43">
        <v>-3.0600000000000001E-4</v>
      </c>
      <c r="AD76" s="43">
        <v>3.0000000000000001E-6</v>
      </c>
      <c r="AF76" s="30"/>
      <c r="AJ76" s="30">
        <v>5.894368397299371E-2</v>
      </c>
      <c r="AK76" s="43">
        <v>-6.4300000000000002E-4</v>
      </c>
      <c r="AL76" s="43">
        <v>-5.7200000000000003E-4</v>
      </c>
      <c r="AM76" s="43">
        <v>1.34E-4</v>
      </c>
      <c r="AO76" s="30"/>
      <c r="AS76" s="30">
        <v>5.894368397299371E-2</v>
      </c>
      <c r="AT76" s="43">
        <v>-2.4399999999999999E-4</v>
      </c>
      <c r="AU76" s="43">
        <v>-2.4000000000000001E-4</v>
      </c>
      <c r="AV76" s="43">
        <v>-1.9900000000000001E-4</v>
      </c>
      <c r="AX76" s="30"/>
      <c r="BB76" s="30">
        <v>5.894368397299371E-2</v>
      </c>
      <c r="BC76" s="43">
        <v>-6.4499999999999996E-4</v>
      </c>
      <c r="BD76" s="43">
        <v>-5.7399999999999997E-4</v>
      </c>
      <c r="BE76" s="43">
        <v>1.3300000000000001E-4</v>
      </c>
      <c r="BG76" s="30"/>
      <c r="BK76" s="30">
        <v>5.894368397299371E-2</v>
      </c>
      <c r="BL76" s="43">
        <v>-2.4699999999999999E-4</v>
      </c>
      <c r="BM76" s="43">
        <v>-2.43E-4</v>
      </c>
      <c r="BN76" s="43">
        <v>-1.9900000000000001E-4</v>
      </c>
      <c r="BP76" s="30"/>
      <c r="BT76" s="30">
        <v>5.894368397299371E-2</v>
      </c>
      <c r="BU76" s="43">
        <v>-6.0599999999999998E-4</v>
      </c>
      <c r="BV76" s="43">
        <v>-5.2099999999999998E-4</v>
      </c>
      <c r="BW76" s="43">
        <v>3.2600000000000001E-4</v>
      </c>
      <c r="BY76" s="30"/>
      <c r="CC76" s="30">
        <v>5.894368397299371E-2</v>
      </c>
      <c r="CD76" s="43">
        <v>-2.13E-4</v>
      </c>
      <c r="CE76" s="43">
        <v>-2.03E-4</v>
      </c>
      <c r="CF76" s="43">
        <v>-1.03E-4</v>
      </c>
      <c r="CH76" s="30"/>
      <c r="CL76" s="30">
        <v>5.894368397299371E-2</v>
      </c>
      <c r="CM76" s="43">
        <v>-1.191E-3</v>
      </c>
      <c r="CN76" s="43">
        <v>-1.207E-3</v>
      </c>
      <c r="CO76" s="43">
        <v>1.292E-3</v>
      </c>
      <c r="CQ76" s="30"/>
      <c r="CU76" s="30">
        <v>5.894368397299371E-2</v>
      </c>
      <c r="CV76" s="43">
        <v>-3.9300000000000001E-4</v>
      </c>
      <c r="CW76" s="43">
        <v>-3.9500000000000001E-4</v>
      </c>
      <c r="CX76" s="43">
        <v>-5.1999999999999997E-5</v>
      </c>
    </row>
    <row r="77" spans="14:102" x14ac:dyDescent="0.25">
      <c r="N77" s="30"/>
      <c r="R77" s="30">
        <v>5.9894382172993713E-2</v>
      </c>
      <c r="S77" s="43">
        <v>-5.5000000000000003E-4</v>
      </c>
      <c r="T77" s="43">
        <v>-4.8899999999999996E-4</v>
      </c>
      <c r="U77" s="43">
        <v>1.9799999999999999E-4</v>
      </c>
      <c r="W77" s="30"/>
      <c r="AA77" s="30">
        <v>5.9894382172993713E-2</v>
      </c>
      <c r="AB77" s="43">
        <v>-3.3100000000000002E-4</v>
      </c>
      <c r="AC77" s="43">
        <v>-3.0400000000000002E-4</v>
      </c>
      <c r="AD77" s="43">
        <v>1.9999999999999999E-6</v>
      </c>
      <c r="AF77" s="30"/>
      <c r="AJ77" s="30">
        <v>5.9894382172993713E-2</v>
      </c>
      <c r="AK77" s="43">
        <v>-6.5499999999999998E-4</v>
      </c>
      <c r="AL77" s="43">
        <v>-5.8200000000000005E-4</v>
      </c>
      <c r="AM77" s="43">
        <v>1.47E-4</v>
      </c>
      <c r="AO77" s="30"/>
      <c r="AS77" s="30">
        <v>5.9894382172993713E-2</v>
      </c>
      <c r="AT77" s="43">
        <v>-2.4600000000000002E-4</v>
      </c>
      <c r="AU77" s="43">
        <v>-2.42E-4</v>
      </c>
      <c r="AV77" s="43">
        <v>-1.9699999999999999E-4</v>
      </c>
      <c r="AX77" s="30"/>
      <c r="BB77" s="30">
        <v>5.9894382172993713E-2</v>
      </c>
      <c r="BC77" s="43">
        <v>-6.5700000000000003E-4</v>
      </c>
      <c r="BD77" s="43">
        <v>-5.8399999999999999E-4</v>
      </c>
      <c r="BE77" s="43">
        <v>1.46E-4</v>
      </c>
      <c r="BG77" s="30"/>
      <c r="BK77" s="30">
        <v>5.9894382172993713E-2</v>
      </c>
      <c r="BL77" s="43">
        <v>-2.5000000000000001E-4</v>
      </c>
      <c r="BM77" s="43">
        <v>-2.4499999999999999E-4</v>
      </c>
      <c r="BN77" s="43">
        <v>-1.9699999999999999E-4</v>
      </c>
      <c r="BP77" s="30"/>
      <c r="BT77" s="30">
        <v>5.9894382172993713E-2</v>
      </c>
      <c r="BU77" s="43">
        <v>-6.2E-4</v>
      </c>
      <c r="BV77" s="43">
        <v>-5.31E-4</v>
      </c>
      <c r="BW77" s="43">
        <v>3.5399999999999999E-4</v>
      </c>
      <c r="BY77" s="30"/>
      <c r="CC77" s="30">
        <v>5.9894382172993713E-2</v>
      </c>
      <c r="CD77" s="43">
        <v>-2.1499999999999999E-4</v>
      </c>
      <c r="CE77" s="43">
        <v>-2.05E-4</v>
      </c>
      <c r="CF77" s="43">
        <v>-1.02E-4</v>
      </c>
      <c r="CH77" s="30"/>
      <c r="CL77" s="30">
        <v>5.9894382172993713E-2</v>
      </c>
      <c r="CM77" s="43">
        <v>-1.225E-3</v>
      </c>
      <c r="CN77" s="43">
        <v>-1.2409999999999999E-3</v>
      </c>
      <c r="CO77" s="43">
        <v>1.3550000000000001E-3</v>
      </c>
      <c r="CQ77" s="30"/>
      <c r="CU77" s="30">
        <v>5.9894382172993713E-2</v>
      </c>
      <c r="CV77" s="43">
        <v>-3.9300000000000001E-4</v>
      </c>
      <c r="CW77" s="43">
        <v>-3.9500000000000001E-4</v>
      </c>
      <c r="CX77" s="43">
        <v>-5.1999999999999997E-5</v>
      </c>
    </row>
    <row r="78" spans="14:102" x14ac:dyDescent="0.25">
      <c r="N78" s="30"/>
      <c r="R78" s="30">
        <v>6.0845080372993708E-2</v>
      </c>
      <c r="S78" s="43">
        <v>-5.6899999999999995E-4</v>
      </c>
      <c r="T78" s="43">
        <v>-5.04E-4</v>
      </c>
      <c r="U78" s="43">
        <v>2.2800000000000001E-4</v>
      </c>
      <c r="W78" s="30"/>
      <c r="AA78" s="30">
        <v>6.0845080372993708E-2</v>
      </c>
      <c r="AB78" s="43">
        <v>-3.2899999999999997E-4</v>
      </c>
      <c r="AC78" s="43">
        <v>-3.0200000000000002E-4</v>
      </c>
      <c r="AD78" s="43">
        <v>9.9999999999999995E-7</v>
      </c>
      <c r="AF78" s="30"/>
      <c r="AJ78" s="30">
        <v>6.0845080372993708E-2</v>
      </c>
      <c r="AK78" s="43">
        <v>-6.6600000000000003E-4</v>
      </c>
      <c r="AL78" s="43">
        <v>-5.9100000000000005E-4</v>
      </c>
      <c r="AM78" s="43">
        <v>1.5899999999999999E-4</v>
      </c>
      <c r="AO78" s="30"/>
      <c r="AS78" s="30">
        <v>6.0845080372993708E-2</v>
      </c>
      <c r="AT78" s="43">
        <v>-2.4800000000000001E-4</v>
      </c>
      <c r="AU78" s="43">
        <v>-2.4399999999999999E-4</v>
      </c>
      <c r="AV78" s="43">
        <v>-1.9599999999999999E-4</v>
      </c>
      <c r="AX78" s="30"/>
      <c r="BB78" s="30">
        <v>6.0845080372993708E-2</v>
      </c>
      <c r="BC78" s="43">
        <v>-6.69E-4</v>
      </c>
      <c r="BD78" s="43">
        <v>-5.9299999999999999E-4</v>
      </c>
      <c r="BE78" s="43">
        <v>1.5899999999999999E-4</v>
      </c>
      <c r="BG78" s="30"/>
      <c r="BK78" s="30">
        <v>6.0845080372993708E-2</v>
      </c>
      <c r="BL78" s="43">
        <v>-2.52E-4</v>
      </c>
      <c r="BM78" s="43">
        <v>-2.4699999999999999E-4</v>
      </c>
      <c r="BN78" s="43">
        <v>-1.95E-4</v>
      </c>
      <c r="BP78" s="30"/>
      <c r="BT78" s="30">
        <v>6.0845080372993708E-2</v>
      </c>
      <c r="BU78" s="43">
        <v>-6.3299999999999999E-4</v>
      </c>
      <c r="BV78" s="43">
        <v>-5.4100000000000003E-4</v>
      </c>
      <c r="BW78" s="43">
        <v>3.8099999999999999E-4</v>
      </c>
      <c r="BY78" s="30"/>
      <c r="CC78" s="30">
        <v>6.0845080372993708E-2</v>
      </c>
      <c r="CD78" s="43">
        <v>-2.1599999999999999E-4</v>
      </c>
      <c r="CE78" s="43">
        <v>-2.0599999999999999E-4</v>
      </c>
      <c r="CF78" s="43">
        <v>-1.02E-4</v>
      </c>
      <c r="CH78" s="30"/>
      <c r="CL78" s="30">
        <v>6.0845080372993708E-2</v>
      </c>
      <c r="CM78" s="43">
        <v>-1.255E-3</v>
      </c>
      <c r="CN78" s="43">
        <v>-1.2719999999999999E-3</v>
      </c>
      <c r="CO78" s="43">
        <v>1.4090000000000001E-3</v>
      </c>
      <c r="CQ78" s="30"/>
      <c r="CU78" s="30">
        <v>6.0845080372993708E-2</v>
      </c>
      <c r="CV78" s="43">
        <v>-3.9300000000000001E-4</v>
      </c>
      <c r="CW78" s="43">
        <v>-3.9500000000000001E-4</v>
      </c>
      <c r="CX78" s="43">
        <v>-5.1999999999999997E-5</v>
      </c>
    </row>
    <row r="79" spans="14:102" x14ac:dyDescent="0.25">
      <c r="N79" s="30"/>
      <c r="R79" s="30">
        <v>6.1795778572993704E-2</v>
      </c>
      <c r="S79" s="43">
        <v>-5.8900000000000001E-4</v>
      </c>
      <c r="T79" s="43">
        <v>-5.1900000000000004E-4</v>
      </c>
      <c r="U79" s="43">
        <v>2.5999999999999998E-4</v>
      </c>
      <c r="W79" s="30"/>
      <c r="AA79" s="30">
        <v>6.1795778572993704E-2</v>
      </c>
      <c r="AB79" s="43">
        <v>-3.2600000000000001E-4</v>
      </c>
      <c r="AC79" s="43">
        <v>-2.99E-4</v>
      </c>
      <c r="AD79" s="43">
        <v>5.3069999999999998E-8</v>
      </c>
      <c r="AF79" s="30"/>
      <c r="AJ79" s="30">
        <v>6.1795778572993704E-2</v>
      </c>
      <c r="AK79" s="43">
        <v>-6.7699999999999998E-4</v>
      </c>
      <c r="AL79" s="43">
        <v>-5.9999999999999995E-4</v>
      </c>
      <c r="AM79" s="43">
        <v>1.7100000000000001E-4</v>
      </c>
      <c r="AO79" s="30"/>
      <c r="AS79" s="30">
        <v>6.1795778572993704E-2</v>
      </c>
      <c r="AT79" s="43">
        <v>-2.5000000000000001E-4</v>
      </c>
      <c r="AU79" s="43">
        <v>-2.4499999999999999E-4</v>
      </c>
      <c r="AV79" s="43">
        <v>-1.94E-4</v>
      </c>
      <c r="AX79" s="30"/>
      <c r="BB79" s="30">
        <v>6.1795778572993704E-2</v>
      </c>
      <c r="BC79" s="43">
        <v>-6.8099999999999996E-4</v>
      </c>
      <c r="BD79" s="43">
        <v>-6.0300000000000002E-4</v>
      </c>
      <c r="BE79" s="43">
        <v>1.7200000000000001E-4</v>
      </c>
      <c r="BG79" s="30"/>
      <c r="BK79" s="30">
        <v>6.1795778572993704E-2</v>
      </c>
      <c r="BL79" s="43">
        <v>-2.5399999999999999E-4</v>
      </c>
      <c r="BM79" s="43">
        <v>-2.4899999999999998E-4</v>
      </c>
      <c r="BN79" s="43">
        <v>-1.94E-4</v>
      </c>
      <c r="BP79" s="30"/>
      <c r="BT79" s="30">
        <v>6.1795778572993704E-2</v>
      </c>
      <c r="BU79" s="43">
        <v>-6.4599999999999998E-4</v>
      </c>
      <c r="BV79" s="43">
        <v>-5.5099999999999995E-4</v>
      </c>
      <c r="BW79" s="43">
        <v>4.08E-4</v>
      </c>
      <c r="BY79" s="30"/>
      <c r="CC79" s="30">
        <v>6.1795778572993704E-2</v>
      </c>
      <c r="CD79" s="43">
        <v>-2.1800000000000001E-4</v>
      </c>
      <c r="CE79" s="43">
        <v>-2.0699999999999999E-4</v>
      </c>
      <c r="CF79" s="43">
        <v>-1.01E-4</v>
      </c>
      <c r="CH79" s="30"/>
      <c r="CL79" s="30">
        <v>6.1795778572993704E-2</v>
      </c>
      <c r="CM79" s="43">
        <v>-1.2869999999999999E-3</v>
      </c>
      <c r="CN79" s="43">
        <v>-1.304E-3</v>
      </c>
      <c r="CO79" s="43">
        <v>1.4660000000000001E-3</v>
      </c>
      <c r="CQ79" s="30"/>
      <c r="CU79" s="30">
        <v>6.1795778572993704E-2</v>
      </c>
      <c r="CV79" s="43">
        <v>-3.9300000000000001E-4</v>
      </c>
      <c r="CW79" s="43">
        <v>-3.9500000000000001E-4</v>
      </c>
      <c r="CX79" s="43">
        <v>-5.1999999999999997E-5</v>
      </c>
    </row>
    <row r="80" spans="14:102" x14ac:dyDescent="0.25">
      <c r="N80" s="30"/>
      <c r="R80" s="30">
        <v>6.2746476772993706E-2</v>
      </c>
      <c r="S80" s="43">
        <v>-6.0800000000000003E-4</v>
      </c>
      <c r="T80" s="43">
        <v>-5.3399999999999997E-4</v>
      </c>
      <c r="U80" s="43">
        <v>2.9100000000000003E-4</v>
      </c>
      <c r="W80" s="30"/>
      <c r="AA80" s="30">
        <v>6.2746476772993706E-2</v>
      </c>
      <c r="AB80" s="43">
        <v>-3.2400000000000001E-4</v>
      </c>
      <c r="AC80" s="43">
        <v>-2.9700000000000001E-4</v>
      </c>
      <c r="AD80" s="43">
        <v>-9.9999999999999995E-7</v>
      </c>
      <c r="AF80" s="30"/>
      <c r="AJ80" s="30">
        <v>6.2746476772993706E-2</v>
      </c>
      <c r="AK80" s="43">
        <v>-6.8900000000000005E-4</v>
      </c>
      <c r="AL80" s="43">
        <v>-6.0899999999999995E-4</v>
      </c>
      <c r="AM80" s="43">
        <v>1.84E-4</v>
      </c>
      <c r="AO80" s="30"/>
      <c r="AS80" s="30">
        <v>6.2746476772993706E-2</v>
      </c>
      <c r="AT80" s="43">
        <v>-2.52E-4</v>
      </c>
      <c r="AU80" s="43">
        <v>-2.4699999999999999E-4</v>
      </c>
      <c r="AV80" s="43">
        <v>-1.92E-4</v>
      </c>
      <c r="AX80" s="30"/>
      <c r="BB80" s="30">
        <v>6.2746476772993706E-2</v>
      </c>
      <c r="BC80" s="43">
        <v>-6.9300000000000004E-4</v>
      </c>
      <c r="BD80" s="43">
        <v>-6.1300000000000005E-4</v>
      </c>
      <c r="BE80" s="43">
        <v>1.85E-4</v>
      </c>
      <c r="BG80" s="30"/>
      <c r="BK80" s="30">
        <v>6.2746476772993706E-2</v>
      </c>
      <c r="BL80" s="43">
        <v>-2.5599999999999999E-4</v>
      </c>
      <c r="BM80" s="43">
        <v>-2.5000000000000001E-4</v>
      </c>
      <c r="BN80" s="43">
        <v>-1.92E-4</v>
      </c>
      <c r="BP80" s="30"/>
      <c r="BT80" s="30">
        <v>6.2746476772993706E-2</v>
      </c>
      <c r="BU80" s="43">
        <v>-6.6E-4</v>
      </c>
      <c r="BV80" s="43">
        <v>-5.5999999999999995E-4</v>
      </c>
      <c r="BW80" s="43">
        <v>4.35E-4</v>
      </c>
      <c r="BY80" s="30"/>
      <c r="CC80" s="30">
        <v>6.2746476772993706E-2</v>
      </c>
      <c r="CD80" s="43">
        <v>-2.1900000000000001E-4</v>
      </c>
      <c r="CE80" s="43">
        <v>-2.0799999999999999E-4</v>
      </c>
      <c r="CF80" s="43">
        <v>-1E-4</v>
      </c>
      <c r="CH80" s="30"/>
      <c r="CL80" s="30">
        <v>6.2746476772993706E-2</v>
      </c>
      <c r="CM80" s="43">
        <v>-1.3179999999999999E-3</v>
      </c>
      <c r="CN80" s="43">
        <v>-1.3359999999999999E-3</v>
      </c>
      <c r="CO80" s="43">
        <v>1.524E-3</v>
      </c>
      <c r="CQ80" s="30"/>
      <c r="CU80" s="30">
        <v>6.2746476772993706E-2</v>
      </c>
      <c r="CV80" s="43">
        <v>-3.9300000000000001E-4</v>
      </c>
      <c r="CW80" s="43">
        <v>-3.9500000000000001E-4</v>
      </c>
      <c r="CX80" s="43">
        <v>-5.1999999999999997E-5</v>
      </c>
    </row>
    <row r="81" spans="14:102" x14ac:dyDescent="0.25">
      <c r="N81" s="30"/>
      <c r="R81" s="30">
        <v>6.3697174972993695E-2</v>
      </c>
      <c r="S81" s="43">
        <v>-6.2699999999999995E-4</v>
      </c>
      <c r="T81" s="43">
        <v>-5.4799999999999998E-4</v>
      </c>
      <c r="U81" s="43">
        <v>3.4299999999999999E-4</v>
      </c>
      <c r="W81" s="30"/>
      <c r="AA81" s="30">
        <v>6.3697174972993695E-2</v>
      </c>
      <c r="AB81" s="43">
        <v>-3.2200000000000002E-4</v>
      </c>
      <c r="AC81" s="43">
        <v>-2.9500000000000001E-4</v>
      </c>
      <c r="AD81" s="43">
        <v>-1.9999999999999999E-6</v>
      </c>
      <c r="AF81" s="30"/>
      <c r="AJ81" s="30">
        <v>6.3697174972993695E-2</v>
      </c>
      <c r="AK81" s="43">
        <v>-7.0100000000000002E-4</v>
      </c>
      <c r="AL81" s="43">
        <v>-6.1899999999999998E-4</v>
      </c>
      <c r="AM81" s="43">
        <v>1.9699999999999999E-4</v>
      </c>
      <c r="AO81" s="30"/>
      <c r="AS81" s="30">
        <v>6.3697174972993695E-2</v>
      </c>
      <c r="AT81" s="43">
        <v>-2.5500000000000002E-4</v>
      </c>
      <c r="AU81" s="43">
        <v>-2.4899999999999998E-4</v>
      </c>
      <c r="AV81" s="43">
        <v>-1.9000000000000001E-4</v>
      </c>
      <c r="AX81" s="30"/>
      <c r="BB81" s="30">
        <v>6.3697174972993695E-2</v>
      </c>
      <c r="BC81" s="43">
        <v>-7.0600000000000003E-4</v>
      </c>
      <c r="BD81" s="43">
        <v>-6.2299999999999996E-4</v>
      </c>
      <c r="BE81" s="43">
        <v>1.9799999999999999E-4</v>
      </c>
      <c r="BG81" s="30"/>
      <c r="BK81" s="30">
        <v>6.3697174972993695E-2</v>
      </c>
      <c r="BL81" s="43">
        <v>-2.5799999999999998E-4</v>
      </c>
      <c r="BM81" s="43">
        <v>-2.52E-4</v>
      </c>
      <c r="BN81" s="43">
        <v>-1.9000000000000001E-4</v>
      </c>
      <c r="BP81" s="30"/>
      <c r="BT81" s="30">
        <v>6.3697174972993695E-2</v>
      </c>
      <c r="BU81" s="43">
        <v>-6.7299999999999999E-4</v>
      </c>
      <c r="BV81" s="43">
        <v>-5.6999999999999998E-4</v>
      </c>
      <c r="BW81" s="43">
        <v>4.6200000000000001E-4</v>
      </c>
      <c r="BY81" s="30"/>
      <c r="CC81" s="30">
        <v>6.3697174972993695E-2</v>
      </c>
      <c r="CD81" s="43">
        <v>-2.2000000000000001E-4</v>
      </c>
      <c r="CE81" s="43">
        <v>-2.0900000000000001E-4</v>
      </c>
      <c r="CF81" s="43">
        <v>-1E-4</v>
      </c>
      <c r="CH81" s="30"/>
      <c r="CL81" s="30">
        <v>6.3697174972993695E-2</v>
      </c>
      <c r="CM81" s="43">
        <v>-1.3500000000000001E-3</v>
      </c>
      <c r="CN81" s="43">
        <v>-1.3680000000000001E-3</v>
      </c>
      <c r="CO81" s="43">
        <v>1.5809999999999999E-3</v>
      </c>
      <c r="CQ81" s="30"/>
      <c r="CU81" s="30">
        <v>6.3697174972993695E-2</v>
      </c>
      <c r="CV81" s="43">
        <v>-3.9300000000000001E-4</v>
      </c>
      <c r="CW81" s="43">
        <v>-3.9500000000000001E-4</v>
      </c>
      <c r="CX81" s="43">
        <v>-5.1999999999999997E-5</v>
      </c>
    </row>
    <row r="82" spans="14:102" x14ac:dyDescent="0.25">
      <c r="N82" s="30"/>
      <c r="R82" s="30">
        <v>6.4647873172993697E-2</v>
      </c>
      <c r="S82" s="43">
        <v>-6.5200000000000002E-4</v>
      </c>
      <c r="T82" s="43">
        <v>-5.6599999999999999E-4</v>
      </c>
      <c r="U82" s="43">
        <v>3.9599999999999998E-4</v>
      </c>
      <c r="W82" s="30"/>
      <c r="AA82" s="30">
        <v>6.4647873172993697E-2</v>
      </c>
      <c r="AB82" s="43">
        <v>-3.19E-4</v>
      </c>
      <c r="AC82" s="43">
        <v>-2.9300000000000002E-4</v>
      </c>
      <c r="AD82" s="43">
        <v>-3.0000000000000001E-6</v>
      </c>
      <c r="AF82" s="30"/>
      <c r="AJ82" s="30">
        <v>6.4647873172993697E-2</v>
      </c>
      <c r="AK82" s="43">
        <v>-7.18E-4</v>
      </c>
      <c r="AL82" s="43">
        <v>-6.3299999999999999E-4</v>
      </c>
      <c r="AM82" s="43">
        <v>2.23E-4</v>
      </c>
      <c r="AO82" s="30"/>
      <c r="AS82" s="30">
        <v>6.4647873172993697E-2</v>
      </c>
      <c r="AT82" s="43">
        <v>-2.5700000000000001E-4</v>
      </c>
      <c r="AU82" s="43">
        <v>-2.5099999999999998E-4</v>
      </c>
      <c r="AV82" s="43">
        <v>-1.8799999999999999E-4</v>
      </c>
      <c r="AX82" s="30"/>
      <c r="BB82" s="30">
        <v>6.4647873172993697E-2</v>
      </c>
      <c r="BC82" s="43">
        <v>-7.2099999999999996E-4</v>
      </c>
      <c r="BD82" s="43">
        <v>-6.3400000000000001E-4</v>
      </c>
      <c r="BE82" s="43">
        <v>2.34E-4</v>
      </c>
      <c r="BG82" s="30"/>
      <c r="BK82" s="30">
        <v>6.4647873172993697E-2</v>
      </c>
      <c r="BL82" s="43">
        <v>-2.5999999999999998E-4</v>
      </c>
      <c r="BM82" s="43">
        <v>-2.5399999999999999E-4</v>
      </c>
      <c r="BN82" s="43">
        <v>-1.8799999999999999E-4</v>
      </c>
      <c r="BP82" s="30"/>
      <c r="BT82" s="30">
        <v>6.4647873172993697E-2</v>
      </c>
      <c r="BU82" s="43">
        <v>-6.8900000000000005E-4</v>
      </c>
      <c r="BV82" s="43">
        <v>-5.8299999999999997E-4</v>
      </c>
      <c r="BW82" s="43">
        <v>4.9399999999999997E-4</v>
      </c>
      <c r="BY82" s="30"/>
      <c r="CC82" s="30">
        <v>6.4647873172993697E-2</v>
      </c>
      <c r="CD82" s="43">
        <v>-2.23E-4</v>
      </c>
      <c r="CE82" s="43">
        <v>-2.1100000000000001E-4</v>
      </c>
      <c r="CF82" s="43">
        <v>-9.7999999999999997E-5</v>
      </c>
      <c r="CH82" s="30"/>
      <c r="CL82" s="30">
        <v>6.4647873172993697E-2</v>
      </c>
      <c r="CM82" s="43">
        <v>-1.3860000000000001E-3</v>
      </c>
      <c r="CN82" s="43">
        <v>-1.405E-3</v>
      </c>
      <c r="CO82" s="43">
        <v>1.6479999999999999E-3</v>
      </c>
      <c r="CQ82" s="30"/>
      <c r="CU82" s="30">
        <v>6.4647873172993697E-2</v>
      </c>
      <c r="CV82" s="43">
        <v>-3.9199999999999999E-4</v>
      </c>
      <c r="CW82" s="43">
        <v>-3.9399999999999998E-4</v>
      </c>
      <c r="CX82" s="43">
        <v>-5.3000000000000001E-5</v>
      </c>
    </row>
    <row r="83" spans="14:102" x14ac:dyDescent="0.25">
      <c r="N83" s="30"/>
      <c r="R83" s="30">
        <v>6.5598571372993714E-2</v>
      </c>
      <c r="S83" s="43">
        <v>-6.8400000000000004E-4</v>
      </c>
      <c r="T83" s="43">
        <v>-5.8900000000000001E-4</v>
      </c>
      <c r="U83" s="43">
        <v>4.6799999999999999E-4</v>
      </c>
      <c r="W83" s="30"/>
      <c r="AA83" s="30">
        <v>6.5598571372993714E-2</v>
      </c>
      <c r="AB83" s="43">
        <v>-3.1300000000000002E-4</v>
      </c>
      <c r="AC83" s="43">
        <v>-2.8800000000000001E-4</v>
      </c>
      <c r="AD83" s="43">
        <v>-6.9999999999999999E-6</v>
      </c>
      <c r="AF83" s="30"/>
      <c r="AJ83" s="30">
        <v>6.5598571372993714E-2</v>
      </c>
      <c r="AK83" s="43">
        <v>-7.3700000000000002E-4</v>
      </c>
      <c r="AL83" s="43">
        <v>-6.4499999999999996E-4</v>
      </c>
      <c r="AM83" s="43">
        <v>2.7500000000000002E-4</v>
      </c>
      <c r="AO83" s="30"/>
      <c r="AS83" s="30">
        <v>6.5598571372993714E-2</v>
      </c>
      <c r="AT83" s="43">
        <v>-2.61E-4</v>
      </c>
      <c r="AU83" s="43">
        <v>-2.5399999999999999E-4</v>
      </c>
      <c r="AV83" s="43">
        <v>-1.84E-4</v>
      </c>
      <c r="AX83" s="30"/>
      <c r="BB83" s="30">
        <v>6.5598571372993714E-2</v>
      </c>
      <c r="BC83" s="43">
        <v>-7.4200000000000004E-4</v>
      </c>
      <c r="BD83" s="43">
        <v>-6.4899999999999995E-4</v>
      </c>
      <c r="BE83" s="43">
        <v>2.81E-4</v>
      </c>
      <c r="BG83" s="30"/>
      <c r="BK83" s="30">
        <v>6.5598571372993714E-2</v>
      </c>
      <c r="BL83" s="43">
        <v>-2.6499999999999999E-4</v>
      </c>
      <c r="BM83" s="43">
        <v>-2.5799999999999998E-4</v>
      </c>
      <c r="BN83" s="43">
        <v>-1.84E-4</v>
      </c>
      <c r="BP83" s="30"/>
      <c r="BT83" s="30">
        <v>6.5598571372993714E-2</v>
      </c>
      <c r="BU83" s="43">
        <v>-7.1100000000000004E-4</v>
      </c>
      <c r="BV83" s="43">
        <v>-5.9800000000000001E-4</v>
      </c>
      <c r="BW83" s="43">
        <v>5.3799999999999996E-4</v>
      </c>
      <c r="BY83" s="30"/>
      <c r="CC83" s="30">
        <v>6.5598571372993714E-2</v>
      </c>
      <c r="CD83" s="43">
        <v>-2.2599999999999999E-4</v>
      </c>
      <c r="CE83" s="43">
        <v>-2.14E-4</v>
      </c>
      <c r="CF83" s="43">
        <v>-9.6000000000000002E-5</v>
      </c>
      <c r="CH83" s="30"/>
      <c r="CL83" s="30">
        <v>6.5598571372993714E-2</v>
      </c>
      <c r="CM83" s="43">
        <v>-1.3910000000000001E-3</v>
      </c>
      <c r="CN83" s="43">
        <v>-1.4109999999999999E-3</v>
      </c>
      <c r="CO83" s="43">
        <v>1.8500000000000001E-3</v>
      </c>
      <c r="CQ83" s="30"/>
      <c r="CU83" s="30">
        <v>6.5598571372993714E-2</v>
      </c>
      <c r="CV83" s="43">
        <v>-3.8699999999999997E-4</v>
      </c>
      <c r="CW83" s="43">
        <v>-3.8900000000000002E-4</v>
      </c>
      <c r="CX83" s="43">
        <v>-5.8E-5</v>
      </c>
    </row>
    <row r="84" spans="14:102" x14ac:dyDescent="0.25">
      <c r="N84" s="30"/>
      <c r="R84" s="30">
        <v>6.6549269572993716E-2</v>
      </c>
      <c r="S84" s="43">
        <v>-7.1299999999999998E-4</v>
      </c>
      <c r="T84" s="43">
        <v>-6.11E-4</v>
      </c>
      <c r="U84" s="43">
        <v>5.3499999999999999E-4</v>
      </c>
      <c r="W84" s="30"/>
      <c r="AA84" s="30">
        <v>6.6549269572993716E-2</v>
      </c>
      <c r="AB84" s="43">
        <v>-3.0800000000000001E-4</v>
      </c>
      <c r="AC84" s="43">
        <v>-2.8400000000000002E-4</v>
      </c>
      <c r="AD84" s="43">
        <v>-1.0000000000000001E-5</v>
      </c>
      <c r="AF84" s="30"/>
      <c r="AJ84" s="30">
        <v>6.6549269572993716E-2</v>
      </c>
      <c r="AK84" s="43">
        <v>-7.5699999999999997E-4</v>
      </c>
      <c r="AL84" s="43">
        <v>-6.5899999999999997E-4</v>
      </c>
      <c r="AM84" s="43">
        <v>3.21E-4</v>
      </c>
      <c r="AO84" s="30"/>
      <c r="AS84" s="30">
        <v>6.6549269572993716E-2</v>
      </c>
      <c r="AT84" s="43">
        <v>-2.6600000000000001E-4</v>
      </c>
      <c r="AU84" s="43">
        <v>-2.5799999999999998E-4</v>
      </c>
      <c r="AV84" s="43">
        <v>-1.8100000000000001E-4</v>
      </c>
      <c r="AX84" s="30"/>
      <c r="BB84" s="30">
        <v>6.6549269572993716E-2</v>
      </c>
      <c r="BC84" s="43">
        <v>-7.6199999999999998E-4</v>
      </c>
      <c r="BD84" s="43">
        <v>-6.6299999999999996E-4</v>
      </c>
      <c r="BE84" s="43">
        <v>3.2600000000000001E-4</v>
      </c>
      <c r="BG84" s="30"/>
      <c r="BK84" s="30">
        <v>6.6549269572993716E-2</v>
      </c>
      <c r="BL84" s="43">
        <v>-2.6899999999999998E-4</v>
      </c>
      <c r="BM84" s="43">
        <v>-2.61E-4</v>
      </c>
      <c r="BN84" s="43">
        <v>-1.8100000000000001E-4</v>
      </c>
      <c r="BP84" s="30"/>
      <c r="BT84" s="30">
        <v>6.6549269572993716E-2</v>
      </c>
      <c r="BU84" s="43">
        <v>-7.2999999999999996E-4</v>
      </c>
      <c r="BV84" s="43">
        <v>-6.1200000000000002E-4</v>
      </c>
      <c r="BW84" s="43">
        <v>5.8E-4</v>
      </c>
      <c r="BY84" s="30"/>
      <c r="CC84" s="30">
        <v>6.6549269572993716E-2</v>
      </c>
      <c r="CD84" s="43">
        <v>-2.2900000000000001E-4</v>
      </c>
      <c r="CE84" s="43">
        <v>-2.1699999999999999E-4</v>
      </c>
      <c r="CF84" s="43">
        <v>-9.3999999999999994E-5</v>
      </c>
      <c r="CH84" s="30"/>
      <c r="CL84" s="30">
        <v>6.6549269572993716E-2</v>
      </c>
      <c r="CM84" s="43">
        <v>-1.402E-3</v>
      </c>
      <c r="CN84" s="43">
        <v>-1.4239999999999999E-3</v>
      </c>
      <c r="CO84" s="43">
        <v>2.0279999999999999E-3</v>
      </c>
      <c r="CQ84" s="30"/>
      <c r="CU84" s="30">
        <v>6.6549269572993716E-2</v>
      </c>
      <c r="CV84" s="43">
        <v>-3.8299999999999999E-4</v>
      </c>
      <c r="CW84" s="43">
        <v>-3.8499999999999998E-4</v>
      </c>
      <c r="CX84" s="43">
        <v>-6.2000000000000003E-5</v>
      </c>
    </row>
    <row r="85" spans="14:102" x14ac:dyDescent="0.25">
      <c r="N85" s="30"/>
      <c r="R85" s="30">
        <v>6.6549269572993716E-2</v>
      </c>
      <c r="S85" s="43">
        <v>-7.1299999999999998E-4</v>
      </c>
      <c r="T85" s="43">
        <v>-6.11E-4</v>
      </c>
      <c r="U85" s="43">
        <v>5.3499999999999999E-4</v>
      </c>
      <c r="W85" s="30"/>
      <c r="AA85" s="30">
        <v>6.6549269572993716E-2</v>
      </c>
      <c r="AB85" s="43">
        <v>-3.0800000000000001E-4</v>
      </c>
      <c r="AC85" s="43">
        <v>-2.8400000000000002E-4</v>
      </c>
      <c r="AD85" s="43">
        <v>-1.0000000000000001E-5</v>
      </c>
      <c r="AF85" s="30"/>
      <c r="AJ85" s="30">
        <v>6.6549269572993716E-2</v>
      </c>
      <c r="AK85" s="43">
        <v>-7.5699999999999997E-4</v>
      </c>
      <c r="AL85" s="43">
        <v>-6.5899999999999997E-4</v>
      </c>
      <c r="AM85" s="43">
        <v>3.21E-4</v>
      </c>
      <c r="AO85" s="30"/>
      <c r="AS85" s="30">
        <v>6.6549269572993716E-2</v>
      </c>
      <c r="AT85" s="43">
        <v>-2.6600000000000001E-4</v>
      </c>
      <c r="AU85" s="43">
        <v>-2.5799999999999998E-4</v>
      </c>
      <c r="AV85" s="43">
        <v>-1.8100000000000001E-4</v>
      </c>
      <c r="AX85" s="30"/>
      <c r="BB85" s="30">
        <v>6.6549269572993716E-2</v>
      </c>
      <c r="BC85" s="43">
        <v>-7.6199999999999998E-4</v>
      </c>
      <c r="BD85" s="43">
        <v>-6.6299999999999996E-4</v>
      </c>
      <c r="BE85" s="43">
        <v>3.2600000000000001E-4</v>
      </c>
      <c r="BG85" s="30"/>
      <c r="BK85" s="30">
        <v>6.6549269572993716E-2</v>
      </c>
      <c r="BL85" s="43">
        <v>-2.6899999999999998E-4</v>
      </c>
      <c r="BM85" s="43">
        <v>-2.61E-4</v>
      </c>
      <c r="BN85" s="43">
        <v>-1.8100000000000001E-4</v>
      </c>
      <c r="BP85" s="30"/>
      <c r="BT85" s="30">
        <v>6.6549269572993716E-2</v>
      </c>
      <c r="BU85" s="43">
        <v>-7.2999999999999996E-4</v>
      </c>
      <c r="BV85" s="43">
        <v>-6.1200000000000002E-4</v>
      </c>
      <c r="BW85" s="43">
        <v>5.8E-4</v>
      </c>
      <c r="BY85" s="30"/>
      <c r="CC85" s="30">
        <v>6.6549269572993716E-2</v>
      </c>
      <c r="CD85" s="43">
        <v>-2.2900000000000001E-4</v>
      </c>
      <c r="CE85" s="43">
        <v>-2.1699999999999999E-4</v>
      </c>
      <c r="CF85" s="43">
        <v>-9.3999999999999994E-5</v>
      </c>
      <c r="CH85" s="30"/>
      <c r="CL85" s="30">
        <v>6.6549269572993716E-2</v>
      </c>
      <c r="CM85" s="43">
        <v>-1.402E-3</v>
      </c>
      <c r="CN85" s="43">
        <v>-1.4239999999999999E-3</v>
      </c>
      <c r="CO85" s="43">
        <v>2.0279999999999999E-3</v>
      </c>
      <c r="CQ85" s="30"/>
      <c r="CU85" s="30">
        <v>6.6549269572993716E-2</v>
      </c>
      <c r="CV85" s="43">
        <v>-3.8299999999999999E-4</v>
      </c>
      <c r="CW85" s="43">
        <v>-3.8499999999999998E-4</v>
      </c>
      <c r="CX85" s="43">
        <v>-6.2000000000000003E-5</v>
      </c>
    </row>
    <row r="86" spans="14:102" x14ac:dyDescent="0.25">
      <c r="N86" s="30"/>
      <c r="R86" s="30">
        <v>6.7499967772993719E-2</v>
      </c>
      <c r="S86" s="43">
        <v>-7.4299999999999995E-4</v>
      </c>
      <c r="T86" s="43">
        <v>-6.3299999999999999E-4</v>
      </c>
      <c r="U86" s="43">
        <v>5.9999999999999995E-4</v>
      </c>
      <c r="W86" s="30"/>
      <c r="AA86" s="30">
        <v>6.7499967772993719E-2</v>
      </c>
      <c r="AB86" s="43">
        <v>-3.0299999999999999E-4</v>
      </c>
      <c r="AC86" s="43">
        <v>-2.7999999999999998E-4</v>
      </c>
      <c r="AD86" s="43">
        <v>-1.2999999999999999E-5</v>
      </c>
      <c r="AF86" s="30"/>
      <c r="AJ86" s="30">
        <v>6.7499967772993719E-2</v>
      </c>
      <c r="AK86" s="43">
        <v>-7.7700000000000002E-4</v>
      </c>
      <c r="AL86" s="43">
        <v>-6.7299999999999999E-4</v>
      </c>
      <c r="AM86" s="43">
        <v>3.6499999999999998E-4</v>
      </c>
      <c r="AO86" s="30"/>
      <c r="AS86" s="30">
        <v>6.7499967772993719E-2</v>
      </c>
      <c r="AT86" s="43">
        <v>-2.7E-4</v>
      </c>
      <c r="AU86" s="43">
        <v>-2.6200000000000003E-4</v>
      </c>
      <c r="AV86" s="43">
        <v>-1.7699999999999999E-4</v>
      </c>
      <c r="AX86" s="30"/>
      <c r="BB86" s="30">
        <v>6.7499967772993719E-2</v>
      </c>
      <c r="BC86" s="43">
        <v>-7.8200000000000003E-4</v>
      </c>
      <c r="BD86" s="43">
        <v>-6.7699999999999998E-4</v>
      </c>
      <c r="BE86" s="43">
        <v>3.6999999999999999E-4</v>
      </c>
      <c r="BG86" s="30"/>
      <c r="BK86" s="30">
        <v>6.7499967772993719E-2</v>
      </c>
      <c r="BL86" s="43">
        <v>-2.7300000000000002E-4</v>
      </c>
      <c r="BM86" s="43">
        <v>-2.6499999999999999E-4</v>
      </c>
      <c r="BN86" s="43">
        <v>-1.7699999999999999E-4</v>
      </c>
      <c r="BP86" s="30"/>
      <c r="BT86" s="30">
        <v>6.7499967772993719E-2</v>
      </c>
      <c r="BU86" s="43">
        <v>-7.4899999999999999E-4</v>
      </c>
      <c r="BV86" s="43">
        <v>-6.2600000000000004E-4</v>
      </c>
      <c r="BW86" s="43">
        <v>6.2200000000000005E-4</v>
      </c>
      <c r="BY86" s="30"/>
      <c r="CC86" s="30">
        <v>6.7499967772993719E-2</v>
      </c>
      <c r="CD86" s="43">
        <v>-2.33E-4</v>
      </c>
      <c r="CE86" s="43">
        <v>-2.2000000000000001E-4</v>
      </c>
      <c r="CF86" s="43">
        <v>-9.1000000000000003E-5</v>
      </c>
      <c r="CH86" s="30"/>
      <c r="CL86" s="30">
        <v>6.7499967772993719E-2</v>
      </c>
      <c r="CM86" s="43">
        <v>-1.4139999999999999E-3</v>
      </c>
      <c r="CN86" s="43">
        <v>-1.436E-3</v>
      </c>
      <c r="CO86" s="43">
        <v>2.2039999999999998E-3</v>
      </c>
      <c r="CQ86" s="30"/>
      <c r="CU86" s="30">
        <v>6.7499967772993719E-2</v>
      </c>
      <c r="CV86" s="43">
        <v>-3.79E-4</v>
      </c>
      <c r="CW86" s="43">
        <v>-3.8099999999999999E-4</v>
      </c>
      <c r="CX86" s="43">
        <v>-6.7000000000000002E-5</v>
      </c>
    </row>
    <row r="87" spans="14:102" x14ac:dyDescent="0.25">
      <c r="N87" s="30"/>
      <c r="R87" s="30">
        <v>6.8450665972993721E-2</v>
      </c>
      <c r="S87" s="43">
        <v>-7.7200000000000001E-4</v>
      </c>
      <c r="T87" s="43">
        <v>-6.5399999999999996E-4</v>
      </c>
      <c r="U87" s="43">
        <v>6.6600000000000003E-4</v>
      </c>
      <c r="W87" s="30"/>
      <c r="AA87" s="30">
        <v>6.8450665972993721E-2</v>
      </c>
      <c r="AB87" s="43">
        <v>-2.9799999999999998E-4</v>
      </c>
      <c r="AC87" s="43">
        <v>-2.7500000000000002E-4</v>
      </c>
      <c r="AD87" s="43">
        <v>-1.5999999999999999E-5</v>
      </c>
      <c r="AF87" s="30"/>
      <c r="AJ87" s="30">
        <v>6.8450665972993721E-2</v>
      </c>
      <c r="AK87" s="43">
        <v>-7.9799999999999999E-4</v>
      </c>
      <c r="AL87" s="43">
        <v>-6.8800000000000003E-4</v>
      </c>
      <c r="AM87" s="43">
        <v>4.0999999999999999E-4</v>
      </c>
      <c r="AO87" s="30"/>
      <c r="AS87" s="30">
        <v>6.8450665972993721E-2</v>
      </c>
      <c r="AT87" s="43">
        <v>-2.7399999999999999E-4</v>
      </c>
      <c r="AU87" s="43">
        <v>-2.6499999999999999E-4</v>
      </c>
      <c r="AV87" s="43">
        <v>-1.73E-4</v>
      </c>
      <c r="AX87" s="30"/>
      <c r="BB87" s="30">
        <v>6.8450665972993721E-2</v>
      </c>
      <c r="BC87" s="43">
        <v>-8.0400000000000003E-4</v>
      </c>
      <c r="BD87" s="43">
        <v>-6.9300000000000004E-4</v>
      </c>
      <c r="BE87" s="43">
        <v>4.1399999999999998E-4</v>
      </c>
      <c r="BG87" s="30"/>
      <c r="BK87" s="30">
        <v>6.8450665972993721E-2</v>
      </c>
      <c r="BL87" s="43">
        <v>-2.7700000000000001E-4</v>
      </c>
      <c r="BM87" s="43">
        <v>-2.6800000000000001E-4</v>
      </c>
      <c r="BN87" s="43">
        <v>-1.74E-4</v>
      </c>
      <c r="BP87" s="30"/>
      <c r="BT87" s="30">
        <v>6.8450665972993721E-2</v>
      </c>
      <c r="BU87" s="43">
        <v>-7.6800000000000002E-4</v>
      </c>
      <c r="BV87" s="43">
        <v>-6.3900000000000003E-4</v>
      </c>
      <c r="BW87" s="43">
        <v>6.6299999999999996E-4</v>
      </c>
      <c r="BY87" s="30"/>
      <c r="CC87" s="30">
        <v>6.8450665972993721E-2</v>
      </c>
      <c r="CD87" s="43">
        <v>-2.3599999999999999E-4</v>
      </c>
      <c r="CE87" s="43">
        <v>-2.23E-4</v>
      </c>
      <c r="CF87" s="43">
        <v>-8.8999999999999995E-5</v>
      </c>
      <c r="CH87" s="30"/>
      <c r="CL87" s="30">
        <v>6.8450665972993721E-2</v>
      </c>
      <c r="CM87" s="43">
        <v>-1.428E-3</v>
      </c>
      <c r="CN87" s="43">
        <v>-1.4519999999999999E-3</v>
      </c>
      <c r="CO87" s="43">
        <v>2.379E-3</v>
      </c>
      <c r="CQ87" s="30"/>
      <c r="CU87" s="30">
        <v>6.8450665972993721E-2</v>
      </c>
      <c r="CV87" s="43">
        <v>-3.7500000000000001E-4</v>
      </c>
      <c r="CW87" s="43">
        <v>-3.77E-4</v>
      </c>
      <c r="CX87" s="43">
        <v>-7.1000000000000005E-5</v>
      </c>
    </row>
    <row r="88" spans="14:102" x14ac:dyDescent="0.25">
      <c r="N88" s="30"/>
      <c r="R88" s="30">
        <v>6.9401364172993724E-2</v>
      </c>
      <c r="S88" s="43">
        <v>-7.9799999999999999E-4</v>
      </c>
      <c r="T88" s="43">
        <v>-6.7299999999999999E-4</v>
      </c>
      <c r="U88" s="43">
        <v>7.2199999999999999E-4</v>
      </c>
      <c r="W88" s="30"/>
      <c r="AA88" s="30">
        <v>6.9401364172993724E-2</v>
      </c>
      <c r="AB88" s="43">
        <v>-2.9399999999999999E-4</v>
      </c>
      <c r="AC88" s="43">
        <v>-2.72E-4</v>
      </c>
      <c r="AD88" s="43">
        <v>-1.9000000000000001E-5</v>
      </c>
      <c r="AF88" s="30"/>
      <c r="AJ88" s="30">
        <v>6.9401364172993724E-2</v>
      </c>
      <c r="AK88" s="43">
        <v>-8.1700000000000002E-4</v>
      </c>
      <c r="AL88" s="43">
        <v>-7.0200000000000004E-4</v>
      </c>
      <c r="AM88" s="43">
        <v>4.4999999999999999E-4</v>
      </c>
      <c r="AO88" s="30"/>
      <c r="AS88" s="30">
        <v>6.9401364172993724E-2</v>
      </c>
      <c r="AT88" s="43">
        <v>-2.7799999999999998E-4</v>
      </c>
      <c r="AU88" s="43">
        <v>-2.6800000000000001E-4</v>
      </c>
      <c r="AV88" s="43">
        <v>-1.7000000000000001E-4</v>
      </c>
      <c r="AX88" s="30"/>
      <c r="BB88" s="30">
        <v>6.9401364172993724E-2</v>
      </c>
      <c r="BC88" s="43">
        <v>-8.2299999999999995E-4</v>
      </c>
      <c r="BD88" s="43">
        <v>-7.0600000000000003E-4</v>
      </c>
      <c r="BE88" s="43">
        <v>4.5300000000000001E-4</v>
      </c>
      <c r="BG88" s="30"/>
      <c r="BK88" s="30">
        <v>6.9401364172993724E-2</v>
      </c>
      <c r="BL88" s="43">
        <v>-2.81E-4</v>
      </c>
      <c r="BM88" s="43">
        <v>-2.7099999999999997E-4</v>
      </c>
      <c r="BN88" s="43">
        <v>-1.7100000000000001E-4</v>
      </c>
      <c r="BP88" s="30"/>
      <c r="BT88" s="30">
        <v>6.9401364172993724E-2</v>
      </c>
      <c r="BU88" s="43">
        <v>-7.8600000000000002E-4</v>
      </c>
      <c r="BV88" s="43">
        <v>-6.5200000000000002E-4</v>
      </c>
      <c r="BW88" s="43">
        <v>6.9800000000000005E-4</v>
      </c>
      <c r="BY88" s="30"/>
      <c r="CC88" s="30">
        <v>6.9401364172993724E-2</v>
      </c>
      <c r="CD88" s="43">
        <v>-2.3900000000000001E-4</v>
      </c>
      <c r="CE88" s="43">
        <v>-2.2499999999999999E-4</v>
      </c>
      <c r="CF88" s="43">
        <v>-8.7000000000000001E-5</v>
      </c>
      <c r="CH88" s="30"/>
      <c r="CL88" s="30">
        <v>6.9401364172993724E-2</v>
      </c>
      <c r="CM88" s="43">
        <v>-1.439E-3</v>
      </c>
      <c r="CN88" s="43">
        <v>-1.464E-3</v>
      </c>
      <c r="CO88" s="43">
        <v>2.5360000000000001E-3</v>
      </c>
      <c r="CQ88" s="30"/>
      <c r="CU88" s="30">
        <v>6.9401364172993724E-2</v>
      </c>
      <c r="CV88" s="43">
        <v>-3.7199999999999999E-4</v>
      </c>
      <c r="CW88" s="43">
        <v>-3.7399999999999998E-4</v>
      </c>
      <c r="CX88" s="43">
        <v>-7.3999999999999996E-5</v>
      </c>
    </row>
    <row r="89" spans="14:102" x14ac:dyDescent="0.25">
      <c r="N89" s="30"/>
      <c r="R89" s="30">
        <v>7.0352062372993726E-2</v>
      </c>
      <c r="S89" s="43">
        <v>-8.25E-4</v>
      </c>
      <c r="T89" s="43">
        <v>-6.9300000000000004E-4</v>
      </c>
      <c r="U89" s="43">
        <v>7.8299999999999995E-4</v>
      </c>
      <c r="W89" s="30"/>
      <c r="AA89" s="30">
        <v>7.0352062372993726E-2</v>
      </c>
      <c r="AB89" s="43">
        <v>-2.9E-4</v>
      </c>
      <c r="AC89" s="43">
        <v>-2.6800000000000001E-4</v>
      </c>
      <c r="AD89" s="43">
        <v>-2.1999999999999999E-5</v>
      </c>
      <c r="AF89" s="30"/>
      <c r="AJ89" s="30">
        <v>7.0352062372993726E-2</v>
      </c>
      <c r="AK89" s="43">
        <v>-8.4099999999999995E-4</v>
      </c>
      <c r="AL89" s="43">
        <v>-7.2000000000000005E-4</v>
      </c>
      <c r="AM89" s="43">
        <v>4.9399999999999997E-4</v>
      </c>
      <c r="AO89" s="30"/>
      <c r="AS89" s="30">
        <v>7.0352062372993726E-2</v>
      </c>
      <c r="AT89" s="43">
        <v>-2.8200000000000002E-4</v>
      </c>
      <c r="AU89" s="43">
        <v>-2.7099999999999997E-4</v>
      </c>
      <c r="AV89" s="43">
        <v>-1.6699999999999999E-4</v>
      </c>
      <c r="AX89" s="30"/>
      <c r="BB89" s="30">
        <v>7.0352062372993726E-2</v>
      </c>
      <c r="BC89" s="43">
        <v>-8.4699999999999999E-4</v>
      </c>
      <c r="BD89" s="43">
        <v>-7.2400000000000003E-4</v>
      </c>
      <c r="BE89" s="43">
        <v>4.9600000000000002E-4</v>
      </c>
      <c r="BG89" s="30"/>
      <c r="BK89" s="30">
        <v>7.0352062372993726E-2</v>
      </c>
      <c r="BL89" s="43">
        <v>-2.8499999999999999E-4</v>
      </c>
      <c r="BM89" s="43">
        <v>-2.7399999999999999E-4</v>
      </c>
      <c r="BN89" s="43">
        <v>-1.6699999999999999E-4</v>
      </c>
      <c r="BP89" s="30"/>
      <c r="BT89" s="30">
        <v>7.0352062372993726E-2</v>
      </c>
      <c r="BU89" s="43">
        <v>-8.0400000000000003E-4</v>
      </c>
      <c r="BV89" s="43">
        <v>-6.6500000000000001E-4</v>
      </c>
      <c r="BW89" s="43">
        <v>7.36E-4</v>
      </c>
      <c r="BY89" s="30"/>
      <c r="CC89" s="30">
        <v>7.0352062372993726E-2</v>
      </c>
      <c r="CD89" s="43">
        <v>-2.42E-4</v>
      </c>
      <c r="CE89" s="43">
        <v>-2.2699999999999999E-4</v>
      </c>
      <c r="CF89" s="43">
        <v>-8.5000000000000006E-5</v>
      </c>
      <c r="CH89" s="30"/>
      <c r="CL89" s="30">
        <v>7.0352062372993726E-2</v>
      </c>
      <c r="CM89" s="43">
        <v>-1.4450000000000001E-3</v>
      </c>
      <c r="CN89" s="43">
        <v>-1.4710000000000001E-3</v>
      </c>
      <c r="CO89" s="43">
        <v>2.7369999999999998E-3</v>
      </c>
      <c r="CQ89" s="30"/>
      <c r="CU89" s="30">
        <v>7.0352062372993726E-2</v>
      </c>
      <c r="CV89" s="43">
        <v>-3.68E-4</v>
      </c>
      <c r="CW89" s="43">
        <v>-3.6999999999999999E-4</v>
      </c>
      <c r="CX89" s="43">
        <v>-7.7999999999999999E-5</v>
      </c>
    </row>
    <row r="90" spans="14:102" x14ac:dyDescent="0.25">
      <c r="N90" s="30"/>
      <c r="R90" s="30">
        <v>7.1302760572993729E-2</v>
      </c>
      <c r="S90" s="43">
        <v>-8.5700000000000001E-4</v>
      </c>
      <c r="T90" s="43">
        <v>-7.1699999999999997E-4</v>
      </c>
      <c r="U90" s="43">
        <v>8.4500000000000005E-4</v>
      </c>
      <c r="W90" s="30"/>
      <c r="AA90" s="30">
        <v>7.1302760572993729E-2</v>
      </c>
      <c r="AB90" s="43">
        <v>-2.8499999999999999E-4</v>
      </c>
      <c r="AC90" s="43">
        <v>-2.6400000000000002E-4</v>
      </c>
      <c r="AD90" s="43">
        <v>-2.4000000000000001E-5</v>
      </c>
      <c r="AF90" s="30"/>
      <c r="AJ90" s="30">
        <v>7.1302760572993729E-2</v>
      </c>
      <c r="AK90" s="43">
        <v>-8.6399999999999997E-4</v>
      </c>
      <c r="AL90" s="43">
        <v>-7.36E-4</v>
      </c>
      <c r="AM90" s="43">
        <v>5.3499999999999999E-4</v>
      </c>
      <c r="AO90" s="30"/>
      <c r="AS90" s="30">
        <v>7.1302760572993729E-2</v>
      </c>
      <c r="AT90" s="43">
        <v>-2.8600000000000001E-4</v>
      </c>
      <c r="AU90" s="43">
        <v>-2.7500000000000002E-4</v>
      </c>
      <c r="AV90" s="43">
        <v>-1.63E-4</v>
      </c>
      <c r="AX90" s="30"/>
      <c r="BB90" s="30">
        <v>7.1302760572993729E-2</v>
      </c>
      <c r="BC90" s="43">
        <v>-8.7000000000000001E-4</v>
      </c>
      <c r="BD90" s="43">
        <v>-7.4100000000000001E-4</v>
      </c>
      <c r="BE90" s="43">
        <v>5.3799999999999996E-4</v>
      </c>
      <c r="BG90" s="30"/>
      <c r="BK90" s="30">
        <v>7.1302760572993729E-2</v>
      </c>
      <c r="BL90" s="43">
        <v>-2.8899999999999998E-4</v>
      </c>
      <c r="BM90" s="43">
        <v>-2.7700000000000001E-4</v>
      </c>
      <c r="BN90" s="43">
        <v>-1.64E-4</v>
      </c>
      <c r="BP90" s="30"/>
      <c r="BT90" s="30">
        <v>7.1302760572993729E-2</v>
      </c>
      <c r="BU90" s="43">
        <v>-8.2200000000000003E-4</v>
      </c>
      <c r="BV90" s="43">
        <v>-6.78E-4</v>
      </c>
      <c r="BW90" s="43">
        <v>7.7300000000000003E-4</v>
      </c>
      <c r="BY90" s="30"/>
      <c r="CC90" s="30">
        <v>7.1302760572993729E-2</v>
      </c>
      <c r="CD90" s="43">
        <v>-2.4399999999999999E-4</v>
      </c>
      <c r="CE90" s="43">
        <v>-2.3000000000000001E-4</v>
      </c>
      <c r="CF90" s="43">
        <v>-8.3999999999999995E-5</v>
      </c>
      <c r="CH90" s="30"/>
      <c r="CL90" s="30">
        <v>7.1302760572993729E-2</v>
      </c>
      <c r="CM90" s="43">
        <v>-1.451E-3</v>
      </c>
      <c r="CN90" s="43">
        <v>-1.4779999999999999E-3</v>
      </c>
      <c r="CO90" s="43">
        <v>2.928E-3</v>
      </c>
      <c r="CQ90" s="30"/>
      <c r="CU90" s="30">
        <v>7.1302760572993729E-2</v>
      </c>
      <c r="CV90" s="43">
        <v>-3.6499999999999998E-4</v>
      </c>
      <c r="CW90" s="43">
        <v>-3.6699999999999998E-4</v>
      </c>
      <c r="CX90" s="43">
        <v>-8.1000000000000004E-5</v>
      </c>
    </row>
    <row r="91" spans="14:102" x14ac:dyDescent="0.25">
      <c r="N91" s="30"/>
      <c r="R91" s="30">
        <v>7.2253458772993745E-2</v>
      </c>
      <c r="S91" s="43">
        <v>-8.8900000000000003E-4</v>
      </c>
      <c r="T91" s="43">
        <v>-7.4100000000000001E-4</v>
      </c>
      <c r="U91" s="43">
        <v>9.1399999999999999E-4</v>
      </c>
      <c r="W91" s="30"/>
      <c r="AA91" s="30">
        <v>7.2253458772993745E-2</v>
      </c>
      <c r="AB91" s="43">
        <v>-2.8200000000000002E-4</v>
      </c>
      <c r="AC91" s="43">
        <v>-2.61E-4</v>
      </c>
      <c r="AD91" s="43">
        <v>-2.5999999999999998E-5</v>
      </c>
      <c r="AF91" s="30"/>
      <c r="AJ91" s="30">
        <v>7.2253458772993745E-2</v>
      </c>
      <c r="AK91" s="43">
        <v>-8.8500000000000004E-4</v>
      </c>
      <c r="AL91" s="43">
        <v>-7.5199999999999996E-4</v>
      </c>
      <c r="AM91" s="43">
        <v>5.7399999999999997E-4</v>
      </c>
      <c r="AO91" s="30"/>
      <c r="AS91" s="30">
        <v>7.2253458772993745E-2</v>
      </c>
      <c r="AT91" s="43">
        <v>-2.8899999999999998E-4</v>
      </c>
      <c r="AU91" s="43">
        <v>-2.7700000000000001E-4</v>
      </c>
      <c r="AV91" s="43">
        <v>-1.6000000000000001E-4</v>
      </c>
      <c r="AX91" s="30"/>
      <c r="BB91" s="30">
        <v>7.2253458772993745E-2</v>
      </c>
      <c r="BC91" s="43">
        <v>-8.8999999999999995E-4</v>
      </c>
      <c r="BD91" s="43">
        <v>-7.5600000000000005E-4</v>
      </c>
      <c r="BE91" s="43">
        <v>5.7600000000000001E-4</v>
      </c>
      <c r="BG91" s="30"/>
      <c r="BK91" s="30">
        <v>7.2253458772993745E-2</v>
      </c>
      <c r="BL91" s="43">
        <v>-2.92E-4</v>
      </c>
      <c r="BM91" s="43">
        <v>-2.7999999999999998E-4</v>
      </c>
      <c r="BN91" s="43">
        <v>-1.6100000000000001E-4</v>
      </c>
      <c r="BP91" s="30"/>
      <c r="BT91" s="30">
        <v>7.2253458772993745E-2</v>
      </c>
      <c r="BU91" s="43">
        <v>-8.4199999999999998E-4</v>
      </c>
      <c r="BV91" s="43">
        <v>-6.9300000000000004E-4</v>
      </c>
      <c r="BW91" s="43">
        <v>8.0900000000000004E-4</v>
      </c>
      <c r="BY91" s="30"/>
      <c r="CC91" s="30">
        <v>7.2253458772993745E-2</v>
      </c>
      <c r="CD91" s="43">
        <v>-2.4699999999999999E-4</v>
      </c>
      <c r="CE91" s="43">
        <v>-2.32E-4</v>
      </c>
      <c r="CF91" s="43">
        <v>-8.2000000000000001E-5</v>
      </c>
      <c r="CH91" s="30"/>
      <c r="CL91" s="30">
        <v>7.2253458772993745E-2</v>
      </c>
      <c r="CM91" s="43">
        <v>-1.457E-3</v>
      </c>
      <c r="CN91" s="43">
        <v>-1.485E-3</v>
      </c>
      <c r="CO91" s="43">
        <v>3.1029999999999999E-3</v>
      </c>
      <c r="CQ91" s="30"/>
      <c r="CU91" s="30">
        <v>7.2253458772993745E-2</v>
      </c>
      <c r="CV91" s="43">
        <v>-3.6200000000000002E-4</v>
      </c>
      <c r="CW91" s="43">
        <v>-3.6400000000000001E-4</v>
      </c>
      <c r="CX91" s="43">
        <v>-8.3999999999999995E-5</v>
      </c>
    </row>
    <row r="92" spans="14:102" x14ac:dyDescent="0.25">
      <c r="N92" s="30"/>
      <c r="R92" s="30">
        <v>7.3204156972993747E-2</v>
      </c>
      <c r="S92" s="43">
        <v>-9.3899999999999995E-4</v>
      </c>
      <c r="T92" s="43">
        <v>-7.7800000000000005E-4</v>
      </c>
      <c r="U92" s="43">
        <v>1.021E-3</v>
      </c>
      <c r="W92" s="30"/>
      <c r="AA92" s="30">
        <v>7.3204156972993747E-2</v>
      </c>
      <c r="AB92" s="43">
        <v>-2.7799999999999998E-4</v>
      </c>
      <c r="AC92" s="43">
        <v>-2.5700000000000001E-4</v>
      </c>
      <c r="AD92" s="43">
        <v>-2.9E-5</v>
      </c>
      <c r="AF92" s="30"/>
      <c r="AJ92" s="30">
        <v>7.3204156972993747E-2</v>
      </c>
      <c r="AK92" s="43">
        <v>-9.0600000000000001E-4</v>
      </c>
      <c r="AL92" s="43">
        <v>-7.67E-4</v>
      </c>
      <c r="AM92" s="43">
        <v>6.1399999999999996E-4</v>
      </c>
      <c r="AO92" s="30"/>
      <c r="AS92" s="30">
        <v>7.3204156972993747E-2</v>
      </c>
      <c r="AT92" s="43">
        <v>-2.92E-4</v>
      </c>
      <c r="AU92" s="43">
        <v>-2.7999999999999998E-4</v>
      </c>
      <c r="AV92" s="43">
        <v>-1.5699999999999999E-4</v>
      </c>
      <c r="AX92" s="30"/>
      <c r="BB92" s="30">
        <v>7.3204156972993747E-2</v>
      </c>
      <c r="BC92" s="43">
        <v>-9.1200000000000005E-4</v>
      </c>
      <c r="BD92" s="43">
        <v>-7.7300000000000003E-4</v>
      </c>
      <c r="BE92" s="43">
        <v>6.1600000000000001E-4</v>
      </c>
      <c r="BG92" s="30"/>
      <c r="BK92" s="30">
        <v>7.3204156972993747E-2</v>
      </c>
      <c r="BL92" s="43">
        <v>-2.9500000000000001E-4</v>
      </c>
      <c r="BM92" s="43">
        <v>-2.8299999999999999E-4</v>
      </c>
      <c r="BN92" s="43">
        <v>-1.5799999999999999E-4</v>
      </c>
      <c r="BP92" s="30"/>
      <c r="BT92" s="30">
        <v>7.3204156972993747E-2</v>
      </c>
      <c r="BU92" s="43">
        <v>-8.6200000000000003E-4</v>
      </c>
      <c r="BV92" s="43">
        <v>-7.0699999999999995E-4</v>
      </c>
      <c r="BW92" s="43">
        <v>8.4500000000000005E-4</v>
      </c>
      <c r="BY92" s="30"/>
      <c r="CC92" s="30">
        <v>7.3204156972993747E-2</v>
      </c>
      <c r="CD92" s="43">
        <v>-2.4899999999999998E-4</v>
      </c>
      <c r="CE92" s="43">
        <v>-2.34E-4</v>
      </c>
      <c r="CF92" s="43">
        <v>-8.0000000000000007E-5</v>
      </c>
      <c r="CH92" s="30"/>
      <c r="CL92" s="30">
        <v>7.3204156972993747E-2</v>
      </c>
      <c r="CM92" s="43">
        <v>-1.4630000000000001E-3</v>
      </c>
      <c r="CN92" s="43">
        <v>-1.4920000000000001E-3</v>
      </c>
      <c r="CO92" s="43">
        <v>3.2850000000000002E-3</v>
      </c>
      <c r="CQ92" s="30"/>
      <c r="CU92" s="30">
        <v>7.3204156972993747E-2</v>
      </c>
      <c r="CV92" s="43">
        <v>-3.6000000000000002E-4</v>
      </c>
      <c r="CW92" s="43">
        <v>-3.6099999999999999E-4</v>
      </c>
      <c r="CX92" s="43">
        <v>-8.7000000000000001E-5</v>
      </c>
    </row>
    <row r="93" spans="14:102" x14ac:dyDescent="0.25">
      <c r="N93" s="30"/>
      <c r="R93" s="30">
        <v>7.415485517299375E-2</v>
      </c>
      <c r="S93" s="43">
        <v>-9.9599999999999992E-4</v>
      </c>
      <c r="T93" s="43">
        <v>-8.1499999999999997E-4</v>
      </c>
      <c r="U93" s="43">
        <v>1.2110000000000001E-3</v>
      </c>
      <c r="W93" s="30"/>
      <c r="AA93" s="30">
        <v>7.415485517299375E-2</v>
      </c>
      <c r="AB93" s="43">
        <v>-2.7399999999999999E-4</v>
      </c>
      <c r="AC93" s="43">
        <v>-2.5399999999999999E-4</v>
      </c>
      <c r="AD93" s="43">
        <v>-3.1000000000000001E-5</v>
      </c>
      <c r="AF93" s="30"/>
      <c r="AJ93" s="30">
        <v>7.415485517299375E-2</v>
      </c>
      <c r="AK93" s="43">
        <v>-9.2800000000000001E-4</v>
      </c>
      <c r="AL93" s="43">
        <v>-7.8299999999999995E-4</v>
      </c>
      <c r="AM93" s="43">
        <v>6.5399999999999996E-4</v>
      </c>
      <c r="AO93" s="30"/>
      <c r="AS93" s="30">
        <v>7.415485517299375E-2</v>
      </c>
      <c r="AT93" s="43">
        <v>-2.9599999999999998E-4</v>
      </c>
      <c r="AU93" s="43">
        <v>-2.8299999999999999E-4</v>
      </c>
      <c r="AV93" s="43">
        <v>-1.54E-4</v>
      </c>
      <c r="AX93" s="30"/>
      <c r="BB93" s="30">
        <v>7.415485517299375E-2</v>
      </c>
      <c r="BC93" s="43">
        <v>-9.3400000000000004E-4</v>
      </c>
      <c r="BD93" s="43">
        <v>-7.8899999999999999E-4</v>
      </c>
      <c r="BE93" s="43">
        <v>6.5600000000000001E-4</v>
      </c>
      <c r="BG93" s="30"/>
      <c r="BK93" s="30">
        <v>7.415485517299375E-2</v>
      </c>
      <c r="BL93" s="43">
        <v>-2.99E-4</v>
      </c>
      <c r="BM93" s="43">
        <v>-2.8600000000000001E-4</v>
      </c>
      <c r="BN93" s="43">
        <v>-1.55E-4</v>
      </c>
      <c r="BP93" s="30"/>
      <c r="BT93" s="30">
        <v>7.415485517299375E-2</v>
      </c>
      <c r="BU93" s="43">
        <v>-8.8199999999999997E-4</v>
      </c>
      <c r="BV93" s="43">
        <v>-7.2199999999999999E-4</v>
      </c>
      <c r="BW93" s="43">
        <v>8.8199999999999997E-4</v>
      </c>
      <c r="BY93" s="30"/>
      <c r="CC93" s="30">
        <v>7.415485517299375E-2</v>
      </c>
      <c r="CD93" s="43">
        <v>-2.52E-4</v>
      </c>
      <c r="CE93" s="43">
        <v>-2.3599999999999999E-4</v>
      </c>
      <c r="CF93" s="43">
        <v>-7.8999999999999996E-5</v>
      </c>
      <c r="CH93" s="30"/>
      <c r="CL93" s="30">
        <v>7.415485517299375E-2</v>
      </c>
      <c r="CM93" s="43">
        <v>-1.469E-3</v>
      </c>
      <c r="CN93" s="43">
        <v>-1.4989999999999999E-3</v>
      </c>
      <c r="CO93" s="43">
        <v>3.4680000000000002E-3</v>
      </c>
      <c r="CQ93" s="30"/>
      <c r="CU93" s="30">
        <v>7.415485517299375E-2</v>
      </c>
      <c r="CV93" s="43">
        <v>-3.57E-4</v>
      </c>
      <c r="CW93" s="43">
        <v>-3.5799999999999997E-4</v>
      </c>
      <c r="CX93" s="43">
        <v>-9.0000000000000006E-5</v>
      </c>
    </row>
    <row r="94" spans="14:102" x14ac:dyDescent="0.25">
      <c r="N94" s="30"/>
      <c r="R94" s="30">
        <v>7.5105553372993752E-2</v>
      </c>
      <c r="S94" s="43">
        <v>-1.029E-3</v>
      </c>
      <c r="T94" s="43">
        <v>-8.3000000000000001E-4</v>
      </c>
      <c r="U94" s="43">
        <v>1.3990000000000001E-3</v>
      </c>
      <c r="W94" s="30"/>
      <c r="AA94" s="30">
        <v>7.5105553372993752E-2</v>
      </c>
      <c r="AB94" s="43">
        <v>-2.7099999999999997E-4</v>
      </c>
      <c r="AC94" s="43">
        <v>-2.52E-4</v>
      </c>
      <c r="AD94" s="43">
        <v>-3.1999999999999999E-5</v>
      </c>
      <c r="AF94" s="30"/>
      <c r="AJ94" s="30">
        <v>7.5105553372993752E-2</v>
      </c>
      <c r="AK94" s="43">
        <v>-9.5E-4</v>
      </c>
      <c r="AL94" s="43">
        <v>-8.0000000000000004E-4</v>
      </c>
      <c r="AM94" s="43">
        <v>6.9399999999999996E-4</v>
      </c>
      <c r="AO94" s="30"/>
      <c r="AS94" s="30">
        <v>7.5105553372993752E-2</v>
      </c>
      <c r="AT94" s="43">
        <v>-2.9999999999999997E-4</v>
      </c>
      <c r="AU94" s="43">
        <v>-2.8600000000000001E-4</v>
      </c>
      <c r="AV94" s="43">
        <v>-1.5100000000000001E-4</v>
      </c>
      <c r="AX94" s="30"/>
      <c r="BB94" s="30">
        <v>7.5105553372993752E-2</v>
      </c>
      <c r="BC94" s="43">
        <v>-9.5600000000000004E-4</v>
      </c>
      <c r="BD94" s="43">
        <v>-8.0500000000000005E-4</v>
      </c>
      <c r="BE94" s="43">
        <v>6.96E-4</v>
      </c>
      <c r="BG94" s="30"/>
      <c r="BK94" s="30">
        <v>7.5105553372993752E-2</v>
      </c>
      <c r="BL94" s="43">
        <v>-3.0200000000000002E-4</v>
      </c>
      <c r="BM94" s="43">
        <v>-2.8899999999999998E-4</v>
      </c>
      <c r="BN94" s="43">
        <v>-1.5200000000000001E-4</v>
      </c>
      <c r="BP94" s="30"/>
      <c r="BT94" s="30">
        <v>7.5105553372993752E-2</v>
      </c>
      <c r="BU94" s="43">
        <v>-9.0200000000000002E-4</v>
      </c>
      <c r="BV94" s="43">
        <v>-7.3700000000000002E-4</v>
      </c>
      <c r="BW94" s="43">
        <v>9.19E-4</v>
      </c>
      <c r="BY94" s="30"/>
      <c r="CC94" s="30">
        <v>7.5105553372993752E-2</v>
      </c>
      <c r="CD94" s="43">
        <v>-2.5500000000000002E-4</v>
      </c>
      <c r="CE94" s="43">
        <v>-2.3900000000000001E-4</v>
      </c>
      <c r="CF94" s="43">
        <v>-7.7000000000000001E-5</v>
      </c>
      <c r="CH94" s="30"/>
      <c r="CL94" s="30">
        <v>7.5105553372993752E-2</v>
      </c>
      <c r="CM94" s="43">
        <v>-1.474E-3</v>
      </c>
      <c r="CN94" s="43">
        <v>-1.506E-3</v>
      </c>
      <c r="CO94" s="43">
        <v>3.653E-3</v>
      </c>
      <c r="CQ94" s="30"/>
      <c r="CU94" s="30">
        <v>7.5105553372993752E-2</v>
      </c>
      <c r="CV94" s="43">
        <v>-3.5399999999999999E-4</v>
      </c>
      <c r="CW94" s="43">
        <v>-3.5500000000000001E-4</v>
      </c>
      <c r="CX94" s="43">
        <v>-9.2999999999999997E-5</v>
      </c>
    </row>
    <row r="95" spans="14:102" x14ac:dyDescent="0.25">
      <c r="N95" s="30"/>
      <c r="R95" s="30">
        <v>7.6056251572993713E-2</v>
      </c>
      <c r="S95" s="43">
        <v>-1.023E-3</v>
      </c>
      <c r="T95" s="43">
        <v>-8.0699999999999999E-4</v>
      </c>
      <c r="U95" s="43">
        <v>1.6080000000000001E-3</v>
      </c>
      <c r="W95" s="30"/>
      <c r="AA95" s="30">
        <v>7.6056251572993713E-2</v>
      </c>
      <c r="AB95" s="43">
        <v>-2.6899999999999998E-4</v>
      </c>
      <c r="AC95" s="43">
        <v>-2.5000000000000001E-4</v>
      </c>
      <c r="AD95" s="43">
        <v>-3.3000000000000003E-5</v>
      </c>
      <c r="AF95" s="30"/>
      <c r="AJ95" s="30">
        <v>7.6056251572993713E-2</v>
      </c>
      <c r="AK95" s="43">
        <v>-9.7199999999999999E-4</v>
      </c>
      <c r="AL95" s="43">
        <v>-8.1599999999999999E-4</v>
      </c>
      <c r="AM95" s="43">
        <v>7.36E-4</v>
      </c>
      <c r="AO95" s="30"/>
      <c r="AS95" s="30">
        <v>7.6056251572993713E-2</v>
      </c>
      <c r="AT95" s="43">
        <v>-3.0299999999999999E-4</v>
      </c>
      <c r="AU95" s="43">
        <v>-2.8899999999999998E-4</v>
      </c>
      <c r="AV95" s="43">
        <v>-1.4799999999999999E-4</v>
      </c>
      <c r="AX95" s="30"/>
      <c r="BB95" s="30">
        <v>7.6056251572993713E-2</v>
      </c>
      <c r="BC95" s="43">
        <v>-9.7799999999999992E-4</v>
      </c>
      <c r="BD95" s="43">
        <v>-8.2100000000000001E-4</v>
      </c>
      <c r="BE95" s="43">
        <v>7.3700000000000002E-4</v>
      </c>
      <c r="BG95" s="30"/>
      <c r="BK95" s="30">
        <v>7.6056251572993713E-2</v>
      </c>
      <c r="BL95" s="43">
        <v>-3.0600000000000001E-4</v>
      </c>
      <c r="BM95" s="43">
        <v>-2.92E-4</v>
      </c>
      <c r="BN95" s="43">
        <v>-1.4899999999999999E-4</v>
      </c>
      <c r="BP95" s="30"/>
      <c r="BT95" s="30">
        <v>7.6056251572993713E-2</v>
      </c>
      <c r="BU95" s="43">
        <v>-9.2400000000000002E-4</v>
      </c>
      <c r="BV95" s="43">
        <v>-7.54E-4</v>
      </c>
      <c r="BW95" s="43">
        <v>9.5600000000000004E-4</v>
      </c>
      <c r="BY95" s="30"/>
      <c r="CC95" s="30">
        <v>7.6056251572993713E-2</v>
      </c>
      <c r="CD95" s="43">
        <v>-2.5700000000000001E-4</v>
      </c>
      <c r="CE95" s="43">
        <v>-2.41E-4</v>
      </c>
      <c r="CF95" s="43">
        <v>-7.4999999999999993E-5</v>
      </c>
      <c r="CH95" s="30"/>
      <c r="CL95" s="30">
        <v>7.6056251572993713E-2</v>
      </c>
      <c r="CM95" s="43">
        <v>-1.48E-3</v>
      </c>
      <c r="CN95" s="43">
        <v>-1.513E-3</v>
      </c>
      <c r="CO95" s="43">
        <v>3.8400000000000001E-3</v>
      </c>
      <c r="CQ95" s="30"/>
      <c r="CU95" s="30">
        <v>7.6056251572993713E-2</v>
      </c>
      <c r="CV95" s="43">
        <v>-3.5100000000000002E-4</v>
      </c>
      <c r="CW95" s="43">
        <v>-3.5300000000000002E-4</v>
      </c>
      <c r="CX95" s="43">
        <v>-9.6000000000000002E-5</v>
      </c>
    </row>
    <row r="96" spans="14:102" x14ac:dyDescent="0.25">
      <c r="N96" s="30"/>
      <c r="R96" s="30">
        <v>7.6056251572993713E-2</v>
      </c>
      <c r="S96" s="43">
        <v>-1.023E-3</v>
      </c>
      <c r="T96" s="43">
        <v>-8.0699999999999999E-4</v>
      </c>
      <c r="U96" s="43">
        <v>1.6080000000000001E-3</v>
      </c>
      <c r="W96" s="30"/>
      <c r="AA96" s="30">
        <v>7.6056251572993713E-2</v>
      </c>
      <c r="AB96" s="43">
        <v>-2.6899999999999998E-4</v>
      </c>
      <c r="AC96" s="43">
        <v>-2.5000000000000001E-4</v>
      </c>
      <c r="AD96" s="43">
        <v>-3.3000000000000003E-5</v>
      </c>
      <c r="AF96" s="30"/>
      <c r="AJ96" s="30">
        <v>7.6056251572993713E-2</v>
      </c>
      <c r="AK96" s="43">
        <v>-9.7199999999999999E-4</v>
      </c>
      <c r="AL96" s="43">
        <v>-8.1599999999999999E-4</v>
      </c>
      <c r="AM96" s="43">
        <v>7.36E-4</v>
      </c>
      <c r="AO96" s="30"/>
      <c r="AS96" s="30">
        <v>7.6056251572993713E-2</v>
      </c>
      <c r="AT96" s="43">
        <v>-3.0299999999999999E-4</v>
      </c>
      <c r="AU96" s="43">
        <v>-2.8899999999999998E-4</v>
      </c>
      <c r="AV96" s="43">
        <v>-1.4799999999999999E-4</v>
      </c>
      <c r="AX96" s="30"/>
      <c r="BB96" s="30">
        <v>7.6056251572993713E-2</v>
      </c>
      <c r="BC96" s="43">
        <v>-9.7799999999999992E-4</v>
      </c>
      <c r="BD96" s="43">
        <v>-8.2100000000000001E-4</v>
      </c>
      <c r="BE96" s="43">
        <v>7.3700000000000002E-4</v>
      </c>
      <c r="BG96" s="30"/>
      <c r="BK96" s="30">
        <v>7.6056251572993713E-2</v>
      </c>
      <c r="BL96" s="43">
        <v>-3.0600000000000001E-4</v>
      </c>
      <c r="BM96" s="43">
        <v>-2.92E-4</v>
      </c>
      <c r="BN96" s="43">
        <v>-1.4899999999999999E-4</v>
      </c>
      <c r="BP96" s="30"/>
      <c r="BT96" s="30">
        <v>7.6056251572993713E-2</v>
      </c>
      <c r="BU96" s="43">
        <v>-9.2400000000000002E-4</v>
      </c>
      <c r="BV96" s="43">
        <v>-7.54E-4</v>
      </c>
      <c r="BW96" s="43">
        <v>9.5600000000000004E-4</v>
      </c>
      <c r="BY96" s="30"/>
      <c r="CC96" s="30">
        <v>7.6056251572993713E-2</v>
      </c>
      <c r="CD96" s="43">
        <v>-2.5700000000000001E-4</v>
      </c>
      <c r="CE96" s="43">
        <v>-2.41E-4</v>
      </c>
      <c r="CF96" s="43">
        <v>-7.4999999999999993E-5</v>
      </c>
      <c r="CH96" s="30"/>
      <c r="CL96" s="30">
        <v>7.6056251572993713E-2</v>
      </c>
      <c r="CM96" s="43">
        <v>-1.48E-3</v>
      </c>
      <c r="CN96" s="43">
        <v>-1.513E-3</v>
      </c>
      <c r="CO96" s="43">
        <v>3.8400000000000001E-3</v>
      </c>
      <c r="CQ96" s="30"/>
      <c r="CU96" s="30">
        <v>7.6056251572993713E-2</v>
      </c>
      <c r="CV96" s="43">
        <v>-3.5100000000000002E-4</v>
      </c>
      <c r="CW96" s="43">
        <v>-3.5300000000000002E-4</v>
      </c>
      <c r="CX96" s="43">
        <v>-9.6000000000000002E-5</v>
      </c>
    </row>
    <row r="97" spans="14:102" x14ac:dyDescent="0.25">
      <c r="N97" s="30"/>
      <c r="R97" s="30">
        <v>7.7006949772993716E-2</v>
      </c>
      <c r="S97" s="43">
        <v>-1.0300000000000001E-3</v>
      </c>
      <c r="T97" s="43">
        <v>-7.9900000000000001E-4</v>
      </c>
      <c r="U97" s="43">
        <v>1.787E-3</v>
      </c>
      <c r="W97" s="30"/>
      <c r="AA97" s="30">
        <v>7.7006949772993716E-2</v>
      </c>
      <c r="AB97" s="43">
        <v>-2.6600000000000001E-4</v>
      </c>
      <c r="AC97" s="43">
        <v>-2.4699999999999999E-4</v>
      </c>
      <c r="AD97" s="43">
        <v>-3.4999999999999997E-5</v>
      </c>
      <c r="AF97" s="30"/>
      <c r="AJ97" s="30">
        <v>7.7006949772993716E-2</v>
      </c>
      <c r="AK97" s="43">
        <v>-9.9500000000000001E-4</v>
      </c>
      <c r="AL97" s="43">
        <v>-8.34E-4</v>
      </c>
      <c r="AM97" s="43">
        <v>7.7899999999999996E-4</v>
      </c>
      <c r="AO97" s="30"/>
      <c r="AS97" s="30">
        <v>7.7006949772993716E-2</v>
      </c>
      <c r="AT97" s="43">
        <v>-3.0699999999999998E-4</v>
      </c>
      <c r="AU97" s="43">
        <v>-2.9300000000000002E-4</v>
      </c>
      <c r="AV97" s="43">
        <v>-1.44E-4</v>
      </c>
      <c r="AX97" s="30"/>
      <c r="BB97" s="30">
        <v>7.7006949772993716E-2</v>
      </c>
      <c r="BC97" s="43">
        <v>-1.0009999999999999E-3</v>
      </c>
      <c r="BD97" s="43">
        <v>-8.3799999999999999E-4</v>
      </c>
      <c r="BE97" s="43">
        <v>7.8100000000000001E-4</v>
      </c>
      <c r="BG97" s="30"/>
      <c r="BK97" s="30">
        <v>7.7006949772993716E-2</v>
      </c>
      <c r="BL97" s="43">
        <v>-3.1E-4</v>
      </c>
      <c r="BM97" s="43">
        <v>-2.9500000000000001E-4</v>
      </c>
      <c r="BN97" s="43">
        <v>-1.46E-4</v>
      </c>
      <c r="BP97" s="30"/>
      <c r="BT97" s="30">
        <v>7.7006949772993716E-2</v>
      </c>
      <c r="BU97" s="43">
        <v>-9.4799999999999995E-4</v>
      </c>
      <c r="BV97" s="43">
        <v>-7.7099999999999998E-4</v>
      </c>
      <c r="BW97" s="43">
        <v>9.9599999999999992E-4</v>
      </c>
      <c r="BY97" s="30"/>
      <c r="CC97" s="30">
        <v>7.7006949772993716E-2</v>
      </c>
      <c r="CD97" s="43">
        <v>-2.5999999999999998E-4</v>
      </c>
      <c r="CE97" s="43">
        <v>-2.4399999999999999E-4</v>
      </c>
      <c r="CF97" s="43">
        <v>-7.2999999999999999E-5</v>
      </c>
      <c r="CH97" s="30"/>
      <c r="CL97" s="30">
        <v>7.7006949772993716E-2</v>
      </c>
      <c r="CM97" s="43">
        <v>-1.487E-3</v>
      </c>
      <c r="CN97" s="43">
        <v>-1.521E-3</v>
      </c>
      <c r="CO97" s="43">
        <v>4.0400000000000002E-3</v>
      </c>
      <c r="CQ97" s="30"/>
      <c r="CU97" s="30">
        <v>7.7006949772993716E-2</v>
      </c>
      <c r="CV97" s="43">
        <v>-3.4699999999999998E-4</v>
      </c>
      <c r="CW97" s="43">
        <v>-3.4900000000000003E-4</v>
      </c>
      <c r="CX97" s="43">
        <v>-1E-4</v>
      </c>
    </row>
    <row r="98" spans="14:102" x14ac:dyDescent="0.25">
      <c r="N98" s="30"/>
      <c r="R98" s="30">
        <v>7.7957647972993732E-2</v>
      </c>
      <c r="S98" s="43">
        <v>-1.0499999999999999E-3</v>
      </c>
      <c r="T98" s="43">
        <v>-8.0999999999999996E-4</v>
      </c>
      <c r="U98" s="43">
        <v>1.8810000000000001E-3</v>
      </c>
      <c r="W98" s="30"/>
      <c r="AA98" s="30">
        <v>7.7957647972993732E-2</v>
      </c>
      <c r="AB98" s="43">
        <v>-2.61E-4</v>
      </c>
      <c r="AC98" s="43">
        <v>-2.43E-4</v>
      </c>
      <c r="AD98" s="43">
        <v>-3.8000000000000002E-5</v>
      </c>
      <c r="AF98" s="30"/>
      <c r="AJ98" s="30">
        <v>7.7957647972993732E-2</v>
      </c>
      <c r="AK98" s="43">
        <v>-1.0189999999999999E-3</v>
      </c>
      <c r="AL98" s="43">
        <v>-8.5099999999999998E-4</v>
      </c>
      <c r="AM98" s="43">
        <v>8.2299999999999995E-4</v>
      </c>
      <c r="AO98" s="30"/>
      <c r="AS98" s="30">
        <v>7.7957647972993732E-2</v>
      </c>
      <c r="AT98" s="43">
        <v>-3.1100000000000002E-4</v>
      </c>
      <c r="AU98" s="43">
        <v>-2.9599999999999998E-4</v>
      </c>
      <c r="AV98" s="43">
        <v>-1.4100000000000001E-4</v>
      </c>
      <c r="AX98" s="30"/>
      <c r="BB98" s="30">
        <v>7.7957647972993732E-2</v>
      </c>
      <c r="BC98" s="43">
        <v>-1.024E-3</v>
      </c>
      <c r="BD98" s="43">
        <v>-8.5599999999999999E-4</v>
      </c>
      <c r="BE98" s="43">
        <v>8.2399999999999997E-4</v>
      </c>
      <c r="BG98" s="30"/>
      <c r="BK98" s="30">
        <v>7.7957647972993732E-2</v>
      </c>
      <c r="BL98" s="43">
        <v>-3.1399999999999999E-4</v>
      </c>
      <c r="BM98" s="43">
        <v>-2.99E-4</v>
      </c>
      <c r="BN98" s="43">
        <v>-1.4200000000000001E-4</v>
      </c>
      <c r="BP98" s="30"/>
      <c r="BT98" s="30">
        <v>7.7957647972993732E-2</v>
      </c>
      <c r="BU98" s="43">
        <v>-9.7300000000000002E-4</v>
      </c>
      <c r="BV98" s="43">
        <v>-7.9100000000000004E-4</v>
      </c>
      <c r="BW98" s="43">
        <v>1.047E-3</v>
      </c>
      <c r="BY98" s="30"/>
      <c r="CC98" s="30">
        <v>7.7957647972993732E-2</v>
      </c>
      <c r="CD98" s="43">
        <v>-2.63E-4</v>
      </c>
      <c r="CE98" s="43">
        <v>-2.4600000000000002E-4</v>
      </c>
      <c r="CF98" s="43">
        <v>-7.1000000000000005E-5</v>
      </c>
      <c r="CH98" s="30"/>
      <c r="CL98" s="30">
        <v>7.7957647972993732E-2</v>
      </c>
      <c r="CM98" s="43">
        <v>-1.493E-3</v>
      </c>
      <c r="CN98" s="43">
        <v>-1.5280000000000001E-3</v>
      </c>
      <c r="CO98" s="43">
        <v>4.2370000000000003E-3</v>
      </c>
      <c r="CQ98" s="30"/>
      <c r="CU98" s="30">
        <v>7.7957647972993732E-2</v>
      </c>
      <c r="CV98" s="43">
        <v>-3.4400000000000001E-4</v>
      </c>
      <c r="CW98" s="43">
        <v>-3.4600000000000001E-4</v>
      </c>
      <c r="CX98" s="43">
        <v>-1.03E-4</v>
      </c>
    </row>
    <row r="99" spans="14:102" x14ac:dyDescent="0.25">
      <c r="N99" s="30"/>
      <c r="R99" s="30">
        <v>7.8908346172993735E-2</v>
      </c>
      <c r="S99" s="43">
        <v>-1.065E-3</v>
      </c>
      <c r="T99" s="43">
        <v>-8.1300000000000003E-4</v>
      </c>
      <c r="U99" s="43">
        <v>2.0010000000000002E-3</v>
      </c>
      <c r="W99" s="30"/>
      <c r="AA99" s="30">
        <v>7.8908346172993735E-2</v>
      </c>
      <c r="AB99" s="43">
        <v>-2.5799999999999998E-4</v>
      </c>
      <c r="AC99" s="43">
        <v>-2.4000000000000001E-4</v>
      </c>
      <c r="AD99" s="43">
        <v>-4.0000000000000003E-5</v>
      </c>
      <c r="AF99" s="30"/>
      <c r="AJ99" s="30">
        <v>7.8908346172993735E-2</v>
      </c>
      <c r="AK99" s="43">
        <v>-1.042E-3</v>
      </c>
      <c r="AL99" s="43">
        <v>-8.6899999999999998E-4</v>
      </c>
      <c r="AM99" s="43">
        <v>8.6200000000000003E-4</v>
      </c>
      <c r="AO99" s="30"/>
      <c r="AS99" s="30">
        <v>7.8908346172993735E-2</v>
      </c>
      <c r="AT99" s="43">
        <v>-3.1399999999999999E-4</v>
      </c>
      <c r="AU99" s="43">
        <v>-2.9799999999999998E-4</v>
      </c>
      <c r="AV99" s="43">
        <v>-1.3899999999999999E-4</v>
      </c>
      <c r="AX99" s="30"/>
      <c r="BB99" s="30">
        <v>7.8908346172993735E-2</v>
      </c>
      <c r="BC99" s="43">
        <v>-1.0460000000000001E-3</v>
      </c>
      <c r="BD99" s="43">
        <v>-8.7100000000000003E-4</v>
      </c>
      <c r="BE99" s="43">
        <v>8.6300000000000005E-4</v>
      </c>
      <c r="BG99" s="30"/>
      <c r="BK99" s="30">
        <v>7.8908346172993735E-2</v>
      </c>
      <c r="BL99" s="43">
        <v>-3.1799999999999998E-4</v>
      </c>
      <c r="BM99" s="43">
        <v>-3.0200000000000002E-4</v>
      </c>
      <c r="BN99" s="43">
        <v>-1.3899999999999999E-4</v>
      </c>
      <c r="BP99" s="30"/>
      <c r="BT99" s="30">
        <v>7.8908346172993735E-2</v>
      </c>
      <c r="BU99" s="43">
        <v>-9.9099999999999991E-4</v>
      </c>
      <c r="BV99" s="43">
        <v>-8.0199999999999998E-4</v>
      </c>
      <c r="BW99" s="43">
        <v>1.1410000000000001E-3</v>
      </c>
      <c r="BY99" s="30"/>
      <c r="CC99" s="30">
        <v>7.8908346172993735E-2</v>
      </c>
      <c r="CD99" s="43">
        <v>-2.6600000000000001E-4</v>
      </c>
      <c r="CE99" s="43">
        <v>-2.4899999999999998E-4</v>
      </c>
      <c r="CF99" s="43">
        <v>-6.8999999999999997E-5</v>
      </c>
      <c r="CH99" s="30"/>
      <c r="CL99" s="30">
        <v>7.8908346172993735E-2</v>
      </c>
      <c r="CM99" s="43">
        <v>-1.518E-3</v>
      </c>
      <c r="CN99" s="43">
        <v>-1.555E-3</v>
      </c>
      <c r="CO99" s="43">
        <v>4.352E-3</v>
      </c>
      <c r="CQ99" s="30"/>
      <c r="CU99" s="30">
        <v>7.8908346172993735E-2</v>
      </c>
      <c r="CV99" s="43">
        <v>-3.4200000000000002E-4</v>
      </c>
      <c r="CW99" s="43">
        <v>-3.4299999999999999E-4</v>
      </c>
      <c r="CX99" s="43">
        <v>-1.06E-4</v>
      </c>
    </row>
    <row r="100" spans="14:102" x14ac:dyDescent="0.25">
      <c r="N100" s="30"/>
      <c r="R100" s="30">
        <v>7.9859044372993737E-2</v>
      </c>
      <c r="S100" s="43">
        <v>-1.077E-3</v>
      </c>
      <c r="T100" s="43">
        <v>-8.1599999999999999E-4</v>
      </c>
      <c r="U100" s="43">
        <v>2.1090000000000002E-3</v>
      </c>
      <c r="W100" s="30"/>
      <c r="AA100" s="30">
        <v>7.9859044372993737E-2</v>
      </c>
      <c r="AB100" s="43">
        <v>-2.5500000000000002E-4</v>
      </c>
      <c r="AC100" s="43">
        <v>-2.3699999999999999E-4</v>
      </c>
      <c r="AD100" s="43">
        <v>-4.1999999999999998E-5</v>
      </c>
      <c r="AF100" s="30"/>
      <c r="AJ100" s="30">
        <v>7.9859044372993737E-2</v>
      </c>
      <c r="AK100" s="43">
        <v>-1.0610000000000001E-3</v>
      </c>
      <c r="AL100" s="43">
        <v>-8.8199999999999997E-4</v>
      </c>
      <c r="AM100" s="43">
        <v>8.9999999999999998E-4</v>
      </c>
      <c r="AO100" s="30"/>
      <c r="AS100" s="30">
        <v>7.9859044372993737E-2</v>
      </c>
      <c r="AT100" s="43">
        <v>-3.1799999999999998E-4</v>
      </c>
      <c r="AU100" s="43">
        <v>-3.0200000000000002E-4</v>
      </c>
      <c r="AV100" s="43">
        <v>-1.35E-4</v>
      </c>
      <c r="AX100" s="30"/>
      <c r="BB100" s="30">
        <v>7.9859044372993737E-2</v>
      </c>
      <c r="BC100" s="43">
        <v>-1.067E-3</v>
      </c>
      <c r="BD100" s="43">
        <v>-8.8699999999999998E-4</v>
      </c>
      <c r="BE100" s="43">
        <v>9.01E-4</v>
      </c>
      <c r="BG100" s="30"/>
      <c r="BK100" s="30">
        <v>7.9859044372993737E-2</v>
      </c>
      <c r="BL100" s="43">
        <v>-3.21E-4</v>
      </c>
      <c r="BM100" s="43">
        <v>-3.0400000000000002E-4</v>
      </c>
      <c r="BN100" s="43">
        <v>-1.37E-4</v>
      </c>
      <c r="BP100" s="30"/>
      <c r="BT100" s="30">
        <v>7.9859044372993737E-2</v>
      </c>
      <c r="BU100" s="43">
        <v>-9.5799999999999998E-4</v>
      </c>
      <c r="BV100" s="43">
        <v>-7.5600000000000005E-4</v>
      </c>
      <c r="BW100" s="43">
        <v>1.263E-3</v>
      </c>
      <c r="BY100" s="30"/>
      <c r="CC100" s="30">
        <v>7.9859044372993737E-2</v>
      </c>
      <c r="CD100" s="43">
        <v>-2.6800000000000001E-4</v>
      </c>
      <c r="CE100" s="43">
        <v>-2.5000000000000001E-4</v>
      </c>
      <c r="CF100" s="43">
        <v>-6.7999999999999999E-5</v>
      </c>
      <c r="CH100" s="30"/>
      <c r="CL100" s="30">
        <v>7.9859044372993737E-2</v>
      </c>
      <c r="CM100" s="43">
        <v>-1.5380000000000001E-3</v>
      </c>
      <c r="CN100" s="43">
        <v>-1.5759999999999999E-3</v>
      </c>
      <c r="CO100" s="43">
        <v>4.5009999999999998E-3</v>
      </c>
      <c r="CQ100" s="30"/>
      <c r="CU100" s="30">
        <v>7.9859044372993737E-2</v>
      </c>
      <c r="CV100" s="43">
        <v>-3.39E-4</v>
      </c>
      <c r="CW100" s="43">
        <v>-3.4099999999999999E-4</v>
      </c>
      <c r="CX100" s="43">
        <v>-1.08E-4</v>
      </c>
    </row>
    <row r="101" spans="14:102" x14ac:dyDescent="0.25">
      <c r="N101" s="30"/>
      <c r="R101" s="30">
        <v>8.080974257299374E-2</v>
      </c>
      <c r="S101" s="43">
        <v>-1.091E-3</v>
      </c>
      <c r="T101" s="43">
        <v>-8.1899999999999996E-4</v>
      </c>
      <c r="U101" s="43">
        <v>2.2239999999999998E-3</v>
      </c>
      <c r="W101" s="30"/>
      <c r="AA101" s="30">
        <v>8.080974257299374E-2</v>
      </c>
      <c r="AB101" s="43">
        <v>-2.52E-4</v>
      </c>
      <c r="AC101" s="43">
        <v>-2.3499999999999999E-4</v>
      </c>
      <c r="AD101" s="43">
        <v>-4.3999999999999999E-5</v>
      </c>
      <c r="AF101" s="30"/>
      <c r="AJ101" s="30">
        <v>8.080974257299374E-2</v>
      </c>
      <c r="AK101" s="43">
        <v>-1.083E-3</v>
      </c>
      <c r="AL101" s="43">
        <v>-8.9899999999999995E-4</v>
      </c>
      <c r="AM101" s="43">
        <v>9.3700000000000001E-4</v>
      </c>
      <c r="AO101" s="30"/>
      <c r="AS101" s="30">
        <v>8.080974257299374E-2</v>
      </c>
      <c r="AT101" s="43">
        <v>-3.21E-4</v>
      </c>
      <c r="AU101" s="43">
        <v>-3.0400000000000002E-4</v>
      </c>
      <c r="AV101" s="43">
        <v>-1.3300000000000001E-4</v>
      </c>
      <c r="AX101" s="30"/>
      <c r="BB101" s="30">
        <v>8.080974257299374E-2</v>
      </c>
      <c r="BC101" s="43">
        <v>-1.0870000000000001E-3</v>
      </c>
      <c r="BD101" s="43">
        <v>-9.0200000000000002E-4</v>
      </c>
      <c r="BE101" s="43">
        <v>9.3700000000000001E-4</v>
      </c>
      <c r="BG101" s="30"/>
      <c r="BK101" s="30">
        <v>8.080974257299374E-2</v>
      </c>
      <c r="BL101" s="43">
        <v>-3.2400000000000001E-4</v>
      </c>
      <c r="BM101" s="43">
        <v>-3.0699999999999998E-4</v>
      </c>
      <c r="BN101" s="43">
        <v>-1.34E-4</v>
      </c>
      <c r="BP101" s="30"/>
      <c r="BT101" s="30">
        <v>8.080974257299374E-2</v>
      </c>
      <c r="BU101" s="43">
        <v>-9.7900000000000005E-4</v>
      </c>
      <c r="BV101" s="43">
        <v>-7.7300000000000003E-4</v>
      </c>
      <c r="BW101" s="43">
        <v>1.31E-3</v>
      </c>
      <c r="BY101" s="30"/>
      <c r="CC101" s="30">
        <v>8.080974257299374E-2</v>
      </c>
      <c r="CD101" s="43">
        <v>-2.7099999999999997E-4</v>
      </c>
      <c r="CE101" s="43">
        <v>-2.52E-4</v>
      </c>
      <c r="CF101" s="43">
        <v>-6.7000000000000002E-5</v>
      </c>
      <c r="CH101" s="30"/>
      <c r="CL101" s="30">
        <v>8.080974257299374E-2</v>
      </c>
      <c r="CM101" s="43">
        <v>-1.5560000000000001E-3</v>
      </c>
      <c r="CN101" s="43">
        <v>-1.5950000000000001E-3</v>
      </c>
      <c r="CO101" s="43">
        <v>4.6379999999999998E-3</v>
      </c>
      <c r="CQ101" s="30"/>
      <c r="CU101" s="30">
        <v>8.080974257299374E-2</v>
      </c>
      <c r="CV101" s="43">
        <v>-3.3700000000000001E-4</v>
      </c>
      <c r="CW101" s="43">
        <v>-3.3799999999999998E-4</v>
      </c>
      <c r="CX101" s="43">
        <v>-1.11E-4</v>
      </c>
    </row>
    <row r="102" spans="14:102" x14ac:dyDescent="0.25">
      <c r="N102" s="30"/>
      <c r="R102" s="30">
        <v>8.1760440772993742E-2</v>
      </c>
      <c r="S102" s="43">
        <v>-1.1039999999999999E-3</v>
      </c>
      <c r="T102" s="43">
        <v>-8.2200000000000003E-4</v>
      </c>
      <c r="U102" s="43">
        <v>2.3379999999999998E-3</v>
      </c>
      <c r="W102" s="30"/>
      <c r="AA102" s="30">
        <v>8.1760440772993742E-2</v>
      </c>
      <c r="AB102" s="43">
        <v>-2.4800000000000001E-4</v>
      </c>
      <c r="AC102" s="43">
        <v>-2.32E-4</v>
      </c>
      <c r="AD102" s="43">
        <v>-4.5000000000000003E-5</v>
      </c>
      <c r="AF102" s="30"/>
      <c r="AJ102" s="30">
        <v>8.1760440772993742E-2</v>
      </c>
      <c r="AK102" s="43">
        <v>-1.1039999999999999E-3</v>
      </c>
      <c r="AL102" s="43">
        <v>-9.1399999999999999E-4</v>
      </c>
      <c r="AM102" s="43">
        <v>9.7400000000000004E-4</v>
      </c>
      <c r="AO102" s="30"/>
      <c r="AS102" s="30">
        <v>8.1760440772993742E-2</v>
      </c>
      <c r="AT102" s="43">
        <v>-3.2400000000000001E-4</v>
      </c>
      <c r="AU102" s="43">
        <v>-3.0699999999999998E-4</v>
      </c>
      <c r="AV102" s="43">
        <v>-1.2999999999999999E-4</v>
      </c>
      <c r="AX102" s="30"/>
      <c r="BB102" s="30">
        <v>8.1760440772993742E-2</v>
      </c>
      <c r="BC102" s="43">
        <v>-1.109E-3</v>
      </c>
      <c r="BD102" s="43">
        <v>-9.1799999999999998E-4</v>
      </c>
      <c r="BE102" s="43">
        <v>9.7400000000000004E-4</v>
      </c>
      <c r="BG102" s="30"/>
      <c r="BK102" s="30">
        <v>8.1760440772993742E-2</v>
      </c>
      <c r="BL102" s="43">
        <v>-3.2699999999999998E-4</v>
      </c>
      <c r="BM102" s="43">
        <v>-3.0899999999999998E-4</v>
      </c>
      <c r="BN102" s="43">
        <v>-1.3100000000000001E-4</v>
      </c>
      <c r="BP102" s="30"/>
      <c r="BT102" s="30">
        <v>8.1760440772993742E-2</v>
      </c>
      <c r="BU102" s="43">
        <v>-9.8299999999999993E-4</v>
      </c>
      <c r="BV102" s="43">
        <v>-7.6900000000000004E-4</v>
      </c>
      <c r="BW102" s="43">
        <v>1.3849999999999999E-3</v>
      </c>
      <c r="BY102" s="30"/>
      <c r="CC102" s="30">
        <v>8.1760440772993742E-2</v>
      </c>
      <c r="CD102" s="43">
        <v>-2.7300000000000002E-4</v>
      </c>
      <c r="CE102" s="43">
        <v>-2.5500000000000002E-4</v>
      </c>
      <c r="CF102" s="43">
        <v>-6.4999999999999994E-5</v>
      </c>
      <c r="CH102" s="30"/>
      <c r="CL102" s="30">
        <v>8.1760440772993742E-2</v>
      </c>
      <c r="CM102" s="43">
        <v>-1.575E-3</v>
      </c>
      <c r="CN102" s="43">
        <v>-1.614E-3</v>
      </c>
      <c r="CO102" s="43">
        <v>4.7790000000000003E-3</v>
      </c>
      <c r="CQ102" s="30"/>
      <c r="CU102" s="30">
        <v>8.1760440772993742E-2</v>
      </c>
      <c r="CV102" s="43">
        <v>-3.3500000000000001E-4</v>
      </c>
      <c r="CW102" s="43">
        <v>-3.3599999999999998E-4</v>
      </c>
      <c r="CX102" s="43">
        <v>-1.13E-4</v>
      </c>
    </row>
    <row r="103" spans="14:102" x14ac:dyDescent="0.25">
      <c r="N103" s="30"/>
      <c r="R103" s="30">
        <v>8.2711138972993759E-2</v>
      </c>
      <c r="S103" s="43">
        <v>-1.1180000000000001E-3</v>
      </c>
      <c r="T103" s="43">
        <v>-8.25E-4</v>
      </c>
      <c r="U103" s="43">
        <v>2.4520000000000002E-3</v>
      </c>
      <c r="W103" s="30"/>
      <c r="AA103" s="30">
        <v>8.2711138972993759E-2</v>
      </c>
      <c r="AB103" s="43">
        <v>-2.4499999999999999E-4</v>
      </c>
      <c r="AC103" s="43">
        <v>-2.2900000000000001E-4</v>
      </c>
      <c r="AD103" s="43">
        <v>-4.6999999999999997E-5</v>
      </c>
      <c r="AF103" s="30"/>
      <c r="AJ103" s="30">
        <v>8.2711138972993759E-2</v>
      </c>
      <c r="AK103" s="43">
        <v>-1.1249999999999999E-3</v>
      </c>
      <c r="AL103" s="43">
        <v>-9.3000000000000005E-4</v>
      </c>
      <c r="AM103" s="43">
        <v>1.011E-3</v>
      </c>
      <c r="AO103" s="30"/>
      <c r="AS103" s="30">
        <v>8.2711138972993759E-2</v>
      </c>
      <c r="AT103" s="43">
        <v>-3.28E-4</v>
      </c>
      <c r="AU103" s="43">
        <v>-3.1E-4</v>
      </c>
      <c r="AV103" s="43">
        <v>-1.27E-4</v>
      </c>
      <c r="AX103" s="30"/>
      <c r="BB103" s="30">
        <v>8.2711138972993759E-2</v>
      </c>
      <c r="BC103" s="43">
        <v>-1.1299999999999999E-3</v>
      </c>
      <c r="BD103" s="43">
        <v>-9.3400000000000004E-4</v>
      </c>
      <c r="BE103" s="43">
        <v>1.0120000000000001E-3</v>
      </c>
      <c r="BG103" s="30"/>
      <c r="BK103" s="30">
        <v>8.2711138972993759E-2</v>
      </c>
      <c r="BL103" s="43">
        <v>-3.3E-4</v>
      </c>
      <c r="BM103" s="43">
        <v>-3.1199999999999999E-4</v>
      </c>
      <c r="BN103" s="43">
        <v>-1.2799999999999999E-4</v>
      </c>
      <c r="BP103" s="30"/>
      <c r="BT103" s="30">
        <v>8.2711138972993759E-2</v>
      </c>
      <c r="BU103" s="43">
        <v>-9.8700000000000003E-4</v>
      </c>
      <c r="BV103" s="43">
        <v>-7.6599999999999997E-4</v>
      </c>
      <c r="BW103" s="43">
        <v>1.4599999999999999E-3</v>
      </c>
      <c r="BY103" s="30"/>
      <c r="CC103" s="30">
        <v>8.2711138972993759E-2</v>
      </c>
      <c r="CD103" s="43">
        <v>-2.7599999999999999E-4</v>
      </c>
      <c r="CE103" s="43">
        <v>-2.5700000000000001E-4</v>
      </c>
      <c r="CF103" s="43">
        <v>-6.3999999999999997E-5</v>
      </c>
      <c r="CH103" s="30"/>
      <c r="CL103" s="30">
        <v>8.2711138972993759E-2</v>
      </c>
      <c r="CM103" s="43">
        <v>-1.593E-3</v>
      </c>
      <c r="CN103" s="43">
        <v>-1.634E-3</v>
      </c>
      <c r="CO103" s="43">
        <v>4.9199999999999999E-3</v>
      </c>
      <c r="CQ103" s="30"/>
      <c r="CU103" s="30">
        <v>8.2711138972993759E-2</v>
      </c>
      <c r="CV103" s="43">
        <v>-3.3199999999999999E-4</v>
      </c>
      <c r="CW103" s="43">
        <v>-3.3399999999999999E-4</v>
      </c>
      <c r="CX103" s="43">
        <v>-1.15E-4</v>
      </c>
    </row>
    <row r="104" spans="14:102" x14ac:dyDescent="0.25">
      <c r="N104" s="30"/>
      <c r="R104" s="30">
        <v>8.3661837172993761E-2</v>
      </c>
      <c r="S104" s="43">
        <v>-1.1299999999999999E-3</v>
      </c>
      <c r="T104" s="43">
        <v>-8.2700000000000004E-4</v>
      </c>
      <c r="U104" s="43">
        <v>2.5639999999999999E-3</v>
      </c>
      <c r="W104" s="30"/>
      <c r="AA104" s="30">
        <v>8.3661837172993761E-2</v>
      </c>
      <c r="AB104" s="43">
        <v>-2.42E-4</v>
      </c>
      <c r="AC104" s="43">
        <v>-2.2599999999999999E-4</v>
      </c>
      <c r="AD104" s="43">
        <v>-4.8999999999999998E-5</v>
      </c>
      <c r="AF104" s="30"/>
      <c r="AJ104" s="30">
        <v>8.3661837172993761E-2</v>
      </c>
      <c r="AK104" s="43">
        <v>-1.1460000000000001E-3</v>
      </c>
      <c r="AL104" s="43">
        <v>-9.4600000000000001E-4</v>
      </c>
      <c r="AM104" s="43">
        <v>1.049E-3</v>
      </c>
      <c r="AO104" s="30"/>
      <c r="AS104" s="30">
        <v>8.3661837172993761E-2</v>
      </c>
      <c r="AT104" s="43">
        <v>-3.3100000000000002E-4</v>
      </c>
      <c r="AU104" s="43">
        <v>-3.1199999999999999E-4</v>
      </c>
      <c r="AV104" s="43">
        <v>-1.2400000000000001E-4</v>
      </c>
      <c r="AX104" s="30"/>
      <c r="BB104" s="30">
        <v>8.3661837172993761E-2</v>
      </c>
      <c r="BC104" s="43">
        <v>-1.15E-3</v>
      </c>
      <c r="BD104" s="43">
        <v>-9.4899999999999997E-4</v>
      </c>
      <c r="BE104" s="43">
        <v>1.0480000000000001E-3</v>
      </c>
      <c r="BG104" s="30"/>
      <c r="BK104" s="30">
        <v>8.3661837172993761E-2</v>
      </c>
      <c r="BL104" s="43">
        <v>-3.3399999999999999E-4</v>
      </c>
      <c r="BM104" s="43">
        <v>-3.1500000000000001E-4</v>
      </c>
      <c r="BN104" s="43">
        <v>-1.26E-4</v>
      </c>
      <c r="BP104" s="30"/>
      <c r="BT104" s="30">
        <v>8.3661837172993761E-2</v>
      </c>
      <c r="BU104" s="43">
        <v>-9.8999999999999999E-4</v>
      </c>
      <c r="BV104" s="43">
        <v>-7.6300000000000001E-4</v>
      </c>
      <c r="BW104" s="43">
        <v>1.534E-3</v>
      </c>
      <c r="BY104" s="30"/>
      <c r="CC104" s="30">
        <v>8.3661837172993761E-2</v>
      </c>
      <c r="CD104" s="43">
        <v>-2.7799999999999998E-4</v>
      </c>
      <c r="CE104" s="43">
        <v>-2.5900000000000001E-4</v>
      </c>
      <c r="CF104" s="43">
        <v>-6.2000000000000003E-5</v>
      </c>
      <c r="CH104" s="30"/>
      <c r="CL104" s="30">
        <v>8.3661837172993761E-2</v>
      </c>
      <c r="CM104" s="43">
        <v>-1.6119999999999999E-3</v>
      </c>
      <c r="CN104" s="43">
        <v>-1.653E-3</v>
      </c>
      <c r="CO104" s="43">
        <v>5.0600000000000003E-3</v>
      </c>
      <c r="CQ104" s="30"/>
      <c r="CU104" s="30">
        <v>8.3661837172993761E-2</v>
      </c>
      <c r="CV104" s="43">
        <v>-3.3E-4</v>
      </c>
      <c r="CW104" s="43">
        <v>-3.3100000000000002E-4</v>
      </c>
      <c r="CX104" s="43">
        <v>-1.18E-4</v>
      </c>
    </row>
    <row r="105" spans="14:102" x14ac:dyDescent="0.25">
      <c r="N105" s="30"/>
      <c r="R105" s="30">
        <v>8.4612535372993763E-2</v>
      </c>
      <c r="S105" s="43">
        <v>-1.1490000000000001E-3</v>
      </c>
      <c r="T105" s="43">
        <v>-8.3199999999999995E-4</v>
      </c>
      <c r="U105" s="43">
        <v>2.725E-3</v>
      </c>
      <c r="W105" s="30"/>
      <c r="AA105" s="30">
        <v>8.4612535372993763E-2</v>
      </c>
      <c r="AB105" s="43">
        <v>-2.3900000000000001E-4</v>
      </c>
      <c r="AC105" s="43">
        <v>-2.24E-4</v>
      </c>
      <c r="AD105" s="43">
        <v>-5.0000000000000002E-5</v>
      </c>
      <c r="AF105" s="30"/>
      <c r="AJ105" s="30">
        <v>8.4612535372993763E-2</v>
      </c>
      <c r="AK105" s="43">
        <v>-1.1659999999999999E-3</v>
      </c>
      <c r="AL105" s="43">
        <v>-9.6100000000000005E-4</v>
      </c>
      <c r="AM105" s="43">
        <v>1.0839999999999999E-3</v>
      </c>
      <c r="AO105" s="30"/>
      <c r="AS105" s="30">
        <v>8.4612535372993763E-2</v>
      </c>
      <c r="AT105" s="43">
        <v>-3.3399999999999999E-4</v>
      </c>
      <c r="AU105" s="43">
        <v>-3.1500000000000001E-4</v>
      </c>
      <c r="AV105" s="43">
        <v>-1.22E-4</v>
      </c>
      <c r="AX105" s="30"/>
      <c r="BB105" s="30">
        <v>8.4612535372993763E-2</v>
      </c>
      <c r="BC105" s="43">
        <v>-1.1709999999999999E-3</v>
      </c>
      <c r="BD105" s="43">
        <v>-9.6500000000000004E-4</v>
      </c>
      <c r="BE105" s="43">
        <v>1.0839999999999999E-3</v>
      </c>
      <c r="BG105" s="30"/>
      <c r="BK105" s="30">
        <v>8.4612535372993763E-2</v>
      </c>
      <c r="BL105" s="43">
        <v>-3.3700000000000001E-4</v>
      </c>
      <c r="BM105" s="43">
        <v>-3.1700000000000001E-4</v>
      </c>
      <c r="BN105" s="43">
        <v>-1.2300000000000001E-4</v>
      </c>
      <c r="BP105" s="30"/>
      <c r="BT105" s="30">
        <v>8.4612535372993763E-2</v>
      </c>
      <c r="BU105" s="43">
        <v>-9.9599999999999992E-4</v>
      </c>
      <c r="BV105" s="43">
        <v>-7.6199999999999998E-4</v>
      </c>
      <c r="BW105" s="43">
        <v>1.588E-3</v>
      </c>
      <c r="BY105" s="30"/>
      <c r="CC105" s="30">
        <v>8.4612535372993763E-2</v>
      </c>
      <c r="CD105" s="43">
        <v>-2.7999999999999998E-4</v>
      </c>
      <c r="CE105" s="43">
        <v>-2.61E-4</v>
      </c>
      <c r="CF105" s="43">
        <v>-6.0999999999999999E-5</v>
      </c>
      <c r="CH105" s="30"/>
      <c r="CL105" s="30">
        <v>8.4612535372993763E-2</v>
      </c>
      <c r="CM105" s="43">
        <v>-1.6299999999999999E-3</v>
      </c>
      <c r="CN105" s="43">
        <v>-1.6720000000000001E-3</v>
      </c>
      <c r="CO105" s="43">
        <v>5.195E-3</v>
      </c>
      <c r="CQ105" s="30"/>
      <c r="CU105" s="30">
        <v>8.4612535372993763E-2</v>
      </c>
      <c r="CV105" s="43">
        <v>-3.28E-4</v>
      </c>
      <c r="CW105" s="43">
        <v>-3.2899999999999997E-4</v>
      </c>
      <c r="CX105" s="43">
        <v>-1.2E-4</v>
      </c>
    </row>
    <row r="106" spans="14:102" x14ac:dyDescent="0.25">
      <c r="N106" s="30"/>
      <c r="R106" s="30">
        <v>8.5563233572993724E-2</v>
      </c>
      <c r="S106" s="43">
        <v>-1.1659999999999999E-3</v>
      </c>
      <c r="T106" s="43">
        <v>-8.3500000000000002E-4</v>
      </c>
      <c r="U106" s="43">
        <v>2.872E-3</v>
      </c>
      <c r="W106" s="30"/>
      <c r="AA106" s="30">
        <v>8.5563233572993724E-2</v>
      </c>
      <c r="AB106" s="43">
        <v>-2.3699999999999999E-4</v>
      </c>
      <c r="AC106" s="43">
        <v>-2.22E-4</v>
      </c>
      <c r="AD106" s="43">
        <v>-5.1999999999999997E-5</v>
      </c>
      <c r="AF106" s="30"/>
      <c r="AJ106" s="30">
        <v>8.5563233572993724E-2</v>
      </c>
      <c r="AK106" s="43">
        <v>-1.1869999999999999E-3</v>
      </c>
      <c r="AL106" s="43">
        <v>-9.7599999999999998E-4</v>
      </c>
      <c r="AM106" s="43">
        <v>1.1199999999999999E-3</v>
      </c>
      <c r="AO106" s="30"/>
      <c r="AS106" s="30">
        <v>8.5563233572993724E-2</v>
      </c>
      <c r="AT106" s="43">
        <v>-3.3700000000000001E-4</v>
      </c>
      <c r="AU106" s="43">
        <v>-3.1700000000000001E-4</v>
      </c>
      <c r="AV106" s="43">
        <v>-1.1900000000000001E-4</v>
      </c>
      <c r="AX106" s="30"/>
      <c r="BB106" s="30">
        <v>8.5563233572993724E-2</v>
      </c>
      <c r="BC106" s="43">
        <v>-1.191E-3</v>
      </c>
      <c r="BD106" s="43">
        <v>-9.7999999999999997E-4</v>
      </c>
      <c r="BE106" s="43">
        <v>1.1199999999999999E-3</v>
      </c>
      <c r="BG106" s="30"/>
      <c r="BK106" s="30">
        <v>8.5563233572993724E-2</v>
      </c>
      <c r="BL106" s="43">
        <v>-3.4000000000000002E-4</v>
      </c>
      <c r="BM106" s="43">
        <v>-3.2000000000000003E-4</v>
      </c>
      <c r="BN106" s="43">
        <v>-1.21E-4</v>
      </c>
      <c r="BP106" s="30"/>
      <c r="BT106" s="30">
        <v>8.5563233572993724E-2</v>
      </c>
      <c r="BU106" s="43">
        <v>-1.0059999999999999E-3</v>
      </c>
      <c r="BV106" s="43">
        <v>-7.67E-4</v>
      </c>
      <c r="BW106" s="43">
        <v>1.637E-3</v>
      </c>
      <c r="BY106" s="30"/>
      <c r="CC106" s="30">
        <v>8.5563233572993724E-2</v>
      </c>
      <c r="CD106" s="43">
        <v>-2.8299999999999999E-4</v>
      </c>
      <c r="CE106" s="43">
        <v>-2.63E-4</v>
      </c>
      <c r="CF106" s="43">
        <v>-5.8999999999999998E-5</v>
      </c>
      <c r="CH106" s="30"/>
      <c r="CL106" s="30">
        <v>8.5563233572993724E-2</v>
      </c>
      <c r="CM106" s="43">
        <v>-1.6479999999999999E-3</v>
      </c>
      <c r="CN106" s="43">
        <v>-1.691E-3</v>
      </c>
      <c r="CO106" s="43">
        <v>5.3309999999999998E-3</v>
      </c>
      <c r="CQ106" s="30"/>
      <c r="CU106" s="30">
        <v>8.5563233572993724E-2</v>
      </c>
      <c r="CV106" s="43">
        <v>-3.2600000000000001E-4</v>
      </c>
      <c r="CW106" s="43">
        <v>-3.2699999999999998E-4</v>
      </c>
      <c r="CX106" s="43">
        <v>-1.22E-4</v>
      </c>
    </row>
    <row r="107" spans="14:102" x14ac:dyDescent="0.25">
      <c r="N107" s="30"/>
      <c r="R107" s="30">
        <v>8.5563233572993724E-2</v>
      </c>
      <c r="S107" s="43">
        <v>-1.1659999999999999E-3</v>
      </c>
      <c r="T107" s="43">
        <v>-8.3500000000000002E-4</v>
      </c>
      <c r="U107" s="43">
        <v>2.872E-3</v>
      </c>
      <c r="W107" s="30"/>
      <c r="AA107" s="30">
        <v>8.5563233572993724E-2</v>
      </c>
      <c r="AB107" s="43">
        <v>-2.3699999999999999E-4</v>
      </c>
      <c r="AC107" s="43">
        <v>-2.22E-4</v>
      </c>
      <c r="AD107" s="43">
        <v>-5.1999999999999997E-5</v>
      </c>
      <c r="AF107" s="30"/>
      <c r="AJ107" s="30">
        <v>8.5563233572993724E-2</v>
      </c>
      <c r="AK107" s="43">
        <v>-1.1869999999999999E-3</v>
      </c>
      <c r="AL107" s="43">
        <v>-9.7599999999999998E-4</v>
      </c>
      <c r="AM107" s="43">
        <v>1.1199999999999999E-3</v>
      </c>
      <c r="AO107" s="30"/>
      <c r="AS107" s="30">
        <v>8.5563233572993724E-2</v>
      </c>
      <c r="AT107" s="43">
        <v>-3.3700000000000001E-4</v>
      </c>
      <c r="AU107" s="43">
        <v>-3.1700000000000001E-4</v>
      </c>
      <c r="AV107" s="43">
        <v>-1.1900000000000001E-4</v>
      </c>
      <c r="AX107" s="30"/>
      <c r="BB107" s="30">
        <v>8.5563233572993724E-2</v>
      </c>
      <c r="BC107" s="43">
        <v>-1.191E-3</v>
      </c>
      <c r="BD107" s="43">
        <v>-9.7999999999999997E-4</v>
      </c>
      <c r="BE107" s="43">
        <v>1.1199999999999999E-3</v>
      </c>
      <c r="BG107" s="30"/>
      <c r="BK107" s="30">
        <v>8.5563233572993724E-2</v>
      </c>
      <c r="BL107" s="43">
        <v>-3.4000000000000002E-4</v>
      </c>
      <c r="BM107" s="43">
        <v>-3.2000000000000003E-4</v>
      </c>
      <c r="BN107" s="43">
        <v>-1.21E-4</v>
      </c>
      <c r="BP107" s="30"/>
      <c r="BT107" s="30">
        <v>8.5563233572993724E-2</v>
      </c>
      <c r="BU107" s="43">
        <v>-1.0059999999999999E-3</v>
      </c>
      <c r="BV107" s="43">
        <v>-7.67E-4</v>
      </c>
      <c r="BW107" s="43">
        <v>1.637E-3</v>
      </c>
      <c r="BY107" s="30"/>
      <c r="CC107" s="30">
        <v>8.5563233572993724E-2</v>
      </c>
      <c r="CD107" s="43">
        <v>-2.8299999999999999E-4</v>
      </c>
      <c r="CE107" s="43">
        <v>-2.63E-4</v>
      </c>
      <c r="CF107" s="43">
        <v>-5.8999999999999998E-5</v>
      </c>
      <c r="CH107" s="30"/>
      <c r="CL107" s="30">
        <v>8.5563233572993724E-2</v>
      </c>
      <c r="CM107" s="43">
        <v>-1.6479999999999999E-3</v>
      </c>
      <c r="CN107" s="43">
        <v>-1.691E-3</v>
      </c>
      <c r="CO107" s="43">
        <v>5.3309999999999998E-3</v>
      </c>
      <c r="CQ107" s="30"/>
      <c r="CU107" s="30">
        <v>8.5563233572993724E-2</v>
      </c>
      <c r="CV107" s="43">
        <v>-3.2600000000000001E-4</v>
      </c>
      <c r="CW107" s="43">
        <v>-3.2699999999999998E-4</v>
      </c>
      <c r="CX107" s="43">
        <v>-1.22E-4</v>
      </c>
    </row>
    <row r="108" spans="14:102" x14ac:dyDescent="0.25">
      <c r="N108" s="30"/>
      <c r="R108" s="30">
        <v>8.6513931772993727E-2</v>
      </c>
      <c r="S108" s="43">
        <v>-1.176E-3</v>
      </c>
      <c r="T108" s="43">
        <v>-8.2799999999999996E-4</v>
      </c>
      <c r="U108" s="43">
        <v>3.068E-3</v>
      </c>
      <c r="W108" s="30"/>
      <c r="AA108" s="30">
        <v>8.6513931772993727E-2</v>
      </c>
      <c r="AB108" s="43">
        <v>-2.3499999999999999E-4</v>
      </c>
      <c r="AC108" s="43">
        <v>-2.2000000000000001E-4</v>
      </c>
      <c r="AD108" s="43">
        <v>-5.1999999999999997E-5</v>
      </c>
      <c r="AF108" s="30"/>
      <c r="AJ108" s="30">
        <v>8.6513931772993727E-2</v>
      </c>
      <c r="AK108" s="43">
        <v>-1.207E-3</v>
      </c>
      <c r="AL108" s="43">
        <v>-9.9099999999999991E-4</v>
      </c>
      <c r="AM108" s="43">
        <v>1.1529999999999999E-3</v>
      </c>
      <c r="AO108" s="30"/>
      <c r="AS108" s="30">
        <v>8.6513931772993727E-2</v>
      </c>
      <c r="AT108" s="43">
        <v>-3.4000000000000002E-4</v>
      </c>
      <c r="AU108" s="43">
        <v>-3.2000000000000003E-4</v>
      </c>
      <c r="AV108" s="43">
        <v>-1.16E-4</v>
      </c>
      <c r="AX108" s="30"/>
      <c r="BB108" s="30">
        <v>8.6513931772993727E-2</v>
      </c>
      <c r="BC108" s="43">
        <v>-1.212E-3</v>
      </c>
      <c r="BD108" s="43">
        <v>-9.9500000000000001E-4</v>
      </c>
      <c r="BE108" s="43">
        <v>1.1529999999999999E-3</v>
      </c>
      <c r="BG108" s="30"/>
      <c r="BK108" s="30">
        <v>8.6513931772993727E-2</v>
      </c>
      <c r="BL108" s="43">
        <v>-3.4299999999999999E-4</v>
      </c>
      <c r="BM108" s="43">
        <v>-3.2200000000000002E-4</v>
      </c>
      <c r="BN108" s="43">
        <v>-1.18E-4</v>
      </c>
      <c r="BP108" s="30"/>
      <c r="BT108" s="30">
        <v>8.6513931772993727E-2</v>
      </c>
      <c r="BU108" s="43">
        <v>-1.0150000000000001E-3</v>
      </c>
      <c r="BV108" s="43">
        <v>-7.6999999999999996E-4</v>
      </c>
      <c r="BW108" s="43">
        <v>1.6900000000000001E-3</v>
      </c>
      <c r="BY108" s="30"/>
      <c r="CC108" s="30">
        <v>8.6513931772993727E-2</v>
      </c>
      <c r="CD108" s="43">
        <v>-2.8499999999999999E-4</v>
      </c>
      <c r="CE108" s="43">
        <v>-2.6499999999999999E-4</v>
      </c>
      <c r="CF108" s="43">
        <v>-5.8E-5</v>
      </c>
      <c r="CH108" s="30"/>
      <c r="CL108" s="30">
        <v>8.6513931772993727E-2</v>
      </c>
      <c r="CM108" s="43">
        <v>-1.6659999999999999E-3</v>
      </c>
      <c r="CN108" s="43">
        <v>-1.7099999999999999E-3</v>
      </c>
      <c r="CO108" s="43">
        <v>5.4669999999999996E-3</v>
      </c>
      <c r="CQ108" s="30"/>
      <c r="CU108" s="30">
        <v>8.6513931772993727E-2</v>
      </c>
      <c r="CV108" s="43">
        <v>-3.2400000000000001E-4</v>
      </c>
      <c r="CW108" s="43">
        <v>-3.2499999999999999E-4</v>
      </c>
      <c r="CX108" s="43">
        <v>-1.2400000000000001E-4</v>
      </c>
    </row>
    <row r="109" spans="14:102" x14ac:dyDescent="0.25">
      <c r="N109" s="30"/>
      <c r="R109" s="30">
        <v>8.7464629972993729E-2</v>
      </c>
      <c r="S109" s="43">
        <v>-1.1850000000000001E-3</v>
      </c>
      <c r="T109" s="43">
        <v>-8.1999999999999998E-4</v>
      </c>
      <c r="U109" s="43">
        <v>3.2680000000000001E-3</v>
      </c>
      <c r="W109" s="30"/>
      <c r="AA109" s="30">
        <v>8.7464629972993729E-2</v>
      </c>
      <c r="AB109" s="43">
        <v>-2.33E-4</v>
      </c>
      <c r="AC109" s="43">
        <v>-2.1800000000000001E-4</v>
      </c>
      <c r="AD109" s="43">
        <v>-5.3000000000000001E-5</v>
      </c>
      <c r="AF109" s="30"/>
      <c r="AJ109" s="30">
        <v>8.7464629972993729E-2</v>
      </c>
      <c r="AK109" s="43">
        <v>-1.227E-3</v>
      </c>
      <c r="AL109" s="43">
        <v>-1.0070000000000001E-3</v>
      </c>
      <c r="AM109" s="43">
        <v>1.1869999999999999E-3</v>
      </c>
      <c r="AO109" s="30"/>
      <c r="AS109" s="30">
        <v>8.7464629972993729E-2</v>
      </c>
      <c r="AT109" s="43">
        <v>-3.4400000000000001E-4</v>
      </c>
      <c r="AU109" s="43">
        <v>-3.2299999999999999E-4</v>
      </c>
      <c r="AV109" s="43">
        <v>-1.13E-4</v>
      </c>
      <c r="AX109" s="30"/>
      <c r="BB109" s="30">
        <v>8.7464629972993729E-2</v>
      </c>
      <c r="BC109" s="43">
        <v>-1.232E-3</v>
      </c>
      <c r="BD109" s="43">
        <v>-1.011E-3</v>
      </c>
      <c r="BE109" s="43">
        <v>1.1869999999999999E-3</v>
      </c>
      <c r="BG109" s="30"/>
      <c r="BK109" s="30">
        <v>8.7464629972993729E-2</v>
      </c>
      <c r="BL109" s="43">
        <v>-3.4600000000000001E-4</v>
      </c>
      <c r="BM109" s="43">
        <v>-3.2499999999999999E-4</v>
      </c>
      <c r="BN109" s="43">
        <v>-1.15E-4</v>
      </c>
      <c r="BP109" s="30"/>
      <c r="BT109" s="30">
        <v>8.7464629972993729E-2</v>
      </c>
      <c r="BU109" s="43">
        <v>-1.024E-3</v>
      </c>
      <c r="BV109" s="43">
        <v>-7.7300000000000003E-4</v>
      </c>
      <c r="BW109" s="43">
        <v>1.7440000000000001E-3</v>
      </c>
      <c r="BY109" s="30"/>
      <c r="CC109" s="30">
        <v>8.7464629972993729E-2</v>
      </c>
      <c r="CD109" s="43">
        <v>-2.8800000000000001E-4</v>
      </c>
      <c r="CE109" s="43">
        <v>-2.6699999999999998E-4</v>
      </c>
      <c r="CF109" s="43">
        <v>-5.5999999999999999E-5</v>
      </c>
      <c r="CH109" s="30"/>
      <c r="CL109" s="30">
        <v>8.7464629972993729E-2</v>
      </c>
      <c r="CM109" s="43">
        <v>-1.684E-3</v>
      </c>
      <c r="CN109" s="43">
        <v>-1.7290000000000001E-3</v>
      </c>
      <c r="CO109" s="43">
        <v>5.6049999999999997E-3</v>
      </c>
      <c r="CQ109" s="30"/>
      <c r="CU109" s="30">
        <v>8.7464629972993729E-2</v>
      </c>
      <c r="CV109" s="43">
        <v>-3.2200000000000002E-4</v>
      </c>
      <c r="CW109" s="43">
        <v>-3.2299999999999999E-4</v>
      </c>
      <c r="CX109" s="43">
        <v>-1.27E-4</v>
      </c>
    </row>
    <row r="110" spans="14:102" x14ac:dyDescent="0.25">
      <c r="N110" s="30"/>
      <c r="R110" s="30">
        <v>8.8415328172993746E-2</v>
      </c>
      <c r="S110" s="43">
        <v>-1.193E-3</v>
      </c>
      <c r="T110" s="43">
        <v>-8.1400000000000005E-4</v>
      </c>
      <c r="U110" s="43">
        <v>3.4299999999999999E-3</v>
      </c>
      <c r="W110" s="30"/>
      <c r="AA110" s="30">
        <v>8.8415328172993746E-2</v>
      </c>
      <c r="AB110" s="43">
        <v>-2.3000000000000001E-4</v>
      </c>
      <c r="AC110" s="43">
        <v>-2.1599999999999999E-4</v>
      </c>
      <c r="AD110" s="43">
        <v>-5.3999999999999998E-5</v>
      </c>
      <c r="AF110" s="30"/>
      <c r="AJ110" s="30">
        <v>8.8415328172993746E-2</v>
      </c>
      <c r="AK110" s="43">
        <v>-1.2470000000000001E-3</v>
      </c>
      <c r="AL110" s="43">
        <v>-1.0219999999999999E-3</v>
      </c>
      <c r="AM110" s="43">
        <v>1.2210000000000001E-3</v>
      </c>
      <c r="AO110" s="30"/>
      <c r="AS110" s="30">
        <v>8.8415328172993746E-2</v>
      </c>
      <c r="AT110" s="43">
        <v>-3.4699999999999998E-4</v>
      </c>
      <c r="AU110" s="43">
        <v>-3.2600000000000001E-4</v>
      </c>
      <c r="AV110" s="43">
        <v>-1.11E-4</v>
      </c>
      <c r="AX110" s="30"/>
      <c r="BB110" s="30">
        <v>8.8415328172993746E-2</v>
      </c>
      <c r="BC110" s="43">
        <v>-1.2520000000000001E-3</v>
      </c>
      <c r="BD110" s="43">
        <v>-1.026E-3</v>
      </c>
      <c r="BE110" s="43">
        <v>1.2199999999999999E-3</v>
      </c>
      <c r="BG110" s="30"/>
      <c r="BK110" s="30">
        <v>8.8415328172993746E-2</v>
      </c>
      <c r="BL110" s="43">
        <v>-3.4900000000000003E-4</v>
      </c>
      <c r="BM110" s="43">
        <v>-3.28E-4</v>
      </c>
      <c r="BN110" s="43">
        <v>-1.13E-4</v>
      </c>
      <c r="BP110" s="30"/>
      <c r="BT110" s="30">
        <v>8.8415328172993746E-2</v>
      </c>
      <c r="BU110" s="43">
        <v>-1.0319999999999999E-3</v>
      </c>
      <c r="BV110" s="43">
        <v>-7.76E-4</v>
      </c>
      <c r="BW110" s="43">
        <v>1.797E-3</v>
      </c>
      <c r="BY110" s="30"/>
      <c r="CC110" s="30">
        <v>8.8415328172993746E-2</v>
      </c>
      <c r="CD110" s="43">
        <v>-2.9E-4</v>
      </c>
      <c r="CE110" s="43">
        <v>-2.6899999999999998E-4</v>
      </c>
      <c r="CF110" s="43">
        <v>-5.5000000000000002E-5</v>
      </c>
      <c r="CH110" s="30"/>
      <c r="CL110" s="30">
        <v>8.8415328172993746E-2</v>
      </c>
      <c r="CM110" s="43">
        <v>-1.702E-3</v>
      </c>
      <c r="CN110" s="43">
        <v>-1.748E-3</v>
      </c>
      <c r="CO110" s="43">
        <v>5.7429999999999998E-3</v>
      </c>
      <c r="CQ110" s="30"/>
      <c r="CU110" s="30">
        <v>8.8415328172993746E-2</v>
      </c>
      <c r="CV110" s="43">
        <v>-3.2000000000000003E-4</v>
      </c>
      <c r="CW110" s="43">
        <v>-3.21E-4</v>
      </c>
      <c r="CX110" s="43">
        <v>-1.2899999999999999E-4</v>
      </c>
    </row>
    <row r="111" spans="14:102" x14ac:dyDescent="0.25">
      <c r="N111" s="30"/>
      <c r="R111" s="30">
        <v>8.9366026372993748E-2</v>
      </c>
      <c r="S111" s="43">
        <v>-1.206E-3</v>
      </c>
      <c r="T111" s="43">
        <v>-8.1300000000000003E-4</v>
      </c>
      <c r="U111" s="43">
        <v>3.581E-3</v>
      </c>
      <c r="W111" s="30"/>
      <c r="AA111" s="30">
        <v>8.9366026372993748E-2</v>
      </c>
      <c r="AB111" s="43">
        <v>-2.2800000000000001E-4</v>
      </c>
      <c r="AC111" s="43">
        <v>-2.14E-4</v>
      </c>
      <c r="AD111" s="43">
        <v>-5.5999999999999999E-5</v>
      </c>
      <c r="AF111" s="30"/>
      <c r="AJ111" s="30">
        <v>8.9366026372993748E-2</v>
      </c>
      <c r="AK111" s="43">
        <v>-1.268E-3</v>
      </c>
      <c r="AL111" s="43">
        <v>-1.0380000000000001E-3</v>
      </c>
      <c r="AM111" s="43">
        <v>1.255E-3</v>
      </c>
      <c r="AO111" s="30"/>
      <c r="AS111" s="30">
        <v>8.9366026372993748E-2</v>
      </c>
      <c r="AT111" s="43">
        <v>-3.5E-4</v>
      </c>
      <c r="AU111" s="43">
        <v>-3.28E-4</v>
      </c>
      <c r="AV111" s="43">
        <v>-1.08E-4</v>
      </c>
      <c r="AX111" s="30"/>
      <c r="BB111" s="30">
        <v>8.9366026372993748E-2</v>
      </c>
      <c r="BC111" s="43">
        <v>-1.273E-3</v>
      </c>
      <c r="BD111" s="43">
        <v>-1.042E-3</v>
      </c>
      <c r="BE111" s="43">
        <v>1.255E-3</v>
      </c>
      <c r="BG111" s="30"/>
      <c r="BK111" s="30">
        <v>8.9366026372993748E-2</v>
      </c>
      <c r="BL111" s="43">
        <v>-3.5199999999999999E-4</v>
      </c>
      <c r="BM111" s="43">
        <v>-3.3100000000000002E-4</v>
      </c>
      <c r="BN111" s="43">
        <v>-1.1E-4</v>
      </c>
      <c r="BP111" s="30"/>
      <c r="BT111" s="30">
        <v>8.9366026372993748E-2</v>
      </c>
      <c r="BU111" s="43">
        <v>-1.042E-3</v>
      </c>
      <c r="BV111" s="43">
        <v>-7.7999999999999999E-4</v>
      </c>
      <c r="BW111" s="43">
        <v>1.8519999999999999E-3</v>
      </c>
      <c r="BY111" s="30"/>
      <c r="CC111" s="30">
        <v>8.9366026372993748E-2</v>
      </c>
      <c r="CD111" s="43">
        <v>-2.92E-4</v>
      </c>
      <c r="CE111" s="43">
        <v>-2.7099999999999997E-4</v>
      </c>
      <c r="CF111" s="43">
        <v>-5.3000000000000001E-5</v>
      </c>
      <c r="CH111" s="30"/>
      <c r="CL111" s="30">
        <v>8.9366026372993748E-2</v>
      </c>
      <c r="CM111" s="43">
        <v>-1.72E-3</v>
      </c>
      <c r="CN111" s="43">
        <v>-1.768E-3</v>
      </c>
      <c r="CO111" s="43">
        <v>5.8820000000000001E-3</v>
      </c>
      <c r="CQ111" s="30"/>
      <c r="CU111" s="30">
        <v>8.9366026372993748E-2</v>
      </c>
      <c r="CV111" s="43">
        <v>-3.1700000000000001E-4</v>
      </c>
      <c r="CW111" s="43">
        <v>-3.1799999999999998E-4</v>
      </c>
      <c r="CX111" s="43">
        <v>-1.3100000000000001E-4</v>
      </c>
    </row>
    <row r="112" spans="14:102" x14ac:dyDescent="0.25">
      <c r="N112" s="30"/>
      <c r="R112" s="30">
        <v>9.0316724572993751E-2</v>
      </c>
      <c r="S112" s="43">
        <v>-1.2210000000000001E-3</v>
      </c>
      <c r="T112" s="43">
        <v>-8.1499999999999997E-4</v>
      </c>
      <c r="U112" s="43">
        <v>3.7239999999999999E-3</v>
      </c>
      <c r="W112" s="30"/>
      <c r="AA112" s="30">
        <v>9.0316724572993751E-2</v>
      </c>
      <c r="AB112" s="43">
        <v>-2.2499999999999999E-4</v>
      </c>
      <c r="AC112" s="43">
        <v>-2.1100000000000001E-4</v>
      </c>
      <c r="AD112" s="43">
        <v>-5.7000000000000003E-5</v>
      </c>
      <c r="AF112" s="30"/>
      <c r="AJ112" s="30">
        <v>9.0316724572993751E-2</v>
      </c>
      <c r="AK112" s="43">
        <v>-1.289E-3</v>
      </c>
      <c r="AL112" s="43">
        <v>-1.054E-3</v>
      </c>
      <c r="AM112" s="43">
        <v>1.289E-3</v>
      </c>
      <c r="AO112" s="30"/>
      <c r="AS112" s="30">
        <v>9.0316724572993751E-2</v>
      </c>
      <c r="AT112" s="43">
        <v>-3.5399999999999999E-4</v>
      </c>
      <c r="AU112" s="43">
        <v>-3.3100000000000002E-4</v>
      </c>
      <c r="AV112" s="43">
        <v>-1.05E-4</v>
      </c>
      <c r="AX112" s="30"/>
      <c r="BB112" s="30">
        <v>9.0316724572993751E-2</v>
      </c>
      <c r="BC112" s="43">
        <v>-1.294E-3</v>
      </c>
      <c r="BD112" s="43">
        <v>-1.0579999999999999E-3</v>
      </c>
      <c r="BE112" s="43">
        <v>1.289E-3</v>
      </c>
      <c r="BG112" s="30"/>
      <c r="BK112" s="30">
        <v>9.0316724572993751E-2</v>
      </c>
      <c r="BL112" s="43">
        <v>-3.5599999999999998E-4</v>
      </c>
      <c r="BM112" s="43">
        <v>-3.3300000000000002E-4</v>
      </c>
      <c r="BN112" s="43">
        <v>-1.07E-4</v>
      </c>
      <c r="BP112" s="30"/>
      <c r="BT112" s="30">
        <v>9.0316724572993751E-2</v>
      </c>
      <c r="BU112" s="43">
        <v>-1.0499999999999999E-3</v>
      </c>
      <c r="BV112" s="43">
        <v>-7.8299999999999995E-4</v>
      </c>
      <c r="BW112" s="43">
        <v>1.9059999999999999E-3</v>
      </c>
      <c r="BY112" s="30"/>
      <c r="CC112" s="30">
        <v>9.0316724572993751E-2</v>
      </c>
      <c r="CD112" s="43">
        <v>-2.9500000000000001E-4</v>
      </c>
      <c r="CE112" s="43">
        <v>-2.7300000000000002E-4</v>
      </c>
      <c r="CF112" s="43">
        <v>-5.1999999999999997E-5</v>
      </c>
      <c r="CH112" s="30"/>
      <c r="CL112" s="30">
        <v>9.0316724572993751E-2</v>
      </c>
      <c r="CM112" s="43">
        <v>-1.7390000000000001E-3</v>
      </c>
      <c r="CN112" s="43">
        <v>-1.787E-3</v>
      </c>
      <c r="CO112" s="43">
        <v>6.0229999999999997E-3</v>
      </c>
      <c r="CQ112" s="30"/>
      <c r="CU112" s="30">
        <v>9.0316724572993751E-2</v>
      </c>
      <c r="CV112" s="43">
        <v>-3.1500000000000001E-4</v>
      </c>
      <c r="CW112" s="43">
        <v>-3.1599999999999998E-4</v>
      </c>
      <c r="CX112" s="43">
        <v>-1.34E-4</v>
      </c>
    </row>
    <row r="113" spans="14:102" x14ac:dyDescent="0.25">
      <c r="N113" s="30"/>
      <c r="R113" s="30">
        <v>9.1267422772993753E-2</v>
      </c>
      <c r="S113" s="43">
        <v>-1.24E-3</v>
      </c>
      <c r="T113" s="43">
        <v>-8.2100000000000001E-4</v>
      </c>
      <c r="U113" s="43">
        <v>3.8670000000000002E-3</v>
      </c>
      <c r="W113" s="30"/>
      <c r="AA113" s="30">
        <v>9.1267422772993753E-2</v>
      </c>
      <c r="AB113" s="43">
        <v>-2.22E-4</v>
      </c>
      <c r="AC113" s="43">
        <v>-2.0799999999999999E-4</v>
      </c>
      <c r="AD113" s="43">
        <v>-5.8999999999999998E-5</v>
      </c>
      <c r="AF113" s="30"/>
      <c r="AJ113" s="30">
        <v>9.1267422772993753E-2</v>
      </c>
      <c r="AK113" s="43">
        <v>-1.312E-3</v>
      </c>
      <c r="AL113" s="43">
        <v>-1.072E-3</v>
      </c>
      <c r="AM113" s="43">
        <v>1.335E-3</v>
      </c>
      <c r="AO113" s="30"/>
      <c r="AS113" s="30">
        <v>9.1267422772993753E-2</v>
      </c>
      <c r="AT113" s="43">
        <v>-3.57E-4</v>
      </c>
      <c r="AU113" s="43">
        <v>-3.3399999999999999E-4</v>
      </c>
      <c r="AV113" s="43">
        <v>-1.02E-4</v>
      </c>
      <c r="AX113" s="30"/>
      <c r="BB113" s="30">
        <v>9.1267422772993753E-2</v>
      </c>
      <c r="BC113" s="43">
        <v>-1.315E-3</v>
      </c>
      <c r="BD113" s="43">
        <v>-1.073E-3</v>
      </c>
      <c r="BE113" s="43">
        <v>1.3240000000000001E-3</v>
      </c>
      <c r="BG113" s="30"/>
      <c r="BK113" s="30">
        <v>9.1267422772993753E-2</v>
      </c>
      <c r="BL113" s="43">
        <v>-3.59E-4</v>
      </c>
      <c r="BM113" s="43">
        <v>-3.3599999999999998E-4</v>
      </c>
      <c r="BN113" s="43">
        <v>-1.0399999999999999E-4</v>
      </c>
      <c r="BP113" s="30"/>
      <c r="BT113" s="30">
        <v>9.1267422772993753E-2</v>
      </c>
      <c r="BU113" s="43">
        <v>-1.062E-3</v>
      </c>
      <c r="BV113" s="43">
        <v>-7.8899999999999999E-4</v>
      </c>
      <c r="BW113" s="43">
        <v>1.964E-3</v>
      </c>
      <c r="BY113" s="30"/>
      <c r="CC113" s="30">
        <v>9.1267422772993753E-2</v>
      </c>
      <c r="CD113" s="43">
        <v>-2.9799999999999998E-4</v>
      </c>
      <c r="CE113" s="43">
        <v>-2.7599999999999999E-4</v>
      </c>
      <c r="CF113" s="43">
        <v>-5.0000000000000002E-5</v>
      </c>
      <c r="CH113" s="30"/>
      <c r="CL113" s="30">
        <v>9.1267422772993753E-2</v>
      </c>
      <c r="CM113" s="43">
        <v>-1.7570000000000001E-3</v>
      </c>
      <c r="CN113" s="43">
        <v>-1.8060000000000001E-3</v>
      </c>
      <c r="CO113" s="43">
        <v>6.1650000000000003E-3</v>
      </c>
      <c r="CQ113" s="30"/>
      <c r="CU113" s="30">
        <v>9.1267422772993753E-2</v>
      </c>
      <c r="CV113" s="43">
        <v>-3.1300000000000002E-4</v>
      </c>
      <c r="CW113" s="43">
        <v>-3.1300000000000002E-4</v>
      </c>
      <c r="CX113" s="43">
        <v>-1.36E-4</v>
      </c>
    </row>
    <row r="114" spans="14:102" x14ac:dyDescent="0.25">
      <c r="N114" s="30"/>
      <c r="R114" s="30">
        <v>9.2218120972993728E-2</v>
      </c>
      <c r="S114" s="43">
        <v>-1.261E-3</v>
      </c>
      <c r="T114" s="43">
        <v>-8.2700000000000004E-4</v>
      </c>
      <c r="U114" s="43">
        <v>4.0260000000000001E-3</v>
      </c>
      <c r="W114" s="30"/>
      <c r="AA114" s="30">
        <v>9.2218120972993728E-2</v>
      </c>
      <c r="AB114" s="43">
        <v>-2.1800000000000001E-4</v>
      </c>
      <c r="AC114" s="43">
        <v>-2.05E-4</v>
      </c>
      <c r="AD114" s="43">
        <v>-6.0999999999999999E-5</v>
      </c>
      <c r="AF114" s="30"/>
      <c r="AJ114" s="30">
        <v>9.2218120972993728E-2</v>
      </c>
      <c r="AK114" s="43">
        <v>-1.302E-3</v>
      </c>
      <c r="AL114" s="43">
        <v>-1.0510000000000001E-3</v>
      </c>
      <c r="AM114" s="43">
        <v>1.457E-3</v>
      </c>
      <c r="AO114" s="30"/>
      <c r="AS114" s="30">
        <v>9.2218120972993728E-2</v>
      </c>
      <c r="AT114" s="43">
        <v>-3.6000000000000002E-4</v>
      </c>
      <c r="AU114" s="43">
        <v>-3.3599999999999998E-4</v>
      </c>
      <c r="AV114" s="43">
        <v>-1E-4</v>
      </c>
      <c r="AX114" s="30"/>
      <c r="BB114" s="30">
        <v>9.2218120972993728E-2</v>
      </c>
      <c r="BC114" s="43">
        <v>-1.3090000000000001E-3</v>
      </c>
      <c r="BD114" s="43">
        <v>-1.057E-3</v>
      </c>
      <c r="BE114" s="43">
        <v>1.4450000000000001E-3</v>
      </c>
      <c r="BG114" s="30"/>
      <c r="BK114" s="30">
        <v>9.2218120972993728E-2</v>
      </c>
      <c r="BL114" s="43">
        <v>-3.6200000000000002E-4</v>
      </c>
      <c r="BM114" s="43">
        <v>-3.39E-4</v>
      </c>
      <c r="BN114" s="43">
        <v>-1.02E-4</v>
      </c>
      <c r="BP114" s="30"/>
      <c r="BT114" s="30">
        <v>9.2218120972993728E-2</v>
      </c>
      <c r="BU114" s="43">
        <v>-1.07E-3</v>
      </c>
      <c r="BV114" s="43">
        <v>-7.9000000000000001E-4</v>
      </c>
      <c r="BW114" s="43">
        <v>2.026E-3</v>
      </c>
      <c r="BY114" s="30"/>
      <c r="CC114" s="30">
        <v>9.2218120972993728E-2</v>
      </c>
      <c r="CD114" s="43">
        <v>-3.01E-4</v>
      </c>
      <c r="CE114" s="43">
        <v>-2.7799999999999998E-4</v>
      </c>
      <c r="CF114" s="43">
        <v>-4.8000000000000001E-5</v>
      </c>
      <c r="CH114" s="30"/>
      <c r="CL114" s="30">
        <v>9.2218120972993728E-2</v>
      </c>
      <c r="CM114" s="43">
        <v>-1.779E-3</v>
      </c>
      <c r="CN114" s="43">
        <v>-1.8289999999999999E-3</v>
      </c>
      <c r="CO114" s="43">
        <v>6.3280000000000003E-3</v>
      </c>
      <c r="CQ114" s="30"/>
      <c r="CU114" s="30">
        <v>9.2218120972993728E-2</v>
      </c>
      <c r="CV114" s="43">
        <v>-3.0899999999999998E-4</v>
      </c>
      <c r="CW114" s="43">
        <v>-3.0899999999999998E-4</v>
      </c>
      <c r="CX114" s="43">
        <v>-1.3999999999999999E-4</v>
      </c>
    </row>
    <row r="115" spans="14:102" x14ac:dyDescent="0.25">
      <c r="N115" s="30"/>
      <c r="R115" s="30">
        <v>9.3168819172993744E-2</v>
      </c>
      <c r="S115" s="43">
        <v>-1.2800000000000001E-3</v>
      </c>
      <c r="T115" s="43">
        <v>-8.3199999999999995E-4</v>
      </c>
      <c r="U115" s="43">
        <v>4.1770000000000002E-3</v>
      </c>
      <c r="W115" s="30"/>
      <c r="AA115" s="30">
        <v>9.3168819172993744E-2</v>
      </c>
      <c r="AB115" s="43">
        <v>-2.1499999999999999E-4</v>
      </c>
      <c r="AC115" s="43">
        <v>-2.02E-4</v>
      </c>
      <c r="AD115" s="43">
        <v>-6.3E-5</v>
      </c>
      <c r="AF115" s="30"/>
      <c r="AJ115" s="30">
        <v>9.3168819172993744E-2</v>
      </c>
      <c r="AK115" s="43">
        <v>-1.305E-3</v>
      </c>
      <c r="AL115" s="43">
        <v>-1.0449999999999999E-3</v>
      </c>
      <c r="AM115" s="43">
        <v>1.5449999999999999E-3</v>
      </c>
      <c r="AO115" s="30"/>
      <c r="AS115" s="30">
        <v>9.3168819172993744E-2</v>
      </c>
      <c r="AT115" s="43">
        <v>-3.6299999999999999E-4</v>
      </c>
      <c r="AU115" s="43">
        <v>-3.39E-4</v>
      </c>
      <c r="AV115" s="43">
        <v>-9.7E-5</v>
      </c>
      <c r="AX115" s="30"/>
      <c r="BB115" s="30">
        <v>9.3168819172993744E-2</v>
      </c>
      <c r="BC115" s="43">
        <v>-1.3110000000000001E-3</v>
      </c>
      <c r="BD115" s="43">
        <v>-1.0510000000000001E-3</v>
      </c>
      <c r="BE115" s="43">
        <v>1.5319999999999999E-3</v>
      </c>
      <c r="BG115" s="30"/>
      <c r="BK115" s="30">
        <v>9.3168819172993744E-2</v>
      </c>
      <c r="BL115" s="43">
        <v>-3.6499999999999998E-4</v>
      </c>
      <c r="BM115" s="43">
        <v>-3.4099999999999999E-4</v>
      </c>
      <c r="BN115" s="43">
        <v>-9.8999999999999994E-5</v>
      </c>
      <c r="BP115" s="30"/>
      <c r="BT115" s="30">
        <v>9.3168819172993744E-2</v>
      </c>
      <c r="BU115" s="43">
        <v>-1.0790000000000001E-3</v>
      </c>
      <c r="BV115" s="43">
        <v>-7.9299999999999998E-4</v>
      </c>
      <c r="BW115" s="43">
        <v>2.085E-3</v>
      </c>
      <c r="BY115" s="30"/>
      <c r="CC115" s="30">
        <v>9.3168819172993744E-2</v>
      </c>
      <c r="CD115" s="43">
        <v>-3.0400000000000002E-4</v>
      </c>
      <c r="CE115" s="43">
        <v>-2.7999999999999998E-4</v>
      </c>
      <c r="CF115" s="43">
        <v>-4.6E-5</v>
      </c>
      <c r="CH115" s="30"/>
      <c r="CL115" s="30">
        <v>9.3168819172993744E-2</v>
      </c>
      <c r="CM115" s="43">
        <v>-1.799E-3</v>
      </c>
      <c r="CN115" s="43">
        <v>-1.8500000000000001E-3</v>
      </c>
      <c r="CO115" s="43">
        <v>6.483E-3</v>
      </c>
      <c r="CQ115" s="30"/>
      <c r="CU115" s="30">
        <v>9.3168819172993744E-2</v>
      </c>
      <c r="CV115" s="43">
        <v>-3.0499999999999999E-4</v>
      </c>
      <c r="CW115" s="43">
        <v>-3.0600000000000001E-4</v>
      </c>
      <c r="CX115" s="43">
        <v>-1.44E-4</v>
      </c>
    </row>
    <row r="116" spans="14:102" x14ac:dyDescent="0.25">
      <c r="N116" s="30"/>
      <c r="R116" s="30">
        <v>9.4119517372993747E-2</v>
      </c>
      <c r="S116" s="43">
        <v>-1.2979999999999999E-3</v>
      </c>
      <c r="T116" s="43">
        <v>-8.3699999999999996E-4</v>
      </c>
      <c r="U116" s="43">
        <v>4.3239999999999997E-3</v>
      </c>
      <c r="W116" s="30"/>
      <c r="AA116" s="30">
        <v>9.4119517372993747E-2</v>
      </c>
      <c r="AB116" s="43">
        <v>-2.12E-4</v>
      </c>
      <c r="AC116" s="43">
        <v>-2.0000000000000001E-4</v>
      </c>
      <c r="AD116" s="43">
        <v>-6.4999999999999994E-5</v>
      </c>
      <c r="AF116" s="30"/>
      <c r="AJ116" s="30">
        <v>9.4119517372993747E-2</v>
      </c>
      <c r="AK116" s="43">
        <v>-1.307E-3</v>
      </c>
      <c r="AL116" s="43">
        <v>-1.039E-3</v>
      </c>
      <c r="AM116" s="43">
        <v>1.632E-3</v>
      </c>
      <c r="AO116" s="30"/>
      <c r="AS116" s="30">
        <v>9.4119517372993747E-2</v>
      </c>
      <c r="AT116" s="43">
        <v>-3.6600000000000001E-4</v>
      </c>
      <c r="AU116" s="43">
        <v>-3.4099999999999999E-4</v>
      </c>
      <c r="AV116" s="43">
        <v>-9.5000000000000005E-5</v>
      </c>
      <c r="AX116" s="30"/>
      <c r="BB116" s="30">
        <v>9.4119517372993747E-2</v>
      </c>
      <c r="BC116" s="43">
        <v>-1.3140000000000001E-3</v>
      </c>
      <c r="BD116" s="43">
        <v>-1.0460000000000001E-3</v>
      </c>
      <c r="BE116" s="43">
        <v>1.6180000000000001E-3</v>
      </c>
      <c r="BG116" s="30"/>
      <c r="BK116" s="30">
        <v>9.4119517372993747E-2</v>
      </c>
      <c r="BL116" s="43">
        <v>-3.68E-4</v>
      </c>
      <c r="BM116" s="43">
        <v>-3.4400000000000001E-4</v>
      </c>
      <c r="BN116" s="43">
        <v>-9.7E-5</v>
      </c>
      <c r="BP116" s="30"/>
      <c r="BT116" s="30">
        <v>9.4119517372993747E-2</v>
      </c>
      <c r="BU116" s="43">
        <v>-1.088E-3</v>
      </c>
      <c r="BV116" s="43">
        <v>-7.9600000000000005E-4</v>
      </c>
      <c r="BW116" s="43">
        <v>2.1429999999999999E-3</v>
      </c>
      <c r="BY116" s="30"/>
      <c r="CC116" s="30">
        <v>9.4119517372993747E-2</v>
      </c>
      <c r="CD116" s="43">
        <v>-3.0600000000000001E-4</v>
      </c>
      <c r="CE116" s="43">
        <v>-2.8299999999999999E-4</v>
      </c>
      <c r="CF116" s="43">
        <v>-4.5000000000000003E-5</v>
      </c>
      <c r="CH116" s="30"/>
      <c r="CL116" s="30">
        <v>9.4119517372993747E-2</v>
      </c>
      <c r="CM116" s="43">
        <v>-1.8190000000000001E-3</v>
      </c>
      <c r="CN116" s="43">
        <v>-1.8710000000000001E-3</v>
      </c>
      <c r="CO116" s="43">
        <v>6.6340000000000001E-3</v>
      </c>
      <c r="CQ116" s="30"/>
      <c r="CU116" s="30">
        <v>9.4119517372993747E-2</v>
      </c>
      <c r="CV116" s="43">
        <v>-3.0200000000000002E-4</v>
      </c>
      <c r="CW116" s="43">
        <v>-3.0299999999999999E-4</v>
      </c>
      <c r="CX116" s="43">
        <v>-1.47E-4</v>
      </c>
    </row>
    <row r="117" spans="14:102" x14ac:dyDescent="0.25">
      <c r="N117" s="30"/>
      <c r="R117" s="30">
        <v>9.5070215572993735E-2</v>
      </c>
      <c r="S117" s="43">
        <v>-1.3159999999999999E-3</v>
      </c>
      <c r="T117" s="43">
        <v>-8.4199999999999998E-4</v>
      </c>
      <c r="U117" s="43">
        <v>4.4640000000000001E-3</v>
      </c>
      <c r="W117" s="30"/>
      <c r="AA117" s="30">
        <v>9.5070215572993735E-2</v>
      </c>
      <c r="AB117" s="43">
        <v>-2.0900000000000001E-4</v>
      </c>
      <c r="AC117" s="43">
        <v>-1.9699999999999999E-4</v>
      </c>
      <c r="AD117" s="43">
        <v>-6.6000000000000005E-5</v>
      </c>
      <c r="AF117" s="30"/>
      <c r="AJ117" s="30">
        <v>9.5070215572993735E-2</v>
      </c>
      <c r="AK117" s="43">
        <v>-1.317E-3</v>
      </c>
      <c r="AL117" s="43">
        <v>-1.0449999999999999E-3</v>
      </c>
      <c r="AM117" s="43">
        <v>1.671E-3</v>
      </c>
      <c r="AO117" s="30"/>
      <c r="AS117" s="30">
        <v>9.5070215572993735E-2</v>
      </c>
      <c r="AT117" s="43">
        <v>-3.6900000000000002E-4</v>
      </c>
      <c r="AU117" s="43">
        <v>-3.4400000000000001E-4</v>
      </c>
      <c r="AV117" s="43">
        <v>-9.2E-5</v>
      </c>
      <c r="AX117" s="30"/>
      <c r="BB117" s="30">
        <v>9.5070215572993735E-2</v>
      </c>
      <c r="BC117" s="43">
        <v>-1.3240000000000001E-3</v>
      </c>
      <c r="BD117" s="43">
        <v>-1.0510000000000001E-3</v>
      </c>
      <c r="BE117" s="43">
        <v>1.6609999999999999E-3</v>
      </c>
      <c r="BG117" s="30"/>
      <c r="BK117" s="30">
        <v>9.5070215572993735E-2</v>
      </c>
      <c r="BL117" s="43">
        <v>-3.7199999999999999E-4</v>
      </c>
      <c r="BM117" s="43">
        <v>-3.4600000000000001E-4</v>
      </c>
      <c r="BN117" s="43">
        <v>-9.3999999999999994E-5</v>
      </c>
      <c r="BP117" s="30"/>
      <c r="BT117" s="30">
        <v>9.5070215572993735E-2</v>
      </c>
      <c r="BU117" s="43">
        <v>-1.0970000000000001E-3</v>
      </c>
      <c r="BV117" s="43">
        <v>-7.9900000000000001E-4</v>
      </c>
      <c r="BW117" s="43">
        <v>2.1979999999999999E-3</v>
      </c>
      <c r="BY117" s="30"/>
      <c r="CC117" s="30">
        <v>9.5070215572993735E-2</v>
      </c>
      <c r="CD117" s="43">
        <v>-3.0899999999999998E-4</v>
      </c>
      <c r="CE117" s="43">
        <v>-2.8499999999999999E-4</v>
      </c>
      <c r="CF117" s="43">
        <v>-4.3000000000000002E-5</v>
      </c>
      <c r="CH117" s="30"/>
      <c r="CL117" s="30">
        <v>9.5070215572993735E-2</v>
      </c>
      <c r="CM117" s="43">
        <v>-1.8370000000000001E-3</v>
      </c>
      <c r="CN117" s="43">
        <v>-1.8910000000000001E-3</v>
      </c>
      <c r="CO117" s="43">
        <v>6.7749999999999998E-3</v>
      </c>
      <c r="CQ117" s="30"/>
      <c r="CU117" s="30">
        <v>9.5070215572993735E-2</v>
      </c>
      <c r="CV117" s="43">
        <v>-2.9999999999999997E-4</v>
      </c>
      <c r="CW117" s="43">
        <v>-2.9999999999999997E-4</v>
      </c>
      <c r="CX117" s="43">
        <v>-1.4899999999999999E-4</v>
      </c>
    </row>
    <row r="118" spans="14:102" x14ac:dyDescent="0.25">
      <c r="N118" s="30"/>
      <c r="R118" s="30">
        <v>9.5070215572993735E-2</v>
      </c>
      <c r="S118" s="43">
        <v>-1.3159999999999999E-3</v>
      </c>
      <c r="T118" s="43">
        <v>-8.4199999999999998E-4</v>
      </c>
      <c r="U118" s="43">
        <v>4.4640000000000001E-3</v>
      </c>
      <c r="W118" s="30"/>
      <c r="AA118" s="30">
        <v>9.5070215572993735E-2</v>
      </c>
      <c r="AB118" s="43">
        <v>-2.0900000000000001E-4</v>
      </c>
      <c r="AC118" s="43">
        <v>-1.9699999999999999E-4</v>
      </c>
      <c r="AD118" s="43">
        <v>-6.6000000000000005E-5</v>
      </c>
      <c r="AF118" s="30"/>
      <c r="AJ118" s="30">
        <v>9.5070215572993735E-2</v>
      </c>
      <c r="AK118" s="43">
        <v>-1.317E-3</v>
      </c>
      <c r="AL118" s="43">
        <v>-1.0449999999999999E-3</v>
      </c>
      <c r="AM118" s="43">
        <v>1.671E-3</v>
      </c>
      <c r="AO118" s="30"/>
      <c r="AS118" s="30">
        <v>9.5070215572993735E-2</v>
      </c>
      <c r="AT118" s="43">
        <v>-3.6900000000000002E-4</v>
      </c>
      <c r="AU118" s="43">
        <v>-3.4400000000000001E-4</v>
      </c>
      <c r="AV118" s="43">
        <v>-9.2E-5</v>
      </c>
      <c r="AX118" s="30"/>
      <c r="BB118" s="30">
        <v>9.5070215572993735E-2</v>
      </c>
      <c r="BC118" s="43">
        <v>-1.3240000000000001E-3</v>
      </c>
      <c r="BD118" s="43">
        <v>-1.0510000000000001E-3</v>
      </c>
      <c r="BE118" s="43">
        <v>1.6609999999999999E-3</v>
      </c>
      <c r="BG118" s="30"/>
      <c r="BK118" s="30">
        <v>9.5070215572993735E-2</v>
      </c>
      <c r="BL118" s="43">
        <v>-3.7199999999999999E-4</v>
      </c>
      <c r="BM118" s="43">
        <v>-3.4600000000000001E-4</v>
      </c>
      <c r="BN118" s="43">
        <v>-9.3999999999999994E-5</v>
      </c>
      <c r="BP118" s="30"/>
      <c r="BT118" s="30">
        <v>9.5070215572993735E-2</v>
      </c>
      <c r="BU118" s="43">
        <v>-1.0970000000000001E-3</v>
      </c>
      <c r="BV118" s="43">
        <v>-7.9900000000000001E-4</v>
      </c>
      <c r="BW118" s="43">
        <v>2.1979999999999999E-3</v>
      </c>
      <c r="BY118" s="30"/>
      <c r="CC118" s="30">
        <v>9.5070215572993735E-2</v>
      </c>
      <c r="CD118" s="43">
        <v>-3.0899999999999998E-4</v>
      </c>
      <c r="CE118" s="43">
        <v>-2.8499999999999999E-4</v>
      </c>
      <c r="CF118" s="43">
        <v>-4.3000000000000002E-5</v>
      </c>
      <c r="CH118" s="30"/>
      <c r="CL118" s="30">
        <v>9.5070215572993735E-2</v>
      </c>
      <c r="CM118" s="43">
        <v>-1.8370000000000001E-3</v>
      </c>
      <c r="CN118" s="43">
        <v>-1.8910000000000001E-3</v>
      </c>
      <c r="CO118" s="43">
        <v>6.7749999999999998E-3</v>
      </c>
      <c r="CQ118" s="30"/>
      <c r="CU118" s="30">
        <v>9.5070215572993735E-2</v>
      </c>
      <c r="CV118" s="43">
        <v>-2.9999999999999997E-4</v>
      </c>
      <c r="CW118" s="43">
        <v>-2.9999999999999997E-4</v>
      </c>
      <c r="CX118" s="43">
        <v>-1.4899999999999999E-4</v>
      </c>
    </row>
    <row r="119" spans="14:102" x14ac:dyDescent="0.25">
      <c r="N119" s="30"/>
      <c r="R119" s="30">
        <v>9.6020913772993738E-2</v>
      </c>
      <c r="S119" s="43">
        <v>-1.3339999999999999E-3</v>
      </c>
      <c r="T119" s="43">
        <v>-8.4699999999999999E-4</v>
      </c>
      <c r="U119" s="43">
        <v>4.607E-3</v>
      </c>
      <c r="W119" s="30"/>
      <c r="AA119" s="30">
        <v>9.6020913772993738E-2</v>
      </c>
      <c r="AB119" s="43">
        <v>-2.0599999999999999E-4</v>
      </c>
      <c r="AC119" s="43">
        <v>-1.95E-4</v>
      </c>
      <c r="AD119" s="43">
        <v>-6.7999999999999999E-5</v>
      </c>
      <c r="AF119" s="30"/>
      <c r="AJ119" s="30">
        <v>9.6020913772993738E-2</v>
      </c>
      <c r="AK119" s="43">
        <v>-1.325E-3</v>
      </c>
      <c r="AL119" s="43">
        <v>-1.047E-3</v>
      </c>
      <c r="AM119" s="43">
        <v>1.7329999999999999E-3</v>
      </c>
      <c r="AO119" s="30"/>
      <c r="AS119" s="30">
        <v>9.6020913772993738E-2</v>
      </c>
      <c r="AT119" s="43">
        <v>-3.7199999999999999E-4</v>
      </c>
      <c r="AU119" s="43">
        <v>-3.4699999999999998E-4</v>
      </c>
      <c r="AV119" s="43">
        <v>-8.8999999999999995E-5</v>
      </c>
      <c r="AX119" s="30"/>
      <c r="BB119" s="30">
        <v>9.6020913772993738E-2</v>
      </c>
      <c r="BC119" s="43">
        <v>-1.3320000000000001E-3</v>
      </c>
      <c r="BD119" s="43">
        <v>-1.0529999999999999E-3</v>
      </c>
      <c r="BE119" s="43">
        <v>1.722E-3</v>
      </c>
      <c r="BG119" s="30"/>
      <c r="BK119" s="30">
        <v>9.6020913772993738E-2</v>
      </c>
      <c r="BL119" s="43">
        <v>-3.7500000000000001E-4</v>
      </c>
      <c r="BM119" s="43">
        <v>-3.4900000000000003E-4</v>
      </c>
      <c r="BN119" s="43">
        <v>-9.1000000000000003E-5</v>
      </c>
      <c r="BP119" s="30"/>
      <c r="BT119" s="30">
        <v>9.6020913772993738E-2</v>
      </c>
      <c r="BU119" s="43">
        <v>-1.1050000000000001E-3</v>
      </c>
      <c r="BV119" s="43">
        <v>-8.0199999999999998E-4</v>
      </c>
      <c r="BW119" s="43">
        <v>2.2539999999999999E-3</v>
      </c>
      <c r="BY119" s="30"/>
      <c r="CC119" s="30">
        <v>9.6020913772993738E-2</v>
      </c>
      <c r="CD119" s="43">
        <v>-3.1100000000000002E-4</v>
      </c>
      <c r="CE119" s="43">
        <v>-2.8699999999999998E-4</v>
      </c>
      <c r="CF119" s="43">
        <v>-4.1E-5</v>
      </c>
      <c r="CH119" s="30"/>
      <c r="CL119" s="30">
        <v>9.6020913772993738E-2</v>
      </c>
      <c r="CM119" s="43">
        <v>-1.8569999999999999E-3</v>
      </c>
      <c r="CN119" s="43">
        <v>-1.9109999999999999E-3</v>
      </c>
      <c r="CO119" s="43">
        <v>6.9199999999999999E-3</v>
      </c>
      <c r="CQ119" s="30"/>
      <c r="CU119" s="30">
        <v>9.6020913772993738E-2</v>
      </c>
      <c r="CV119" s="43">
        <v>-2.9700000000000001E-4</v>
      </c>
      <c r="CW119" s="43">
        <v>-2.9799999999999998E-4</v>
      </c>
      <c r="CX119" s="43">
        <v>-1.5200000000000001E-4</v>
      </c>
    </row>
    <row r="120" spans="14:102" x14ac:dyDescent="0.25">
      <c r="N120" s="30"/>
      <c r="R120" s="30">
        <v>9.697161197299374E-2</v>
      </c>
      <c r="S120" s="43">
        <v>-1.353E-3</v>
      </c>
      <c r="T120" s="43">
        <v>-8.52E-4</v>
      </c>
      <c r="U120" s="43">
        <v>4.751E-3</v>
      </c>
      <c r="W120" s="30"/>
      <c r="AA120" s="30">
        <v>9.697161197299374E-2</v>
      </c>
      <c r="AB120" s="43">
        <v>-2.03E-4</v>
      </c>
      <c r="AC120" s="43">
        <v>-1.92E-4</v>
      </c>
      <c r="AD120" s="43">
        <v>-6.8999999999999997E-5</v>
      </c>
      <c r="AF120" s="30"/>
      <c r="AJ120" s="30">
        <v>9.697161197299374E-2</v>
      </c>
      <c r="AK120" s="43">
        <v>-1.333E-3</v>
      </c>
      <c r="AL120" s="43">
        <v>-1.0480000000000001E-3</v>
      </c>
      <c r="AM120" s="43">
        <v>1.794E-3</v>
      </c>
      <c r="AO120" s="30"/>
      <c r="AS120" s="30">
        <v>9.697161197299374E-2</v>
      </c>
      <c r="AT120" s="43">
        <v>-3.7599999999999998E-4</v>
      </c>
      <c r="AU120" s="43">
        <v>-3.5E-4</v>
      </c>
      <c r="AV120" s="43">
        <v>-8.6000000000000003E-5</v>
      </c>
      <c r="AX120" s="30"/>
      <c r="BB120" s="30">
        <v>9.697161197299374E-2</v>
      </c>
      <c r="BC120" s="43">
        <v>-1.34E-3</v>
      </c>
      <c r="BD120" s="43">
        <v>-1.0549999999999999E-3</v>
      </c>
      <c r="BE120" s="43">
        <v>1.7830000000000001E-3</v>
      </c>
      <c r="BG120" s="30"/>
      <c r="BK120" s="30">
        <v>9.697161197299374E-2</v>
      </c>
      <c r="BL120" s="43">
        <v>-3.7800000000000003E-4</v>
      </c>
      <c r="BM120" s="43">
        <v>-3.5199999999999999E-4</v>
      </c>
      <c r="BN120" s="43">
        <v>-8.8999999999999995E-5</v>
      </c>
      <c r="BP120" s="30"/>
      <c r="BT120" s="30">
        <v>9.697161197299374E-2</v>
      </c>
      <c r="BU120" s="43">
        <v>-1.114E-3</v>
      </c>
      <c r="BV120" s="43">
        <v>-8.0400000000000003E-4</v>
      </c>
      <c r="BW120" s="43">
        <v>2.31E-3</v>
      </c>
      <c r="BY120" s="30"/>
      <c r="CC120" s="30">
        <v>9.697161197299374E-2</v>
      </c>
      <c r="CD120" s="43">
        <v>-3.1399999999999999E-4</v>
      </c>
      <c r="CE120" s="43">
        <v>-2.8899999999999998E-4</v>
      </c>
      <c r="CF120" s="43">
        <v>-4.0000000000000003E-5</v>
      </c>
      <c r="CH120" s="30"/>
      <c r="CL120" s="30">
        <v>9.697161197299374E-2</v>
      </c>
      <c r="CM120" s="43">
        <v>-1.8760000000000001E-3</v>
      </c>
      <c r="CN120" s="43">
        <v>-1.931E-3</v>
      </c>
      <c r="CO120" s="43">
        <v>7.0660000000000002E-3</v>
      </c>
      <c r="CQ120" s="30"/>
      <c r="CU120" s="30">
        <v>9.697161197299374E-2</v>
      </c>
      <c r="CV120" s="43">
        <v>-2.9399999999999999E-4</v>
      </c>
      <c r="CW120" s="43">
        <v>-2.9500000000000001E-4</v>
      </c>
      <c r="CX120" s="43">
        <v>-1.55E-4</v>
      </c>
    </row>
    <row r="121" spans="14:102" x14ac:dyDescent="0.25">
      <c r="N121" s="30"/>
      <c r="R121" s="30">
        <v>9.7922310172993743E-2</v>
      </c>
      <c r="S121" s="43">
        <v>-1.371E-3</v>
      </c>
      <c r="T121" s="43">
        <v>-8.5700000000000001E-4</v>
      </c>
      <c r="U121" s="43">
        <v>4.8970000000000003E-3</v>
      </c>
      <c r="W121" s="30"/>
      <c r="AA121" s="30">
        <v>9.7922310172993743E-2</v>
      </c>
      <c r="AB121" s="43">
        <v>-2.0000000000000001E-4</v>
      </c>
      <c r="AC121" s="43">
        <v>-1.8900000000000001E-4</v>
      </c>
      <c r="AD121" s="43">
        <v>-7.1000000000000005E-5</v>
      </c>
      <c r="AF121" s="30"/>
      <c r="AJ121" s="30">
        <v>9.7922310172993743E-2</v>
      </c>
      <c r="AK121" s="43">
        <v>-1.3420000000000001E-3</v>
      </c>
      <c r="AL121" s="43">
        <v>-1.0499999999999999E-3</v>
      </c>
      <c r="AM121" s="43">
        <v>1.8580000000000001E-3</v>
      </c>
      <c r="AO121" s="30"/>
      <c r="AS121" s="30">
        <v>9.7922310172993743E-2</v>
      </c>
      <c r="AT121" s="43">
        <v>-3.8000000000000002E-4</v>
      </c>
      <c r="AU121" s="43">
        <v>-3.5300000000000002E-4</v>
      </c>
      <c r="AV121" s="43">
        <v>-8.2999999999999998E-5</v>
      </c>
      <c r="AX121" s="30"/>
      <c r="BB121" s="30">
        <v>9.7922310172993743E-2</v>
      </c>
      <c r="BC121" s="43">
        <v>-1.348E-3</v>
      </c>
      <c r="BD121" s="43">
        <v>-1.057E-3</v>
      </c>
      <c r="BE121" s="43">
        <v>1.8450000000000001E-3</v>
      </c>
      <c r="BG121" s="30"/>
      <c r="BK121" s="30">
        <v>9.7922310172993743E-2</v>
      </c>
      <c r="BL121" s="43">
        <v>-3.8099999999999999E-4</v>
      </c>
      <c r="BM121" s="43">
        <v>-3.5500000000000001E-4</v>
      </c>
      <c r="BN121" s="43">
        <v>-8.6000000000000003E-5</v>
      </c>
      <c r="BP121" s="30"/>
      <c r="BT121" s="30">
        <v>9.7922310172993743E-2</v>
      </c>
      <c r="BU121" s="43">
        <v>-1.1230000000000001E-3</v>
      </c>
      <c r="BV121" s="43">
        <v>-8.0699999999999999E-4</v>
      </c>
      <c r="BW121" s="43">
        <v>2.3679999999999999E-3</v>
      </c>
      <c r="BY121" s="30"/>
      <c r="CC121" s="30">
        <v>9.7922310172993743E-2</v>
      </c>
      <c r="CD121" s="43">
        <v>-3.1700000000000001E-4</v>
      </c>
      <c r="CE121" s="43">
        <v>-2.92E-4</v>
      </c>
      <c r="CF121" s="43">
        <v>-3.8000000000000002E-5</v>
      </c>
      <c r="CH121" s="30"/>
      <c r="CL121" s="30">
        <v>9.7922310172993743E-2</v>
      </c>
      <c r="CM121" s="43">
        <v>-1.892E-3</v>
      </c>
      <c r="CN121" s="43">
        <v>-1.949E-3</v>
      </c>
      <c r="CO121" s="43">
        <v>7.2230000000000003E-3</v>
      </c>
      <c r="CQ121" s="30"/>
      <c r="CU121" s="30">
        <v>9.7922310172993743E-2</v>
      </c>
      <c r="CV121" s="43">
        <v>-2.9100000000000003E-4</v>
      </c>
      <c r="CW121" s="43">
        <v>-2.92E-4</v>
      </c>
      <c r="CX121" s="43">
        <v>-1.5799999999999999E-4</v>
      </c>
    </row>
    <row r="122" spans="14:102" x14ac:dyDescent="0.25">
      <c r="N122" s="30"/>
      <c r="R122" s="30">
        <v>9.8873008372993759E-2</v>
      </c>
      <c r="S122" s="43">
        <v>-1.389E-3</v>
      </c>
      <c r="T122" s="43">
        <v>-8.6200000000000003E-4</v>
      </c>
      <c r="U122" s="43">
        <v>5.0429999999999997E-3</v>
      </c>
      <c r="W122" s="30"/>
      <c r="AA122" s="30">
        <v>9.8873008372993759E-2</v>
      </c>
      <c r="AB122" s="43">
        <v>-1.9699999999999999E-4</v>
      </c>
      <c r="AC122" s="43">
        <v>-1.8599999999999999E-4</v>
      </c>
      <c r="AD122" s="43">
        <v>-7.2999999999999999E-5</v>
      </c>
      <c r="AF122" s="30"/>
      <c r="AJ122" s="30">
        <v>9.8873008372993759E-2</v>
      </c>
      <c r="AK122" s="43">
        <v>-1.3500000000000001E-3</v>
      </c>
      <c r="AL122" s="43">
        <v>-1.052E-3</v>
      </c>
      <c r="AM122" s="43">
        <v>1.9220000000000001E-3</v>
      </c>
      <c r="AO122" s="30"/>
      <c r="AS122" s="30">
        <v>9.8873008372993759E-2</v>
      </c>
      <c r="AT122" s="43">
        <v>-3.8400000000000001E-4</v>
      </c>
      <c r="AU122" s="43">
        <v>-3.5599999999999998E-4</v>
      </c>
      <c r="AV122" s="43">
        <v>-8.0000000000000007E-5</v>
      </c>
      <c r="AX122" s="30"/>
      <c r="BB122" s="30">
        <v>9.8873008372993759E-2</v>
      </c>
      <c r="BC122" s="43">
        <v>-1.3569999999999999E-3</v>
      </c>
      <c r="BD122" s="43">
        <v>-1.0579999999999999E-3</v>
      </c>
      <c r="BE122" s="43">
        <v>1.9090000000000001E-3</v>
      </c>
      <c r="BG122" s="30"/>
      <c r="BK122" s="30">
        <v>9.8873008372993759E-2</v>
      </c>
      <c r="BL122" s="43">
        <v>-3.8499999999999998E-4</v>
      </c>
      <c r="BM122" s="43">
        <v>-3.5799999999999997E-4</v>
      </c>
      <c r="BN122" s="43">
        <v>-8.2999999999999998E-5</v>
      </c>
      <c r="BP122" s="30"/>
      <c r="BT122" s="30">
        <v>9.8873008372993759E-2</v>
      </c>
      <c r="BU122" s="43">
        <v>-1.132E-3</v>
      </c>
      <c r="BV122" s="43">
        <v>-8.0999999999999996E-4</v>
      </c>
      <c r="BW122" s="43">
        <v>2.4250000000000001E-3</v>
      </c>
      <c r="BY122" s="30"/>
      <c r="CC122" s="30">
        <v>9.8873008372993759E-2</v>
      </c>
      <c r="CD122" s="43">
        <v>-3.19E-4</v>
      </c>
      <c r="CE122" s="43">
        <v>-2.9399999999999999E-4</v>
      </c>
      <c r="CF122" s="43">
        <v>-3.6000000000000001E-5</v>
      </c>
      <c r="CH122" s="30"/>
      <c r="CL122" s="30">
        <v>9.8873008372993759E-2</v>
      </c>
      <c r="CM122" s="43">
        <v>-1.9090000000000001E-3</v>
      </c>
      <c r="CN122" s="43">
        <v>-1.967E-3</v>
      </c>
      <c r="CO122" s="43">
        <v>7.3759999999999997E-3</v>
      </c>
      <c r="CQ122" s="30"/>
      <c r="CU122" s="30">
        <v>9.8873008372993759E-2</v>
      </c>
      <c r="CV122" s="43">
        <v>-2.8899999999999998E-4</v>
      </c>
      <c r="CW122" s="43">
        <v>-2.8899999999999998E-4</v>
      </c>
      <c r="CX122" s="43">
        <v>-1.6100000000000001E-4</v>
      </c>
    </row>
    <row r="123" spans="14:102" x14ac:dyDescent="0.25">
      <c r="N123" s="30"/>
      <c r="R123" s="30">
        <v>9.9823706572993762E-2</v>
      </c>
      <c r="S123" s="43">
        <v>-1.408E-3</v>
      </c>
      <c r="T123" s="43">
        <v>-8.6700000000000004E-4</v>
      </c>
      <c r="U123" s="43">
        <v>5.189E-3</v>
      </c>
      <c r="W123" s="30"/>
      <c r="AA123" s="30">
        <v>9.9823706572993762E-2</v>
      </c>
      <c r="AB123" s="43">
        <v>-1.93E-4</v>
      </c>
      <c r="AC123" s="43">
        <v>-1.84E-4</v>
      </c>
      <c r="AD123" s="43">
        <v>-7.4999999999999993E-5</v>
      </c>
      <c r="AF123" s="30"/>
      <c r="AJ123" s="30">
        <v>9.9823706572993762E-2</v>
      </c>
      <c r="AK123" s="43">
        <v>-1.358E-3</v>
      </c>
      <c r="AL123" s="43">
        <v>-1.0529999999999999E-3</v>
      </c>
      <c r="AM123" s="43">
        <v>1.9849999999999998E-3</v>
      </c>
      <c r="AO123" s="30"/>
      <c r="AS123" s="30">
        <v>9.9823706572993762E-2</v>
      </c>
      <c r="AT123" s="43">
        <v>-3.8699999999999997E-4</v>
      </c>
      <c r="AU123" s="43">
        <v>-3.59E-4</v>
      </c>
      <c r="AV123" s="43">
        <v>-7.6000000000000004E-5</v>
      </c>
      <c r="AX123" s="30"/>
      <c r="BB123" s="30">
        <v>9.9823706572993762E-2</v>
      </c>
      <c r="BC123" s="43">
        <v>-1.3649999999999999E-3</v>
      </c>
      <c r="BD123" s="43">
        <v>-1.06E-3</v>
      </c>
      <c r="BE123" s="43">
        <v>1.9719999999999998E-3</v>
      </c>
      <c r="BG123" s="30"/>
      <c r="BK123" s="30">
        <v>9.9823706572993762E-2</v>
      </c>
      <c r="BL123" s="43">
        <v>-3.8900000000000002E-4</v>
      </c>
      <c r="BM123" s="43">
        <v>-3.6099999999999999E-4</v>
      </c>
      <c r="BN123" s="43">
        <v>-7.8999999999999996E-5</v>
      </c>
      <c r="BP123" s="30"/>
      <c r="BT123" s="30">
        <v>9.9823706572993762E-2</v>
      </c>
      <c r="BU123" s="43">
        <v>-1.1410000000000001E-3</v>
      </c>
      <c r="BV123" s="43">
        <v>-8.1300000000000003E-4</v>
      </c>
      <c r="BW123" s="43">
        <v>2.4819999999999998E-3</v>
      </c>
      <c r="BY123" s="30"/>
      <c r="CC123" s="30">
        <v>9.9823706572993762E-2</v>
      </c>
      <c r="CD123" s="43">
        <v>-3.2200000000000002E-4</v>
      </c>
      <c r="CE123" s="43">
        <v>-2.9599999999999998E-4</v>
      </c>
      <c r="CF123" s="43">
        <v>-3.4999999999999997E-5</v>
      </c>
      <c r="CH123" s="30"/>
      <c r="CL123" s="30">
        <v>9.9823706572993762E-2</v>
      </c>
      <c r="CM123" s="43">
        <v>-1.9269999999999999E-3</v>
      </c>
      <c r="CN123" s="43">
        <v>-1.9859999999999999E-3</v>
      </c>
      <c r="CO123" s="43">
        <v>7.5290000000000001E-3</v>
      </c>
      <c r="CQ123" s="30"/>
      <c r="CU123" s="30">
        <v>9.9823706572993762E-2</v>
      </c>
      <c r="CV123" s="43">
        <v>-2.8600000000000001E-4</v>
      </c>
      <c r="CW123" s="43">
        <v>-2.8600000000000001E-4</v>
      </c>
      <c r="CX123" s="43">
        <v>-1.64E-4</v>
      </c>
    </row>
    <row r="124" spans="14:102" x14ac:dyDescent="0.25">
      <c r="N124" s="30"/>
      <c r="R124" s="30">
        <v>0.10077440477299376</v>
      </c>
      <c r="S124" s="43">
        <v>-1.4300000000000001E-3</v>
      </c>
      <c r="T124" s="43">
        <v>-8.7500000000000002E-4</v>
      </c>
      <c r="U124" s="43">
        <v>5.3369999999999997E-3</v>
      </c>
      <c r="W124" s="30"/>
      <c r="AA124" s="30">
        <v>0.10077440477299376</v>
      </c>
      <c r="AB124" s="43">
        <v>-1.9000000000000001E-4</v>
      </c>
      <c r="AC124" s="43">
        <v>-1.8100000000000001E-4</v>
      </c>
      <c r="AD124" s="43">
        <v>-7.6000000000000004E-5</v>
      </c>
      <c r="AF124" s="30"/>
      <c r="AJ124" s="30">
        <v>0.10077440477299376</v>
      </c>
      <c r="AK124" s="43">
        <v>-1.366E-3</v>
      </c>
      <c r="AL124" s="43">
        <v>-1.0549999999999999E-3</v>
      </c>
      <c r="AM124" s="43">
        <v>2.049E-3</v>
      </c>
      <c r="AO124" s="30"/>
      <c r="AS124" s="30">
        <v>0.10077440477299376</v>
      </c>
      <c r="AT124" s="43">
        <v>-3.9100000000000002E-4</v>
      </c>
      <c r="AU124" s="43">
        <v>-3.6299999999999999E-4</v>
      </c>
      <c r="AV124" s="43">
        <v>-7.2999999999999999E-5</v>
      </c>
      <c r="AX124" s="30"/>
      <c r="BB124" s="30">
        <v>0.10077440477299376</v>
      </c>
      <c r="BC124" s="43">
        <v>-1.374E-3</v>
      </c>
      <c r="BD124" s="43">
        <v>-1.062E-3</v>
      </c>
      <c r="BE124" s="43">
        <v>2.0349999999999999E-3</v>
      </c>
      <c r="BG124" s="30"/>
      <c r="BK124" s="30">
        <v>0.10077440477299376</v>
      </c>
      <c r="BL124" s="43">
        <v>-3.9300000000000001E-4</v>
      </c>
      <c r="BM124" s="43">
        <v>-3.6400000000000001E-4</v>
      </c>
      <c r="BN124" s="43">
        <v>-7.6000000000000004E-5</v>
      </c>
      <c r="BP124" s="30"/>
      <c r="BT124" s="30">
        <v>0.10077440477299376</v>
      </c>
      <c r="BU124" s="43">
        <v>-1.15E-3</v>
      </c>
      <c r="BV124" s="43">
        <v>-8.1599999999999999E-4</v>
      </c>
      <c r="BW124" s="43">
        <v>2.5400000000000002E-3</v>
      </c>
      <c r="BY124" s="30"/>
      <c r="CC124" s="30">
        <v>0.10077440477299376</v>
      </c>
      <c r="CD124" s="43">
        <v>-3.2499999999999999E-4</v>
      </c>
      <c r="CE124" s="43">
        <v>-2.99E-4</v>
      </c>
      <c r="CF124" s="43">
        <v>-3.3000000000000003E-5</v>
      </c>
      <c r="CH124" s="30"/>
      <c r="CL124" s="30">
        <v>0.10077440477299376</v>
      </c>
      <c r="CM124" s="43">
        <v>-1.9449999999999999E-3</v>
      </c>
      <c r="CN124" s="43">
        <v>-2.0049999999999998E-3</v>
      </c>
      <c r="CO124" s="43">
        <v>7.6829999999999997E-3</v>
      </c>
      <c r="CQ124" s="30"/>
      <c r="CU124" s="30">
        <v>0.10077440477299376</v>
      </c>
      <c r="CV124" s="43">
        <v>-2.8299999999999999E-4</v>
      </c>
      <c r="CW124" s="43">
        <v>-2.8299999999999999E-4</v>
      </c>
      <c r="CX124" s="43">
        <v>-1.6699999999999999E-4</v>
      </c>
    </row>
    <row r="125" spans="14:102" x14ac:dyDescent="0.25">
      <c r="N125" s="30"/>
      <c r="R125" s="30">
        <v>0.10172510297299377</v>
      </c>
      <c r="S125" s="43">
        <v>-1.4519999999999999E-3</v>
      </c>
      <c r="T125" s="43">
        <v>-8.83E-4</v>
      </c>
      <c r="U125" s="43">
        <v>5.4869999999999997E-3</v>
      </c>
      <c r="W125" s="30"/>
      <c r="AA125" s="30">
        <v>0.10172510297299377</v>
      </c>
      <c r="AB125" s="43">
        <v>-1.8799999999999999E-4</v>
      </c>
      <c r="AC125" s="43">
        <v>-1.7899999999999999E-4</v>
      </c>
      <c r="AD125" s="43">
        <v>-7.7999999999999999E-5</v>
      </c>
      <c r="AF125" s="30"/>
      <c r="AJ125" s="30">
        <v>0.10172510297299377</v>
      </c>
      <c r="AK125" s="43">
        <v>-1.3749999999999999E-3</v>
      </c>
      <c r="AL125" s="43">
        <v>-1.057E-3</v>
      </c>
      <c r="AM125" s="43">
        <v>2.1129999999999999E-3</v>
      </c>
      <c r="AO125" s="30"/>
      <c r="AS125" s="30">
        <v>0.10172510297299377</v>
      </c>
      <c r="AT125" s="43">
        <v>-3.9500000000000001E-4</v>
      </c>
      <c r="AU125" s="43">
        <v>-3.6600000000000001E-4</v>
      </c>
      <c r="AV125" s="43">
        <v>-6.9999999999999994E-5</v>
      </c>
      <c r="AX125" s="30"/>
      <c r="BB125" s="30">
        <v>0.10172510297299377</v>
      </c>
      <c r="BC125" s="43">
        <v>-1.382E-3</v>
      </c>
      <c r="BD125" s="43">
        <v>-1.0640000000000001E-3</v>
      </c>
      <c r="BE125" s="43">
        <v>2.0999999999999999E-3</v>
      </c>
      <c r="BG125" s="30"/>
      <c r="BK125" s="30">
        <v>0.10172510297299377</v>
      </c>
      <c r="BL125" s="43">
        <v>-3.97E-4</v>
      </c>
      <c r="BM125" s="43">
        <v>-3.68E-4</v>
      </c>
      <c r="BN125" s="43">
        <v>-7.2999999999999999E-5</v>
      </c>
      <c r="BP125" s="30"/>
      <c r="BT125" s="30">
        <v>0.10172510297299377</v>
      </c>
      <c r="BU125" s="43">
        <v>-1.1590000000000001E-3</v>
      </c>
      <c r="BV125" s="43">
        <v>-8.1800000000000004E-4</v>
      </c>
      <c r="BW125" s="43">
        <v>2.6069999999999999E-3</v>
      </c>
      <c r="BY125" s="30"/>
      <c r="CC125" s="30">
        <v>0.10172510297299377</v>
      </c>
      <c r="CD125" s="43">
        <v>-3.28E-4</v>
      </c>
      <c r="CE125" s="43">
        <v>-3.01E-4</v>
      </c>
      <c r="CF125" s="43">
        <v>-3.1000000000000001E-5</v>
      </c>
      <c r="CH125" s="30"/>
      <c r="CL125" s="30">
        <v>0.10172510297299377</v>
      </c>
      <c r="CM125" s="43">
        <v>-1.9629999999999999E-3</v>
      </c>
      <c r="CN125" s="43">
        <v>-2.0230000000000001E-3</v>
      </c>
      <c r="CO125" s="43">
        <v>7.8379999999999995E-3</v>
      </c>
      <c r="CQ125" s="30"/>
      <c r="CU125" s="30">
        <v>0.10172510297299377</v>
      </c>
      <c r="CV125" s="43">
        <v>-2.7999999999999998E-4</v>
      </c>
      <c r="CW125" s="43">
        <v>-2.7999999999999998E-4</v>
      </c>
      <c r="CX125" s="43">
        <v>-1.7000000000000001E-4</v>
      </c>
    </row>
    <row r="126" spans="14:102" x14ac:dyDescent="0.25">
      <c r="N126" s="30"/>
      <c r="R126" s="30">
        <v>0.10267580117299377</v>
      </c>
      <c r="S126" s="43">
        <v>-1.4729999999999999E-3</v>
      </c>
      <c r="T126" s="43">
        <v>-8.8999999999999995E-4</v>
      </c>
      <c r="U126" s="43">
        <v>5.6360000000000004E-3</v>
      </c>
      <c r="W126" s="30"/>
      <c r="AA126" s="30">
        <v>0.10267580117299377</v>
      </c>
      <c r="AB126" s="43">
        <v>-1.9000000000000001E-4</v>
      </c>
      <c r="AC126" s="43">
        <v>-1.8000000000000001E-4</v>
      </c>
      <c r="AD126" s="43">
        <v>-7.4999999999999993E-5</v>
      </c>
      <c r="AF126" s="30"/>
      <c r="AJ126" s="30">
        <v>0.10267580117299377</v>
      </c>
      <c r="AK126" s="43">
        <v>-1.3829999999999999E-3</v>
      </c>
      <c r="AL126" s="43">
        <v>-1.0579999999999999E-3</v>
      </c>
      <c r="AM126" s="43">
        <v>2.1779999999999998E-3</v>
      </c>
      <c r="AO126" s="30"/>
      <c r="AS126" s="30">
        <v>0.10267580117299377</v>
      </c>
      <c r="AT126" s="43">
        <v>-3.9899999999999999E-4</v>
      </c>
      <c r="AU126" s="43">
        <v>-3.6900000000000002E-4</v>
      </c>
      <c r="AV126" s="43">
        <v>-6.7000000000000002E-5</v>
      </c>
      <c r="AX126" s="30"/>
      <c r="BB126" s="30">
        <v>0.10267580117299377</v>
      </c>
      <c r="BC126" s="43">
        <v>-1.3910000000000001E-3</v>
      </c>
      <c r="BD126" s="43">
        <v>-1.0660000000000001E-3</v>
      </c>
      <c r="BE126" s="43">
        <v>2.1640000000000001E-3</v>
      </c>
      <c r="BG126" s="30"/>
      <c r="BK126" s="30">
        <v>0.10267580117299377</v>
      </c>
      <c r="BL126" s="43">
        <v>-4.0099999999999999E-4</v>
      </c>
      <c r="BM126" s="43">
        <v>-3.7100000000000002E-4</v>
      </c>
      <c r="BN126" s="43">
        <v>-6.9999999999999994E-5</v>
      </c>
      <c r="BP126" s="30"/>
      <c r="BT126" s="30">
        <v>0.10267580117299377</v>
      </c>
      <c r="BU126" s="43">
        <v>-1.165E-3</v>
      </c>
      <c r="BV126" s="43">
        <v>-8.1700000000000002E-4</v>
      </c>
      <c r="BW126" s="43">
        <v>2.679E-3</v>
      </c>
      <c r="BY126" s="30"/>
      <c r="CC126" s="30">
        <v>0.10267580117299377</v>
      </c>
      <c r="CD126" s="43">
        <v>-3.3E-4</v>
      </c>
      <c r="CE126" s="43">
        <v>-3.0299999999999999E-4</v>
      </c>
      <c r="CF126" s="43">
        <v>-2.9E-5</v>
      </c>
      <c r="CH126" s="30"/>
      <c r="CL126" s="30">
        <v>0.10267580117299377</v>
      </c>
      <c r="CM126" s="43">
        <v>-1.9810000000000001E-3</v>
      </c>
      <c r="CN126" s="43">
        <v>-2.042E-3</v>
      </c>
      <c r="CO126" s="43">
        <v>7.9950000000000004E-3</v>
      </c>
      <c r="CQ126" s="30"/>
      <c r="CU126" s="30">
        <v>0.10267580117299377</v>
      </c>
      <c r="CV126" s="43">
        <v>-2.7700000000000001E-4</v>
      </c>
      <c r="CW126" s="43">
        <v>-2.7700000000000001E-4</v>
      </c>
      <c r="CX126" s="43">
        <v>-1.73E-4</v>
      </c>
    </row>
    <row r="127" spans="14:102" x14ac:dyDescent="0.25">
      <c r="N127" s="30"/>
      <c r="R127" s="30">
        <v>0.10362649937299379</v>
      </c>
      <c r="S127" s="43">
        <v>-1.495E-3</v>
      </c>
      <c r="T127" s="43">
        <v>-8.9800000000000004E-4</v>
      </c>
      <c r="U127" s="43">
        <v>5.7869999999999996E-3</v>
      </c>
      <c r="W127" s="30"/>
      <c r="AA127" s="30">
        <v>0.10362649937299379</v>
      </c>
      <c r="AB127" s="43">
        <v>-1.92E-4</v>
      </c>
      <c r="AC127" s="43">
        <v>-1.8200000000000001E-4</v>
      </c>
      <c r="AD127" s="43">
        <v>-7.2000000000000002E-5</v>
      </c>
      <c r="AF127" s="30"/>
      <c r="AJ127" s="30">
        <v>0.10362649937299379</v>
      </c>
      <c r="AK127" s="43">
        <v>-1.3910000000000001E-3</v>
      </c>
      <c r="AL127" s="43">
        <v>-1.06E-3</v>
      </c>
      <c r="AM127" s="43">
        <v>2.2430000000000002E-3</v>
      </c>
      <c r="AO127" s="30"/>
      <c r="AS127" s="30">
        <v>0.10362649937299379</v>
      </c>
      <c r="AT127" s="43">
        <v>-4.0299999999999998E-4</v>
      </c>
      <c r="AU127" s="43">
        <v>-3.7199999999999999E-4</v>
      </c>
      <c r="AV127" s="43">
        <v>-6.3E-5</v>
      </c>
      <c r="AX127" s="30"/>
      <c r="BB127" s="30">
        <v>0.10362649937299379</v>
      </c>
      <c r="BC127" s="43">
        <v>-1.3990000000000001E-3</v>
      </c>
      <c r="BD127" s="43">
        <v>-1.0679999999999999E-3</v>
      </c>
      <c r="BE127" s="43">
        <v>2.2279999999999999E-3</v>
      </c>
      <c r="BG127" s="30"/>
      <c r="BK127" s="30">
        <v>0.10362649937299379</v>
      </c>
      <c r="BL127" s="43">
        <v>-4.0499999999999998E-4</v>
      </c>
      <c r="BM127" s="43">
        <v>-3.7399999999999998E-4</v>
      </c>
      <c r="BN127" s="43">
        <v>-6.7000000000000002E-5</v>
      </c>
      <c r="BP127" s="30"/>
      <c r="BT127" s="30">
        <v>0.10362649937299379</v>
      </c>
      <c r="BU127" s="43">
        <v>-1.1720000000000001E-3</v>
      </c>
      <c r="BV127" s="43">
        <v>-8.1700000000000002E-4</v>
      </c>
      <c r="BW127" s="43">
        <v>2.7469999999999999E-3</v>
      </c>
      <c r="BY127" s="30"/>
      <c r="CC127" s="30">
        <v>0.10362649937299379</v>
      </c>
      <c r="CD127" s="43">
        <v>-3.3300000000000002E-4</v>
      </c>
      <c r="CE127" s="43">
        <v>-3.0600000000000001E-4</v>
      </c>
      <c r="CF127" s="43">
        <v>-2.8E-5</v>
      </c>
      <c r="CH127" s="30"/>
      <c r="CL127" s="30">
        <v>0.10362649937299379</v>
      </c>
      <c r="CM127" s="43">
        <v>-1.9980000000000002E-3</v>
      </c>
      <c r="CN127" s="43">
        <v>-2.0609999999999999E-3</v>
      </c>
      <c r="CO127" s="43">
        <v>8.1510000000000003E-3</v>
      </c>
      <c r="CQ127" s="30"/>
      <c r="CU127" s="30">
        <v>0.10362649937299379</v>
      </c>
      <c r="CV127" s="43">
        <v>-2.7399999999999999E-4</v>
      </c>
      <c r="CW127" s="43">
        <v>-2.7399999999999999E-4</v>
      </c>
      <c r="CX127" s="43">
        <v>-1.76E-4</v>
      </c>
    </row>
    <row r="128" spans="14:102" x14ac:dyDescent="0.25">
      <c r="N128" s="30"/>
      <c r="R128" s="30">
        <v>0.10457719757299375</v>
      </c>
      <c r="S128" s="43">
        <v>-1.5169999999999999E-3</v>
      </c>
      <c r="T128" s="43">
        <v>-9.0600000000000001E-4</v>
      </c>
      <c r="U128" s="43">
        <v>5.9369999999999996E-3</v>
      </c>
      <c r="W128" s="30"/>
      <c r="AA128" s="30">
        <v>0.10457719757299375</v>
      </c>
      <c r="AB128" s="43">
        <v>-1.94E-4</v>
      </c>
      <c r="AC128" s="43">
        <v>-1.84E-4</v>
      </c>
      <c r="AD128" s="43">
        <v>-6.9999999999999994E-5</v>
      </c>
      <c r="AF128" s="30"/>
      <c r="AJ128" s="30">
        <v>0.10457719757299375</v>
      </c>
      <c r="AK128" s="43">
        <v>-1.4E-3</v>
      </c>
      <c r="AL128" s="43">
        <v>-1.062E-3</v>
      </c>
      <c r="AM128" s="43">
        <v>2.307E-3</v>
      </c>
      <c r="AO128" s="30"/>
      <c r="AS128" s="30">
        <v>0.10457719757299375</v>
      </c>
      <c r="AT128" s="43">
        <v>-4.0700000000000003E-4</v>
      </c>
      <c r="AU128" s="43">
        <v>-3.7500000000000001E-4</v>
      </c>
      <c r="AV128" s="43">
        <v>-6.0000000000000002E-5</v>
      </c>
      <c r="AX128" s="30"/>
      <c r="BB128" s="30">
        <v>0.10457719757299375</v>
      </c>
      <c r="BC128" s="43">
        <v>-1.408E-3</v>
      </c>
      <c r="BD128" s="43">
        <v>-1.0690000000000001E-3</v>
      </c>
      <c r="BE128" s="43">
        <v>2.2929999999999999E-3</v>
      </c>
      <c r="BG128" s="30"/>
      <c r="BK128" s="30">
        <v>0.10457719757299375</v>
      </c>
      <c r="BL128" s="43">
        <v>-4.0900000000000002E-4</v>
      </c>
      <c r="BM128" s="43">
        <v>-3.77E-4</v>
      </c>
      <c r="BN128" s="43">
        <v>-6.3999999999999997E-5</v>
      </c>
      <c r="BP128" s="30"/>
      <c r="BT128" s="30">
        <v>0.10457719757299375</v>
      </c>
      <c r="BU128" s="43">
        <v>-1.1789999999999999E-3</v>
      </c>
      <c r="BV128" s="43">
        <v>-8.1700000000000002E-4</v>
      </c>
      <c r="BW128" s="43">
        <v>2.8170000000000001E-3</v>
      </c>
      <c r="BY128" s="30"/>
      <c r="CC128" s="30">
        <v>0.10457719757299375</v>
      </c>
      <c r="CD128" s="43">
        <v>-3.3599999999999998E-4</v>
      </c>
      <c r="CE128" s="43">
        <v>-3.0800000000000001E-4</v>
      </c>
      <c r="CF128" s="43">
        <v>-2.5999999999999998E-5</v>
      </c>
      <c r="CH128" s="30"/>
      <c r="CL128" s="30">
        <v>0.10457719757299375</v>
      </c>
      <c r="CM128" s="43">
        <v>-2.016E-3</v>
      </c>
      <c r="CN128" s="43">
        <v>-2.0799999999999998E-3</v>
      </c>
      <c r="CO128" s="43">
        <v>8.3070000000000001E-3</v>
      </c>
      <c r="CQ128" s="30"/>
      <c r="CU128" s="30">
        <v>0.10457719757299375</v>
      </c>
      <c r="CV128" s="43">
        <v>-2.7099999999999997E-4</v>
      </c>
      <c r="CW128" s="43">
        <v>-2.7099999999999997E-4</v>
      </c>
      <c r="CX128" s="43">
        <v>-1.7899999999999999E-4</v>
      </c>
    </row>
    <row r="129" spans="14:102" x14ac:dyDescent="0.25">
      <c r="N129" s="30"/>
      <c r="R129" s="30">
        <v>0.10457719757299375</v>
      </c>
      <c r="S129" s="43">
        <v>-1.5169999999999999E-3</v>
      </c>
      <c r="T129" s="43">
        <v>-9.0600000000000001E-4</v>
      </c>
      <c r="U129" s="43">
        <v>5.9369999999999996E-3</v>
      </c>
      <c r="W129" s="30"/>
      <c r="AA129" s="30">
        <v>0.10457719757299375</v>
      </c>
      <c r="AB129" s="43">
        <v>-1.94E-4</v>
      </c>
      <c r="AC129" s="43">
        <v>-1.84E-4</v>
      </c>
      <c r="AD129" s="43">
        <v>-6.9999999999999994E-5</v>
      </c>
      <c r="AF129" s="30"/>
      <c r="AJ129" s="30">
        <v>0.10457719757299375</v>
      </c>
      <c r="AK129" s="43">
        <v>-1.4E-3</v>
      </c>
      <c r="AL129" s="43">
        <v>-1.062E-3</v>
      </c>
      <c r="AM129" s="43">
        <v>2.307E-3</v>
      </c>
      <c r="AO129" s="30"/>
      <c r="AS129" s="30">
        <v>0.10457719757299375</v>
      </c>
      <c r="AT129" s="43">
        <v>-4.0700000000000003E-4</v>
      </c>
      <c r="AU129" s="43">
        <v>-3.7500000000000001E-4</v>
      </c>
      <c r="AV129" s="43">
        <v>-6.0000000000000002E-5</v>
      </c>
      <c r="AX129" s="30"/>
      <c r="BB129" s="30">
        <v>0.10457719757299375</v>
      </c>
      <c r="BC129" s="43">
        <v>-1.408E-3</v>
      </c>
      <c r="BD129" s="43">
        <v>-1.0690000000000001E-3</v>
      </c>
      <c r="BE129" s="43">
        <v>2.2929999999999999E-3</v>
      </c>
      <c r="BG129" s="30"/>
      <c r="BK129" s="30">
        <v>0.10457719757299375</v>
      </c>
      <c r="BL129" s="43">
        <v>-4.0900000000000002E-4</v>
      </c>
      <c r="BM129" s="43">
        <v>-3.77E-4</v>
      </c>
      <c r="BN129" s="43">
        <v>-6.3999999999999997E-5</v>
      </c>
      <c r="BP129" s="30"/>
      <c r="BT129" s="30">
        <v>0.10457719757299375</v>
      </c>
      <c r="BU129" s="43">
        <v>-1.1789999999999999E-3</v>
      </c>
      <c r="BV129" s="43">
        <v>-8.1700000000000002E-4</v>
      </c>
      <c r="BW129" s="43">
        <v>2.8170000000000001E-3</v>
      </c>
      <c r="BY129" s="30"/>
      <c r="CC129" s="30">
        <v>0.10457719757299375</v>
      </c>
      <c r="CD129" s="43">
        <v>-3.3599999999999998E-4</v>
      </c>
      <c r="CE129" s="43">
        <v>-3.0800000000000001E-4</v>
      </c>
      <c r="CF129" s="43">
        <v>-2.5999999999999998E-5</v>
      </c>
      <c r="CH129" s="30"/>
      <c r="CL129" s="30">
        <v>0.10457719757299375</v>
      </c>
      <c r="CM129" s="43">
        <v>-2.016E-3</v>
      </c>
      <c r="CN129" s="43">
        <v>-2.0799999999999998E-3</v>
      </c>
      <c r="CO129" s="43">
        <v>8.3070000000000001E-3</v>
      </c>
      <c r="CQ129" s="30"/>
      <c r="CU129" s="30">
        <v>0.10457719757299375</v>
      </c>
      <c r="CV129" s="43">
        <v>-2.7099999999999997E-4</v>
      </c>
      <c r="CW129" s="43">
        <v>-2.7099999999999997E-4</v>
      </c>
      <c r="CX129" s="43">
        <v>-1.7899999999999999E-4</v>
      </c>
    </row>
    <row r="130" spans="14:102" x14ac:dyDescent="0.25">
      <c r="N130" s="30"/>
      <c r="R130" s="30">
        <v>0.10552789577299375</v>
      </c>
      <c r="S130" s="43">
        <v>-1.539E-3</v>
      </c>
      <c r="T130" s="43">
        <v>-9.1399999999999999E-4</v>
      </c>
      <c r="U130" s="43">
        <v>6.0870000000000004E-3</v>
      </c>
      <c r="W130" s="30"/>
      <c r="AA130" s="30">
        <v>0.10552789577299375</v>
      </c>
      <c r="AB130" s="43">
        <v>-1.9599999999999999E-4</v>
      </c>
      <c r="AC130" s="43">
        <v>-1.85E-4</v>
      </c>
      <c r="AD130" s="43">
        <v>-6.7000000000000002E-5</v>
      </c>
      <c r="AF130" s="30"/>
      <c r="AJ130" s="30">
        <v>0.10552789577299375</v>
      </c>
      <c r="AK130" s="43">
        <v>-1.408E-3</v>
      </c>
      <c r="AL130" s="43">
        <v>-1.0629999999999999E-3</v>
      </c>
      <c r="AM130" s="43">
        <v>2.372E-3</v>
      </c>
      <c r="AO130" s="30"/>
      <c r="AS130" s="30">
        <v>0.10552789577299375</v>
      </c>
      <c r="AT130" s="43">
        <v>-4.1100000000000002E-4</v>
      </c>
      <c r="AU130" s="43">
        <v>-3.79E-4</v>
      </c>
      <c r="AV130" s="43">
        <v>-5.7000000000000003E-5</v>
      </c>
      <c r="AX130" s="30"/>
      <c r="BB130" s="30">
        <v>0.10552789577299375</v>
      </c>
      <c r="BC130" s="43">
        <v>-1.418E-3</v>
      </c>
      <c r="BD130" s="43">
        <v>-1.073E-3</v>
      </c>
      <c r="BE130" s="43">
        <v>2.3570000000000002E-3</v>
      </c>
      <c r="BG130" s="30"/>
      <c r="BK130" s="30">
        <v>0.10552789577299375</v>
      </c>
      <c r="BL130" s="43">
        <v>-4.1300000000000001E-4</v>
      </c>
      <c r="BM130" s="43">
        <v>-3.8099999999999999E-4</v>
      </c>
      <c r="BN130" s="43">
        <v>-6.0000000000000002E-5</v>
      </c>
      <c r="BP130" s="30"/>
      <c r="BT130" s="30">
        <v>0.10552789577299375</v>
      </c>
      <c r="BU130" s="43">
        <v>-1.186E-3</v>
      </c>
      <c r="BV130" s="43">
        <v>-8.1700000000000002E-4</v>
      </c>
      <c r="BW130" s="43">
        <v>2.8860000000000001E-3</v>
      </c>
      <c r="BY130" s="30"/>
      <c r="CC130" s="30">
        <v>0.10552789577299375</v>
      </c>
      <c r="CD130" s="43">
        <v>-3.39E-4</v>
      </c>
      <c r="CE130" s="43">
        <v>-3.1E-4</v>
      </c>
      <c r="CF130" s="43">
        <v>-2.4000000000000001E-5</v>
      </c>
      <c r="CH130" s="30"/>
      <c r="CL130" s="30">
        <v>0.10552789577299375</v>
      </c>
      <c r="CM130" s="43">
        <v>-2.036E-3</v>
      </c>
      <c r="CN130" s="43">
        <v>-2.1020000000000001E-3</v>
      </c>
      <c r="CO130" s="43">
        <v>8.463E-3</v>
      </c>
      <c r="CQ130" s="30"/>
      <c r="CU130" s="30">
        <v>0.10552789577299375</v>
      </c>
      <c r="CV130" s="43">
        <v>-2.6800000000000001E-4</v>
      </c>
      <c r="CW130" s="43">
        <v>-2.6800000000000001E-4</v>
      </c>
      <c r="CX130" s="43">
        <v>-1.83E-4</v>
      </c>
    </row>
    <row r="131" spans="14:102" x14ac:dyDescent="0.25">
      <c r="N131" s="30"/>
      <c r="R131" s="30">
        <v>0.10647859397299375</v>
      </c>
      <c r="S131" s="43">
        <v>-1.5640000000000001E-3</v>
      </c>
      <c r="T131" s="43">
        <v>-9.2400000000000002E-4</v>
      </c>
      <c r="U131" s="43">
        <v>6.2379999999999996E-3</v>
      </c>
      <c r="W131" s="30"/>
      <c r="AA131" s="30">
        <v>0.10647859397299375</v>
      </c>
      <c r="AB131" s="43">
        <v>-1.9799999999999999E-4</v>
      </c>
      <c r="AC131" s="43">
        <v>-1.8699999999999999E-4</v>
      </c>
      <c r="AD131" s="43">
        <v>-6.4999999999999994E-5</v>
      </c>
      <c r="AF131" s="30"/>
      <c r="AJ131" s="30">
        <v>0.10647859397299375</v>
      </c>
      <c r="AK131" s="43">
        <v>-1.4170000000000001E-3</v>
      </c>
      <c r="AL131" s="43">
        <v>-1.0660000000000001E-3</v>
      </c>
      <c r="AM131" s="43">
        <v>2.4369999999999999E-3</v>
      </c>
      <c r="AO131" s="30"/>
      <c r="AS131" s="30">
        <v>0.10647859397299375</v>
      </c>
      <c r="AT131" s="43">
        <v>-4.15E-4</v>
      </c>
      <c r="AU131" s="43">
        <v>-3.8200000000000002E-4</v>
      </c>
      <c r="AV131" s="43">
        <v>-5.3999999999999998E-5</v>
      </c>
      <c r="AX131" s="30"/>
      <c r="BB131" s="30">
        <v>0.10647859397299375</v>
      </c>
      <c r="BC131" s="43">
        <v>-1.428E-3</v>
      </c>
      <c r="BD131" s="43">
        <v>-1.077E-3</v>
      </c>
      <c r="BE131" s="43">
        <v>2.4190000000000001E-3</v>
      </c>
      <c r="BG131" s="30"/>
      <c r="BK131" s="30">
        <v>0.10647859397299375</v>
      </c>
      <c r="BL131" s="43">
        <v>-4.1599999999999997E-4</v>
      </c>
      <c r="BM131" s="43">
        <v>-3.8400000000000001E-4</v>
      </c>
      <c r="BN131" s="43">
        <v>-5.7000000000000003E-5</v>
      </c>
      <c r="BP131" s="30"/>
      <c r="BT131" s="30">
        <v>0.10647859397299375</v>
      </c>
      <c r="BU131" s="43">
        <v>-1.193E-3</v>
      </c>
      <c r="BV131" s="43">
        <v>-8.1800000000000004E-4</v>
      </c>
      <c r="BW131" s="43">
        <v>2.9550000000000002E-3</v>
      </c>
      <c r="BY131" s="30"/>
      <c r="CC131" s="30">
        <v>0.10647859397299375</v>
      </c>
      <c r="CD131" s="43">
        <v>-3.4099999999999999E-4</v>
      </c>
      <c r="CE131" s="43">
        <v>-3.1300000000000002E-4</v>
      </c>
      <c r="CF131" s="43">
        <v>-2.1999999999999999E-5</v>
      </c>
      <c r="CH131" s="30"/>
      <c r="CL131" s="30">
        <v>0.10647859397299375</v>
      </c>
      <c r="CM131" s="43">
        <v>-2.0560000000000001E-3</v>
      </c>
      <c r="CN131" s="43">
        <v>-2.1229999999999999E-3</v>
      </c>
      <c r="CO131" s="43">
        <v>8.6180000000000007E-3</v>
      </c>
      <c r="CQ131" s="30"/>
      <c r="CU131" s="30">
        <v>0.10647859397299375</v>
      </c>
      <c r="CV131" s="43">
        <v>-2.6400000000000002E-4</v>
      </c>
      <c r="CW131" s="43">
        <v>-2.6499999999999999E-4</v>
      </c>
      <c r="CX131" s="43">
        <v>-1.8599999999999999E-4</v>
      </c>
    </row>
    <row r="132" spans="14:102" x14ac:dyDescent="0.25">
      <c r="N132" s="30"/>
      <c r="R132" s="30">
        <v>0.10742929217299375</v>
      </c>
      <c r="S132" s="43">
        <v>-1.588E-3</v>
      </c>
      <c r="T132" s="43">
        <v>-9.3400000000000004E-4</v>
      </c>
      <c r="U132" s="43">
        <v>6.3889999999999997E-3</v>
      </c>
      <c r="W132" s="30"/>
      <c r="AA132" s="30">
        <v>0.10742929217299375</v>
      </c>
      <c r="AB132" s="43">
        <v>-2.0000000000000001E-4</v>
      </c>
      <c r="AC132" s="43">
        <v>-1.8799999999999999E-4</v>
      </c>
      <c r="AD132" s="43">
        <v>-6.2000000000000003E-5</v>
      </c>
      <c r="AF132" s="30"/>
      <c r="AJ132" s="30">
        <v>0.10742929217299375</v>
      </c>
      <c r="AK132" s="43">
        <v>-1.428E-3</v>
      </c>
      <c r="AL132" s="43">
        <v>-1.07E-3</v>
      </c>
      <c r="AM132" s="43">
        <v>2.5010000000000002E-3</v>
      </c>
      <c r="AO132" s="30"/>
      <c r="AS132" s="30">
        <v>0.10742929217299375</v>
      </c>
      <c r="AT132" s="43">
        <v>-4.1899999999999999E-4</v>
      </c>
      <c r="AU132" s="43">
        <v>-3.8499999999999998E-4</v>
      </c>
      <c r="AV132" s="43">
        <v>-5.0000000000000002E-5</v>
      </c>
      <c r="AX132" s="30"/>
      <c r="BB132" s="30">
        <v>0.10742929217299375</v>
      </c>
      <c r="BC132" s="43">
        <v>-1.439E-3</v>
      </c>
      <c r="BD132" s="43">
        <v>-1.08E-3</v>
      </c>
      <c r="BE132" s="43">
        <v>2.483E-3</v>
      </c>
      <c r="BG132" s="30"/>
      <c r="BK132" s="30">
        <v>0.10742929217299375</v>
      </c>
      <c r="BL132" s="43">
        <v>-4.2000000000000002E-4</v>
      </c>
      <c r="BM132" s="43">
        <v>-3.8699999999999997E-4</v>
      </c>
      <c r="BN132" s="43">
        <v>-5.3999999999999998E-5</v>
      </c>
      <c r="BP132" s="30"/>
      <c r="BT132" s="30">
        <v>0.10742929217299375</v>
      </c>
      <c r="BU132" s="43">
        <v>-1.1999999999999999E-3</v>
      </c>
      <c r="BV132" s="43">
        <v>-8.1800000000000004E-4</v>
      </c>
      <c r="BW132" s="43">
        <v>3.0240000000000002E-3</v>
      </c>
      <c r="BY132" s="30"/>
      <c r="CC132" s="30">
        <v>0.10742929217299375</v>
      </c>
      <c r="CD132" s="43">
        <v>-3.4400000000000001E-4</v>
      </c>
      <c r="CE132" s="43">
        <v>-3.1500000000000001E-4</v>
      </c>
      <c r="CF132" s="43">
        <v>-2.0000000000000002E-5</v>
      </c>
      <c r="CH132" s="30"/>
      <c r="CL132" s="30">
        <v>0.10742929217299375</v>
      </c>
      <c r="CM132" s="43">
        <v>-2.0760000000000002E-3</v>
      </c>
      <c r="CN132" s="43">
        <v>-2.1440000000000001E-3</v>
      </c>
      <c r="CO132" s="43">
        <v>8.7740000000000005E-3</v>
      </c>
      <c r="CQ132" s="30"/>
      <c r="CU132" s="30">
        <v>0.10742929217299375</v>
      </c>
      <c r="CV132" s="43">
        <v>-2.61E-4</v>
      </c>
      <c r="CW132" s="43">
        <v>-2.61E-4</v>
      </c>
      <c r="CX132" s="43">
        <v>-1.8900000000000001E-4</v>
      </c>
    </row>
    <row r="133" spans="14:102" x14ac:dyDescent="0.25">
      <c r="N133" s="30"/>
      <c r="R133" s="30">
        <v>0.10837999037299376</v>
      </c>
      <c r="S133" s="43">
        <v>-1.611E-3</v>
      </c>
      <c r="T133" s="43">
        <v>-9.4300000000000004E-4</v>
      </c>
      <c r="U133" s="43">
        <v>6.5370000000000003E-3</v>
      </c>
      <c r="W133" s="30"/>
      <c r="AA133" s="30">
        <v>0.10837999037299376</v>
      </c>
      <c r="AB133" s="43">
        <v>-2.02E-4</v>
      </c>
      <c r="AC133" s="43">
        <v>-1.9000000000000001E-4</v>
      </c>
      <c r="AD133" s="43">
        <v>-5.8999999999999998E-5</v>
      </c>
      <c r="AF133" s="30"/>
      <c r="AJ133" s="30">
        <v>0.10837999037299376</v>
      </c>
      <c r="AK133" s="43">
        <v>-1.438E-3</v>
      </c>
      <c r="AL133" s="43">
        <v>-1.0740000000000001E-3</v>
      </c>
      <c r="AM133" s="43">
        <v>2.5639999999999999E-3</v>
      </c>
      <c r="AO133" s="30"/>
      <c r="AS133" s="30">
        <v>0.10837999037299376</v>
      </c>
      <c r="AT133" s="43">
        <v>-4.2200000000000001E-4</v>
      </c>
      <c r="AU133" s="43">
        <v>-3.88E-4</v>
      </c>
      <c r="AV133" s="43">
        <v>-4.6999999999999997E-5</v>
      </c>
      <c r="AX133" s="30"/>
      <c r="BB133" s="30">
        <v>0.10837999037299376</v>
      </c>
      <c r="BC133" s="43">
        <v>-1.449E-3</v>
      </c>
      <c r="BD133" s="43">
        <v>-1.0839999999999999E-3</v>
      </c>
      <c r="BE133" s="43">
        <v>2.545E-3</v>
      </c>
      <c r="BG133" s="30"/>
      <c r="BK133" s="30">
        <v>0.10837999037299376</v>
      </c>
      <c r="BL133" s="43">
        <v>-4.2400000000000001E-4</v>
      </c>
      <c r="BM133" s="43">
        <v>-3.8999999999999999E-4</v>
      </c>
      <c r="BN133" s="43">
        <v>-5.1E-5</v>
      </c>
      <c r="BP133" s="30"/>
      <c r="BT133" s="30">
        <v>0.10837999037299376</v>
      </c>
      <c r="BU133" s="43">
        <v>-1.2080000000000001E-3</v>
      </c>
      <c r="BV133" s="43">
        <v>-8.1800000000000004E-4</v>
      </c>
      <c r="BW133" s="43">
        <v>3.0929999999999998E-3</v>
      </c>
      <c r="BY133" s="30"/>
      <c r="CC133" s="30">
        <v>0.10837999037299376</v>
      </c>
      <c r="CD133" s="43">
        <v>-3.4699999999999998E-4</v>
      </c>
      <c r="CE133" s="43">
        <v>-3.1700000000000001E-4</v>
      </c>
      <c r="CF133" s="43">
        <v>-1.9000000000000001E-5</v>
      </c>
      <c r="CH133" s="30"/>
      <c r="CL133" s="30">
        <v>0.10837999037299376</v>
      </c>
      <c r="CM133" s="43">
        <v>-2.0960000000000002E-3</v>
      </c>
      <c r="CN133" s="43">
        <v>-2.1640000000000001E-3</v>
      </c>
      <c r="CO133" s="43">
        <v>8.9269999999999992E-3</v>
      </c>
      <c r="CQ133" s="30"/>
      <c r="CU133" s="30">
        <v>0.10837999037299376</v>
      </c>
      <c r="CV133" s="43">
        <v>-2.5799999999999998E-4</v>
      </c>
      <c r="CW133" s="43">
        <v>-2.5799999999999998E-4</v>
      </c>
      <c r="CX133" s="43">
        <v>-1.92E-4</v>
      </c>
    </row>
    <row r="134" spans="14:102" x14ac:dyDescent="0.25">
      <c r="N134" s="30"/>
      <c r="R134" s="30">
        <v>0.10933068857299377</v>
      </c>
      <c r="S134" s="43">
        <v>-1.6360000000000001E-3</v>
      </c>
      <c r="T134" s="43">
        <v>-9.5299999999999996E-4</v>
      </c>
      <c r="U134" s="43">
        <v>6.6930000000000002E-3</v>
      </c>
      <c r="W134" s="30"/>
      <c r="AA134" s="30">
        <v>0.10933068857299377</v>
      </c>
      <c r="AB134" s="43">
        <v>-2.04E-4</v>
      </c>
      <c r="AC134" s="43">
        <v>-1.92E-4</v>
      </c>
      <c r="AD134" s="43">
        <v>-5.7000000000000003E-5</v>
      </c>
      <c r="AF134" s="30"/>
      <c r="AJ134" s="30">
        <v>0.10933068857299377</v>
      </c>
      <c r="AK134" s="43">
        <v>-1.444E-3</v>
      </c>
      <c r="AL134" s="43">
        <v>-1.0709999999999999E-3</v>
      </c>
      <c r="AM134" s="43">
        <v>2.6480000000000002E-3</v>
      </c>
      <c r="AO134" s="30"/>
      <c r="AS134" s="30">
        <v>0.10933068857299377</v>
      </c>
      <c r="AT134" s="43">
        <v>-4.26E-4</v>
      </c>
      <c r="AU134" s="43">
        <v>-3.9199999999999999E-4</v>
      </c>
      <c r="AV134" s="43">
        <v>-4.3999999999999999E-5</v>
      </c>
      <c r="AX134" s="30"/>
      <c r="BB134" s="30">
        <v>0.10933068857299377</v>
      </c>
      <c r="BC134" s="43">
        <v>-1.456E-3</v>
      </c>
      <c r="BD134" s="43">
        <v>-1.083E-3</v>
      </c>
      <c r="BE134" s="43">
        <v>2.627E-3</v>
      </c>
      <c r="BG134" s="30"/>
      <c r="BK134" s="30">
        <v>0.10933068857299377</v>
      </c>
      <c r="BL134" s="43">
        <v>-4.28E-4</v>
      </c>
      <c r="BM134" s="43">
        <v>-3.9300000000000001E-4</v>
      </c>
      <c r="BN134" s="43">
        <v>-4.8000000000000001E-5</v>
      </c>
      <c r="BP134" s="30"/>
      <c r="BT134" s="30">
        <v>0.10933068857299377</v>
      </c>
      <c r="BU134" s="43">
        <v>-1.2149999999999999E-3</v>
      </c>
      <c r="BV134" s="43">
        <v>-8.1800000000000004E-4</v>
      </c>
      <c r="BW134" s="43">
        <v>3.1640000000000001E-3</v>
      </c>
      <c r="BY134" s="30"/>
      <c r="CC134" s="30">
        <v>0.10933068857299377</v>
      </c>
      <c r="CD134" s="43">
        <v>-3.5E-4</v>
      </c>
      <c r="CE134" s="43">
        <v>-3.2000000000000003E-4</v>
      </c>
      <c r="CF134" s="43">
        <v>-1.7E-5</v>
      </c>
      <c r="CH134" s="30"/>
      <c r="CL134" s="30">
        <v>0.10933068857299377</v>
      </c>
      <c r="CM134" s="43">
        <v>-2.117E-3</v>
      </c>
      <c r="CN134" s="43">
        <v>-2.186E-3</v>
      </c>
      <c r="CO134" s="43">
        <v>9.0869999999999996E-3</v>
      </c>
      <c r="CQ134" s="30"/>
      <c r="CU134" s="30">
        <v>0.10933068857299377</v>
      </c>
      <c r="CV134" s="43">
        <v>-2.5500000000000002E-4</v>
      </c>
      <c r="CW134" s="43">
        <v>-2.5500000000000002E-4</v>
      </c>
      <c r="CX134" s="43">
        <v>-1.9599999999999999E-4</v>
      </c>
    </row>
    <row r="135" spans="14:102" x14ac:dyDescent="0.25">
      <c r="N135" s="30"/>
      <c r="R135" s="30">
        <v>0.11028138677299378</v>
      </c>
      <c r="S135" s="43">
        <v>-1.6609999999999999E-3</v>
      </c>
      <c r="T135" s="43">
        <v>-9.6299999999999999E-4</v>
      </c>
      <c r="U135" s="43">
        <v>6.8450000000000004E-3</v>
      </c>
      <c r="W135" s="30"/>
      <c r="AA135" s="30">
        <v>0.11028138677299378</v>
      </c>
      <c r="AB135" s="43">
        <v>-2.0599999999999999E-4</v>
      </c>
      <c r="AC135" s="43">
        <v>-1.93E-4</v>
      </c>
      <c r="AD135" s="43">
        <v>-5.3999999999999998E-5</v>
      </c>
      <c r="AF135" s="30"/>
      <c r="AJ135" s="30">
        <v>0.11028138677299378</v>
      </c>
      <c r="AK135" s="43">
        <v>-1.4519999999999999E-3</v>
      </c>
      <c r="AL135" s="43">
        <v>-1.0709999999999999E-3</v>
      </c>
      <c r="AM135" s="43">
        <v>2.7239999999999999E-3</v>
      </c>
      <c r="AO135" s="30"/>
      <c r="AS135" s="30">
        <v>0.11028138677299378</v>
      </c>
      <c r="AT135" s="43">
        <v>-4.2999999999999999E-4</v>
      </c>
      <c r="AU135" s="43">
        <v>-3.9500000000000001E-4</v>
      </c>
      <c r="AV135" s="43">
        <v>-4.1E-5</v>
      </c>
      <c r="AX135" s="30"/>
      <c r="BB135" s="30">
        <v>0.11028138677299378</v>
      </c>
      <c r="BC135" s="43">
        <v>-1.4630000000000001E-3</v>
      </c>
      <c r="BD135" s="43">
        <v>-1.0820000000000001E-3</v>
      </c>
      <c r="BE135" s="43">
        <v>2.7030000000000001E-3</v>
      </c>
      <c r="BG135" s="30"/>
      <c r="BK135" s="30">
        <v>0.11028138677299378</v>
      </c>
      <c r="BL135" s="43">
        <v>-4.3199999999999998E-4</v>
      </c>
      <c r="BM135" s="43">
        <v>-3.97E-4</v>
      </c>
      <c r="BN135" s="43">
        <v>-4.5000000000000003E-5</v>
      </c>
      <c r="BP135" s="30"/>
      <c r="BT135" s="30">
        <v>0.11028138677299378</v>
      </c>
      <c r="BU135" s="43">
        <v>-1.222E-3</v>
      </c>
      <c r="BV135" s="43">
        <v>-8.1800000000000004E-4</v>
      </c>
      <c r="BW135" s="43">
        <v>3.235E-3</v>
      </c>
      <c r="BY135" s="30"/>
      <c r="CC135" s="30">
        <v>0.11028138677299378</v>
      </c>
      <c r="CD135" s="43">
        <v>-3.5199999999999999E-4</v>
      </c>
      <c r="CE135" s="43">
        <v>-3.2200000000000002E-4</v>
      </c>
      <c r="CF135" s="43">
        <v>-1.5E-5</v>
      </c>
      <c r="CH135" s="30"/>
      <c r="CL135" s="30">
        <v>0.11028138677299378</v>
      </c>
      <c r="CM135" s="43">
        <v>-2.137E-3</v>
      </c>
      <c r="CN135" s="43">
        <v>-2.2079999999999999E-3</v>
      </c>
      <c r="CO135" s="43">
        <v>9.2460000000000007E-3</v>
      </c>
      <c r="CQ135" s="30"/>
      <c r="CU135" s="30">
        <v>0.11028138677299378</v>
      </c>
      <c r="CV135" s="43">
        <v>-2.52E-4</v>
      </c>
      <c r="CW135" s="43">
        <v>-2.52E-4</v>
      </c>
      <c r="CX135" s="43">
        <v>-1.9900000000000001E-4</v>
      </c>
    </row>
    <row r="136" spans="14:102" x14ac:dyDescent="0.25">
      <c r="N136" s="30"/>
      <c r="R136" s="30">
        <v>0.11123208497299378</v>
      </c>
      <c r="S136" s="43">
        <v>-1.6850000000000001E-3</v>
      </c>
      <c r="T136" s="43">
        <v>-9.7300000000000002E-4</v>
      </c>
      <c r="U136" s="43">
        <v>6.999E-3</v>
      </c>
      <c r="W136" s="30"/>
      <c r="AA136" s="30">
        <v>0.11123208497299378</v>
      </c>
      <c r="AB136" s="43">
        <v>-2.0799999999999999E-4</v>
      </c>
      <c r="AC136" s="43">
        <v>-1.95E-4</v>
      </c>
      <c r="AD136" s="43">
        <v>-5.1E-5</v>
      </c>
      <c r="AF136" s="30"/>
      <c r="AJ136" s="30">
        <v>0.11123208497299378</v>
      </c>
      <c r="AK136" s="43">
        <v>-1.459E-3</v>
      </c>
      <c r="AL136" s="43">
        <v>-1.0709999999999999E-3</v>
      </c>
      <c r="AM136" s="43">
        <v>2.8010000000000001E-3</v>
      </c>
      <c r="AO136" s="30"/>
      <c r="AS136" s="30">
        <v>0.11123208497299378</v>
      </c>
      <c r="AT136" s="43">
        <v>-4.3399999999999998E-4</v>
      </c>
      <c r="AU136" s="43">
        <v>-3.9800000000000002E-4</v>
      </c>
      <c r="AV136" s="43">
        <v>-3.8000000000000002E-5</v>
      </c>
      <c r="AX136" s="30"/>
      <c r="BB136" s="30">
        <v>0.11123208497299378</v>
      </c>
      <c r="BC136" s="43">
        <v>-1.4710000000000001E-3</v>
      </c>
      <c r="BD136" s="43">
        <v>-1.083E-3</v>
      </c>
      <c r="BE136" s="43">
        <v>2.7789999999999998E-3</v>
      </c>
      <c r="BG136" s="30"/>
      <c r="BK136" s="30">
        <v>0.11123208497299378</v>
      </c>
      <c r="BL136" s="43">
        <v>-4.3600000000000003E-4</v>
      </c>
      <c r="BM136" s="43">
        <v>-4.0000000000000002E-4</v>
      </c>
      <c r="BN136" s="43">
        <v>-4.1E-5</v>
      </c>
      <c r="BP136" s="30"/>
      <c r="BT136" s="30">
        <v>0.11123208497299378</v>
      </c>
      <c r="BU136" s="43">
        <v>-1.2290000000000001E-3</v>
      </c>
      <c r="BV136" s="43">
        <v>-8.1800000000000004E-4</v>
      </c>
      <c r="BW136" s="43">
        <v>3.3050000000000002E-3</v>
      </c>
      <c r="BY136" s="30"/>
      <c r="CC136" s="30">
        <v>0.11123208497299378</v>
      </c>
      <c r="CD136" s="43">
        <v>-3.5500000000000001E-4</v>
      </c>
      <c r="CE136" s="43">
        <v>-3.2400000000000001E-4</v>
      </c>
      <c r="CF136" s="43">
        <v>-1.2999999999999999E-5</v>
      </c>
      <c r="CH136" s="30"/>
      <c r="CL136" s="30">
        <v>0.11123208497299378</v>
      </c>
      <c r="CM136" s="43">
        <v>-2.1570000000000001E-3</v>
      </c>
      <c r="CN136" s="43">
        <v>-2.2290000000000001E-3</v>
      </c>
      <c r="CO136" s="43">
        <v>9.4039999999999992E-3</v>
      </c>
      <c r="CQ136" s="30"/>
      <c r="CU136" s="30">
        <v>0.11123208497299378</v>
      </c>
      <c r="CV136" s="43">
        <v>-2.4800000000000001E-4</v>
      </c>
      <c r="CW136" s="43">
        <v>-2.4800000000000001E-4</v>
      </c>
      <c r="CX136" s="43">
        <v>-2.02E-4</v>
      </c>
    </row>
    <row r="137" spans="14:102" x14ac:dyDescent="0.25">
      <c r="N137" s="30"/>
      <c r="R137" s="30">
        <v>0.11218278317299378</v>
      </c>
      <c r="S137" s="43">
        <v>-1.709E-3</v>
      </c>
      <c r="T137" s="43">
        <v>-9.8200000000000002E-4</v>
      </c>
      <c r="U137" s="43">
        <v>7.149E-3</v>
      </c>
      <c r="W137" s="30"/>
      <c r="AA137" s="30">
        <v>0.11218278317299378</v>
      </c>
      <c r="AB137" s="43">
        <v>-2.1000000000000001E-4</v>
      </c>
      <c r="AC137" s="43">
        <v>-1.9699999999999999E-4</v>
      </c>
      <c r="AD137" s="43">
        <v>-4.8999999999999998E-5</v>
      </c>
      <c r="AF137" s="30"/>
      <c r="AJ137" s="30">
        <v>0.11218278317299378</v>
      </c>
      <c r="AK137" s="43">
        <v>-1.467E-3</v>
      </c>
      <c r="AL137" s="43">
        <v>-1.07E-3</v>
      </c>
      <c r="AM137" s="43">
        <v>2.8770000000000002E-3</v>
      </c>
      <c r="AO137" s="30"/>
      <c r="AS137" s="30">
        <v>0.11218278317299378</v>
      </c>
      <c r="AT137" s="43">
        <v>-4.3800000000000002E-4</v>
      </c>
      <c r="AU137" s="43">
        <v>-4.0099999999999999E-4</v>
      </c>
      <c r="AV137" s="43">
        <v>-3.4E-5</v>
      </c>
      <c r="AX137" s="30"/>
      <c r="BB137" s="30">
        <v>0.11218278317299378</v>
      </c>
      <c r="BC137" s="43">
        <v>-1.4790000000000001E-3</v>
      </c>
      <c r="BD137" s="43">
        <v>-1.083E-3</v>
      </c>
      <c r="BE137" s="43">
        <v>2.8549999999999999E-3</v>
      </c>
      <c r="BG137" s="30"/>
      <c r="BK137" s="30">
        <v>0.11218278317299378</v>
      </c>
      <c r="BL137" s="43">
        <v>-4.3899999999999999E-4</v>
      </c>
      <c r="BM137" s="43">
        <v>-4.0299999999999998E-4</v>
      </c>
      <c r="BN137" s="43">
        <v>-3.8000000000000002E-5</v>
      </c>
      <c r="BP137" s="30"/>
      <c r="BT137" s="30">
        <v>0.11218278317299378</v>
      </c>
      <c r="BU137" s="43">
        <v>-1.2359999999999999E-3</v>
      </c>
      <c r="BV137" s="43">
        <v>-8.1800000000000004E-4</v>
      </c>
      <c r="BW137" s="43">
        <v>3.3760000000000001E-3</v>
      </c>
      <c r="BY137" s="30"/>
      <c r="CC137" s="30">
        <v>0.11218278317299378</v>
      </c>
      <c r="CD137" s="43">
        <v>-3.5799999999999997E-4</v>
      </c>
      <c r="CE137" s="43">
        <v>-3.2699999999999998E-4</v>
      </c>
      <c r="CF137" s="43">
        <v>-1.1E-5</v>
      </c>
      <c r="CH137" s="30"/>
      <c r="CL137" s="30">
        <v>0.11218278317299378</v>
      </c>
      <c r="CM137" s="43">
        <v>-2.1779999999999998E-3</v>
      </c>
      <c r="CN137" s="43">
        <v>-2.2499999999999998E-3</v>
      </c>
      <c r="CO137" s="43">
        <v>9.5619999999999993E-3</v>
      </c>
      <c r="CQ137" s="30"/>
      <c r="CU137" s="30">
        <v>0.11218278317299378</v>
      </c>
      <c r="CV137" s="43">
        <v>-2.4499999999999999E-4</v>
      </c>
      <c r="CW137" s="43">
        <v>-2.4499999999999999E-4</v>
      </c>
      <c r="CX137" s="43">
        <v>-2.0599999999999999E-4</v>
      </c>
    </row>
    <row r="138" spans="14:102" x14ac:dyDescent="0.25">
      <c r="N138" s="30"/>
      <c r="R138" s="30">
        <v>0.11313348137299378</v>
      </c>
      <c r="S138" s="43">
        <v>-1.7329999999999999E-3</v>
      </c>
      <c r="T138" s="43">
        <v>-9.9200000000000004E-4</v>
      </c>
      <c r="U138" s="43">
        <v>7.3010000000000002E-3</v>
      </c>
      <c r="W138" s="30"/>
      <c r="AA138" s="30">
        <v>0.11313348137299378</v>
      </c>
      <c r="AB138" s="43">
        <v>-2.12E-4</v>
      </c>
      <c r="AC138" s="43">
        <v>-1.9900000000000001E-4</v>
      </c>
      <c r="AD138" s="43">
        <v>-4.6E-5</v>
      </c>
      <c r="AF138" s="30"/>
      <c r="AJ138" s="30">
        <v>0.11313348137299378</v>
      </c>
      <c r="AK138" s="43">
        <v>-1.474E-3</v>
      </c>
      <c r="AL138" s="43">
        <v>-1.07E-3</v>
      </c>
      <c r="AM138" s="43">
        <v>2.954E-3</v>
      </c>
      <c r="AO138" s="30"/>
      <c r="AS138" s="30">
        <v>0.11313348137299378</v>
      </c>
      <c r="AT138" s="43">
        <v>-4.4200000000000001E-4</v>
      </c>
      <c r="AU138" s="43">
        <v>-4.0400000000000001E-4</v>
      </c>
      <c r="AV138" s="43">
        <v>-3.1000000000000001E-5</v>
      </c>
      <c r="AX138" s="30"/>
      <c r="BB138" s="30">
        <v>0.11313348137299378</v>
      </c>
      <c r="BC138" s="43">
        <v>-1.4859999999999999E-3</v>
      </c>
      <c r="BD138" s="43">
        <v>-1.083E-3</v>
      </c>
      <c r="BE138" s="43">
        <v>2.931E-3</v>
      </c>
      <c r="BG138" s="30"/>
      <c r="BK138" s="30">
        <v>0.11313348137299378</v>
      </c>
      <c r="BL138" s="43">
        <v>-4.4299999999999998E-4</v>
      </c>
      <c r="BM138" s="43">
        <v>-4.06E-4</v>
      </c>
      <c r="BN138" s="43">
        <v>-3.4999999999999997E-5</v>
      </c>
      <c r="BP138" s="30"/>
      <c r="BT138" s="30">
        <v>0.11313348137299378</v>
      </c>
      <c r="BU138" s="43">
        <v>-1.2440000000000001E-3</v>
      </c>
      <c r="BV138" s="43">
        <v>-8.1800000000000004E-4</v>
      </c>
      <c r="BW138" s="43">
        <v>3.4459999999999998E-3</v>
      </c>
      <c r="BY138" s="30"/>
      <c r="CC138" s="30">
        <v>0.11313348137299378</v>
      </c>
      <c r="CD138" s="43">
        <v>-3.6099999999999999E-4</v>
      </c>
      <c r="CE138" s="43">
        <v>-3.2899999999999997E-4</v>
      </c>
      <c r="CF138" s="43">
        <v>-1.0000000000000001E-5</v>
      </c>
      <c r="CH138" s="30"/>
      <c r="CL138" s="30">
        <v>0.11313348137299378</v>
      </c>
      <c r="CM138" s="43">
        <v>-2.1979999999999999E-3</v>
      </c>
      <c r="CN138" s="43">
        <v>-2.2720000000000001E-3</v>
      </c>
      <c r="CO138" s="43">
        <v>9.7210000000000005E-3</v>
      </c>
      <c r="CQ138" s="30"/>
      <c r="CU138" s="30">
        <v>0.11313348137299378</v>
      </c>
      <c r="CV138" s="43">
        <v>-2.42E-4</v>
      </c>
      <c r="CW138" s="43">
        <v>-2.42E-4</v>
      </c>
      <c r="CX138" s="43">
        <v>-2.0900000000000001E-4</v>
      </c>
    </row>
    <row r="139" spans="14:102" x14ac:dyDescent="0.25">
      <c r="N139" s="30"/>
      <c r="R139" s="30">
        <v>0.11408417957299374</v>
      </c>
      <c r="S139" s="43">
        <v>-1.7570000000000001E-3</v>
      </c>
      <c r="T139" s="43">
        <v>-1.0020000000000001E-3</v>
      </c>
      <c r="U139" s="43">
        <v>7.4489999999999999E-3</v>
      </c>
      <c r="W139" s="30"/>
      <c r="AA139" s="30">
        <v>0.11408417957299374</v>
      </c>
      <c r="AB139" s="43">
        <v>-2.14E-4</v>
      </c>
      <c r="AC139" s="43">
        <v>-2.0000000000000001E-4</v>
      </c>
      <c r="AD139" s="43">
        <v>-4.3000000000000002E-5</v>
      </c>
      <c r="AF139" s="30"/>
      <c r="AJ139" s="30">
        <v>0.11408417957299374</v>
      </c>
      <c r="AK139" s="43">
        <v>-1.4809999999999999E-3</v>
      </c>
      <c r="AL139" s="43">
        <v>-1.07E-3</v>
      </c>
      <c r="AM139" s="43">
        <v>3.029E-3</v>
      </c>
      <c r="AO139" s="30"/>
      <c r="AS139" s="30">
        <v>0.11408417957299374</v>
      </c>
      <c r="AT139" s="43">
        <v>-4.46E-4</v>
      </c>
      <c r="AU139" s="43">
        <v>-4.08E-4</v>
      </c>
      <c r="AV139" s="43">
        <v>-2.8E-5</v>
      </c>
      <c r="AX139" s="30"/>
      <c r="BB139" s="30">
        <v>0.11408417957299374</v>
      </c>
      <c r="BC139" s="43">
        <v>-1.4940000000000001E-3</v>
      </c>
      <c r="BD139" s="43">
        <v>-1.083E-3</v>
      </c>
      <c r="BE139" s="43">
        <v>3.0049999999999999E-3</v>
      </c>
      <c r="BG139" s="30"/>
      <c r="BK139" s="30">
        <v>0.11408417957299374</v>
      </c>
      <c r="BL139" s="43">
        <v>-4.4700000000000002E-4</v>
      </c>
      <c r="BM139" s="43">
        <v>-4.0900000000000002E-4</v>
      </c>
      <c r="BN139" s="43">
        <v>-3.1999999999999999E-5</v>
      </c>
      <c r="BP139" s="30"/>
      <c r="BT139" s="30">
        <v>0.11408417957299374</v>
      </c>
      <c r="BU139" s="43">
        <v>-1.253E-3</v>
      </c>
      <c r="BV139" s="43">
        <v>-8.2100000000000001E-4</v>
      </c>
      <c r="BW139" s="43">
        <v>3.5019999999999999E-3</v>
      </c>
      <c r="BY139" s="30"/>
      <c r="CC139" s="30">
        <v>0.11408417957299374</v>
      </c>
      <c r="CD139" s="43">
        <v>-3.6400000000000001E-4</v>
      </c>
      <c r="CE139" s="43">
        <v>-3.3199999999999999E-4</v>
      </c>
      <c r="CF139" s="43">
        <v>-7.9999999999999996E-6</v>
      </c>
      <c r="CH139" s="30"/>
      <c r="CL139" s="30">
        <v>0.11408417957299374</v>
      </c>
      <c r="CM139" s="43">
        <v>-2.2179999999999999E-3</v>
      </c>
      <c r="CN139" s="43">
        <v>-2.2929999999999999E-3</v>
      </c>
      <c r="CO139" s="43">
        <v>9.8770000000000004E-3</v>
      </c>
      <c r="CQ139" s="30"/>
      <c r="CU139" s="30">
        <v>0.11408417957299374</v>
      </c>
      <c r="CV139" s="43">
        <v>-2.3900000000000001E-4</v>
      </c>
      <c r="CW139" s="43">
        <v>-2.3800000000000001E-4</v>
      </c>
      <c r="CX139" s="43">
        <v>-2.12E-4</v>
      </c>
    </row>
    <row r="140" spans="14:102" x14ac:dyDescent="0.25">
      <c r="N140" s="30"/>
      <c r="R140" s="30"/>
      <c r="W140" s="30"/>
      <c r="AA140" s="30"/>
      <c r="AF140" s="30"/>
      <c r="AJ140" s="30"/>
      <c r="AO140" s="30"/>
      <c r="AS140" s="30"/>
      <c r="AX140" s="30"/>
      <c r="BB140" s="30"/>
      <c r="BG140" s="30"/>
      <c r="BK140" s="30"/>
      <c r="BP140" s="30"/>
      <c r="BT140" s="30"/>
      <c r="BY140" s="30"/>
      <c r="CC140" s="30"/>
      <c r="CH140" s="30"/>
      <c r="CL140" s="30"/>
      <c r="CQ140" s="30"/>
      <c r="CU140" s="30"/>
    </row>
    <row r="141" spans="14:102" x14ac:dyDescent="0.25">
      <c r="N141" s="30"/>
      <c r="R141" s="30"/>
      <c r="W141" s="30"/>
      <c r="AA141" s="30"/>
      <c r="AF141" s="30"/>
      <c r="AJ141" s="30"/>
      <c r="AO141" s="30"/>
      <c r="AS141" s="30"/>
      <c r="AX141" s="30"/>
      <c r="BB141" s="30"/>
      <c r="BG141" s="30"/>
      <c r="BK141" s="30"/>
      <c r="BP141" s="30"/>
      <c r="BT141" s="30"/>
      <c r="BY141" s="30"/>
      <c r="CC141" s="30"/>
      <c r="CH141" s="30"/>
      <c r="CL141" s="30"/>
      <c r="CQ141" s="30"/>
      <c r="CU141" s="30"/>
    </row>
    <row r="142" spans="14:102" x14ac:dyDescent="0.25">
      <c r="N142" s="30"/>
      <c r="R142" s="30"/>
      <c r="W142" s="30"/>
      <c r="AA142" s="30"/>
      <c r="AF142" s="30"/>
      <c r="AJ142" s="30"/>
      <c r="AO142" s="30"/>
      <c r="AS142" s="30"/>
      <c r="AX142" s="30"/>
      <c r="BB142" s="30"/>
      <c r="BG142" s="30"/>
      <c r="BK142" s="30"/>
      <c r="BP142" s="30"/>
      <c r="BT142" s="30"/>
      <c r="BY142" s="30"/>
      <c r="CC142" s="30"/>
      <c r="CH142" s="30"/>
      <c r="CL142" s="30"/>
      <c r="CQ142" s="30"/>
      <c r="CU142" s="30"/>
    </row>
    <row r="143" spans="14:102" x14ac:dyDescent="0.25">
      <c r="N143" s="30"/>
      <c r="R143" s="30"/>
      <c r="W143" s="30"/>
      <c r="AA143" s="30"/>
      <c r="AF143" s="30"/>
      <c r="AJ143" s="30"/>
      <c r="AO143" s="30"/>
      <c r="AS143" s="30"/>
      <c r="AX143" s="30"/>
      <c r="BB143" s="30"/>
      <c r="BG143" s="30"/>
      <c r="BK143" s="30"/>
      <c r="BP143" s="30"/>
      <c r="BT143" s="30"/>
      <c r="BY143" s="30"/>
      <c r="CC143" s="30"/>
      <c r="CH143" s="30"/>
      <c r="CL143" s="30"/>
      <c r="CQ143" s="30"/>
      <c r="CU143" s="30"/>
    </row>
    <row r="144" spans="14:102" x14ac:dyDescent="0.25">
      <c r="N144" s="30"/>
      <c r="R144" s="30"/>
      <c r="W144" s="30"/>
      <c r="AA144" s="30"/>
      <c r="AF144" s="30"/>
      <c r="AJ144" s="30"/>
      <c r="AO144" s="30"/>
      <c r="AS144" s="30"/>
      <c r="AX144" s="30"/>
      <c r="BB144" s="30"/>
      <c r="BG144" s="30"/>
      <c r="BK144" s="30"/>
      <c r="BP144" s="30"/>
      <c r="BT144" s="30"/>
      <c r="BY144" s="30"/>
      <c r="CC144" s="30"/>
      <c r="CH144" s="30"/>
      <c r="CL144" s="30"/>
      <c r="CQ144" s="30"/>
      <c r="CU144" s="30"/>
    </row>
    <row r="145" spans="14:99" x14ac:dyDescent="0.25">
      <c r="N145" s="30"/>
      <c r="R145" s="30"/>
      <c r="W145" s="30"/>
      <c r="AA145" s="30"/>
      <c r="AF145" s="30"/>
      <c r="AJ145" s="30"/>
      <c r="AO145" s="30"/>
      <c r="AS145" s="30"/>
      <c r="AX145" s="30"/>
      <c r="BB145" s="30"/>
      <c r="BG145" s="30"/>
      <c r="BK145" s="30"/>
      <c r="BP145" s="30"/>
      <c r="BT145" s="30"/>
      <c r="BY145" s="30"/>
      <c r="CC145" s="30"/>
      <c r="CH145" s="30"/>
      <c r="CL145" s="30"/>
      <c r="CQ145" s="30"/>
      <c r="CU145" s="30"/>
    </row>
    <row r="146" spans="14:99" x14ac:dyDescent="0.25">
      <c r="N146" s="30"/>
      <c r="R146" s="30"/>
      <c r="W146" s="30"/>
      <c r="AA146" s="30"/>
      <c r="AF146" s="30"/>
      <c r="AJ146" s="30"/>
      <c r="AO146" s="30"/>
      <c r="AS146" s="30"/>
      <c r="AX146" s="30"/>
      <c r="BB146" s="30"/>
      <c r="BG146" s="30"/>
      <c r="BK146" s="30"/>
      <c r="BP146" s="30"/>
      <c r="BT146" s="30"/>
      <c r="BY146" s="30"/>
      <c r="CC146" s="30"/>
      <c r="CH146" s="30"/>
      <c r="CL146" s="30"/>
      <c r="CQ146" s="30"/>
      <c r="CU146" s="30"/>
    </row>
    <row r="147" spans="14:99" x14ac:dyDescent="0.25">
      <c r="N147" s="30"/>
      <c r="R147" s="30"/>
      <c r="W147" s="30"/>
      <c r="AA147" s="30"/>
      <c r="AF147" s="30"/>
      <c r="AJ147" s="30"/>
      <c r="AO147" s="30"/>
      <c r="AS147" s="30"/>
      <c r="AX147" s="30"/>
      <c r="BB147" s="30"/>
      <c r="BG147" s="30"/>
      <c r="BK147" s="30"/>
      <c r="BP147" s="30"/>
      <c r="BT147" s="30"/>
      <c r="BY147" s="30"/>
      <c r="CC147" s="30"/>
      <c r="CH147" s="30"/>
      <c r="CL147" s="30"/>
      <c r="CQ147" s="30"/>
      <c r="CU147" s="30"/>
    </row>
    <row r="148" spans="14:99" x14ac:dyDescent="0.25">
      <c r="N148" s="30"/>
      <c r="R148" s="30"/>
      <c r="W148" s="30"/>
      <c r="AA148" s="30"/>
      <c r="AF148" s="30"/>
      <c r="AJ148" s="30"/>
      <c r="AO148" s="30"/>
      <c r="AS148" s="30"/>
      <c r="AX148" s="30"/>
      <c r="BB148" s="30"/>
      <c r="BG148" s="30"/>
      <c r="BK148" s="30"/>
      <c r="BP148" s="30"/>
      <c r="BT148" s="30"/>
      <c r="BY148" s="30"/>
      <c r="CC148" s="30"/>
      <c r="CH148" s="30"/>
      <c r="CL148" s="30"/>
      <c r="CQ148" s="30"/>
      <c r="CU148" s="30"/>
    </row>
    <row r="149" spans="14:99" x14ac:dyDescent="0.25">
      <c r="N149" s="30"/>
      <c r="R149" s="30"/>
      <c r="W149" s="30"/>
      <c r="AA149" s="30"/>
      <c r="AF149" s="30"/>
      <c r="AJ149" s="30"/>
      <c r="AO149" s="30"/>
      <c r="AS149" s="30"/>
      <c r="AX149" s="30"/>
      <c r="BB149" s="30"/>
      <c r="BG149" s="30"/>
      <c r="BK149" s="30"/>
      <c r="BP149" s="30"/>
      <c r="BT149" s="30"/>
      <c r="BY149" s="30"/>
      <c r="CC149" s="30"/>
      <c r="CH149" s="30"/>
      <c r="CL149" s="30"/>
      <c r="CQ149" s="30"/>
      <c r="CU149" s="30"/>
    </row>
    <row r="150" spans="14:99" x14ac:dyDescent="0.25">
      <c r="N150" s="30"/>
      <c r="R150" s="30"/>
      <c r="W150" s="30"/>
      <c r="AA150" s="30"/>
      <c r="AF150" s="30"/>
      <c r="AJ150" s="30"/>
      <c r="AO150" s="30"/>
      <c r="AS150" s="30"/>
      <c r="AX150" s="30"/>
      <c r="BB150" s="30"/>
      <c r="BG150" s="30"/>
      <c r="BK150" s="30"/>
      <c r="BP150" s="30"/>
      <c r="BT150" s="30"/>
      <c r="BY150" s="30"/>
      <c r="CC150" s="30"/>
      <c r="CH150" s="30"/>
      <c r="CL150" s="30"/>
      <c r="CQ150" s="30"/>
      <c r="CU150" s="30"/>
    </row>
    <row r="151" spans="14:99" x14ac:dyDescent="0.25">
      <c r="N151" s="30"/>
      <c r="R151" s="30"/>
      <c r="W151" s="30"/>
      <c r="AA151" s="30"/>
      <c r="AF151" s="30"/>
      <c r="AJ151" s="30"/>
      <c r="AO151" s="30"/>
      <c r="AS151" s="30"/>
      <c r="AX151" s="30"/>
      <c r="BB151" s="30"/>
      <c r="BG151" s="30"/>
      <c r="BK151" s="30"/>
      <c r="BP151" s="30"/>
      <c r="BT151" s="30"/>
      <c r="BY151" s="30"/>
      <c r="CC151" s="30"/>
      <c r="CH151" s="30"/>
      <c r="CL151" s="30"/>
      <c r="CQ151" s="30"/>
      <c r="CU151" s="30"/>
    </row>
    <row r="152" spans="14:99" x14ac:dyDescent="0.25">
      <c r="N152" s="30"/>
      <c r="R152" s="30"/>
      <c r="W152" s="30"/>
      <c r="AA152" s="30"/>
      <c r="AF152" s="30"/>
      <c r="AJ152" s="30"/>
      <c r="AO152" s="30"/>
      <c r="AS152" s="30"/>
      <c r="AX152" s="30"/>
      <c r="BB152" s="30"/>
      <c r="BG152" s="30"/>
      <c r="BK152" s="30"/>
      <c r="BP152" s="30"/>
      <c r="BT152" s="30"/>
      <c r="BY152" s="30"/>
      <c r="CC152" s="30"/>
      <c r="CH152" s="30"/>
      <c r="CL152" s="30"/>
      <c r="CQ152" s="30"/>
      <c r="CU152" s="30"/>
    </row>
    <row r="153" spans="14:99" x14ac:dyDescent="0.25">
      <c r="N153" s="30"/>
      <c r="R153" s="30"/>
      <c r="W153" s="30"/>
      <c r="AA153" s="30"/>
      <c r="AF153" s="30"/>
      <c r="AJ153" s="30"/>
      <c r="AO153" s="30"/>
      <c r="AS153" s="30"/>
      <c r="AX153" s="30"/>
      <c r="BB153" s="30"/>
      <c r="BG153" s="30"/>
      <c r="BK153" s="30"/>
      <c r="BP153" s="30"/>
      <c r="BT153" s="30"/>
      <c r="BY153" s="30"/>
      <c r="CC153" s="30"/>
      <c r="CH153" s="30"/>
      <c r="CL153" s="30"/>
      <c r="CQ153" s="30"/>
      <c r="CU153" s="30"/>
    </row>
    <row r="154" spans="14:99" x14ac:dyDescent="0.25">
      <c r="N154" s="30"/>
      <c r="R154" s="30"/>
      <c r="W154" s="30"/>
      <c r="AA154" s="30"/>
      <c r="AF154" s="30"/>
      <c r="AJ154" s="30"/>
      <c r="AO154" s="30"/>
      <c r="AS154" s="30"/>
      <c r="AX154" s="30"/>
      <c r="BB154" s="30"/>
      <c r="BG154" s="30"/>
      <c r="BK154" s="30"/>
      <c r="BP154" s="30"/>
      <c r="BT154" s="30"/>
      <c r="BY154" s="30"/>
      <c r="CC154" s="30"/>
      <c r="CH154" s="30"/>
      <c r="CL154" s="30"/>
      <c r="CQ154" s="30"/>
      <c r="CU154" s="30"/>
    </row>
    <row r="155" spans="14:99" x14ac:dyDescent="0.25">
      <c r="N155" s="30"/>
      <c r="R155" s="30"/>
      <c r="W155" s="30"/>
      <c r="AA155" s="30"/>
      <c r="AF155" s="30"/>
      <c r="AJ155" s="30"/>
      <c r="AO155" s="30"/>
      <c r="AS155" s="30"/>
      <c r="AX155" s="30"/>
      <c r="BB155" s="30"/>
      <c r="BG155" s="30"/>
      <c r="BK155" s="30"/>
      <c r="BP155" s="30"/>
      <c r="BT155" s="30"/>
      <c r="BY155" s="30"/>
      <c r="CC155" s="30"/>
      <c r="CH155" s="30"/>
      <c r="CL155" s="30"/>
      <c r="CQ155" s="30"/>
      <c r="CU155" s="30"/>
    </row>
    <row r="156" spans="14:99" x14ac:dyDescent="0.25">
      <c r="N156" s="30"/>
      <c r="R156" s="30"/>
      <c r="W156" s="30"/>
      <c r="AA156" s="30"/>
      <c r="AF156" s="30"/>
      <c r="AJ156" s="30"/>
      <c r="AO156" s="30"/>
      <c r="AS156" s="30"/>
      <c r="AX156" s="30"/>
      <c r="BB156" s="30"/>
      <c r="BG156" s="30"/>
      <c r="BK156" s="30"/>
      <c r="BP156" s="30"/>
      <c r="BT156" s="30"/>
      <c r="BY156" s="30"/>
      <c r="CC156" s="30"/>
      <c r="CH156" s="30"/>
      <c r="CL156" s="30"/>
      <c r="CQ156" s="30"/>
      <c r="CU156" s="30"/>
    </row>
    <row r="157" spans="14:99" x14ac:dyDescent="0.25">
      <c r="N157" s="30"/>
      <c r="R157" s="30"/>
      <c r="W157" s="30"/>
      <c r="AA157" s="30"/>
      <c r="AF157" s="30"/>
      <c r="AJ157" s="30"/>
      <c r="AO157" s="30"/>
      <c r="AS157" s="30"/>
      <c r="AX157" s="30"/>
      <c r="BB157" s="30"/>
      <c r="BG157" s="30"/>
      <c r="BK157" s="30"/>
      <c r="BP157" s="30"/>
      <c r="BT157" s="30"/>
      <c r="BY157" s="30"/>
      <c r="CC157" s="30"/>
      <c r="CH157" s="30"/>
      <c r="CL157" s="30"/>
      <c r="CQ157" s="30"/>
      <c r="CU157" s="30"/>
    </row>
    <row r="158" spans="14:99" x14ac:dyDescent="0.25">
      <c r="N158" s="30"/>
      <c r="R158" s="30"/>
      <c r="W158" s="30"/>
      <c r="AA158" s="30"/>
      <c r="AF158" s="30"/>
      <c r="AJ158" s="30"/>
      <c r="AO158" s="30"/>
      <c r="AS158" s="30"/>
      <c r="AX158" s="30"/>
      <c r="BB158" s="30"/>
      <c r="BG158" s="30"/>
      <c r="BK158" s="30"/>
      <c r="BP158" s="30"/>
      <c r="BT158" s="30"/>
      <c r="BY158" s="30"/>
      <c r="CC158" s="30"/>
      <c r="CH158" s="30"/>
      <c r="CL158" s="30"/>
      <c r="CQ158" s="30"/>
      <c r="CU158" s="30"/>
    </row>
    <row r="159" spans="14:99" x14ac:dyDescent="0.25">
      <c r="N159" s="30"/>
      <c r="R159" s="30"/>
      <c r="W159" s="30"/>
      <c r="AA159" s="30"/>
      <c r="AF159" s="30"/>
      <c r="AJ159" s="30"/>
      <c r="AO159" s="30"/>
      <c r="AS159" s="30"/>
      <c r="AX159" s="30"/>
      <c r="BB159" s="30"/>
      <c r="BG159" s="30"/>
      <c r="BK159" s="30"/>
      <c r="BP159" s="30"/>
      <c r="BT159" s="30"/>
      <c r="BY159" s="30"/>
      <c r="CC159" s="30"/>
      <c r="CH159" s="30"/>
      <c r="CL159" s="30"/>
      <c r="CQ159" s="30"/>
      <c r="CU159" s="30"/>
    </row>
    <row r="160" spans="14:99" x14ac:dyDescent="0.25">
      <c r="N160" s="30"/>
      <c r="R160" s="30"/>
      <c r="W160" s="30"/>
      <c r="AA160" s="30"/>
      <c r="AF160" s="30"/>
      <c r="AJ160" s="30"/>
      <c r="AO160" s="30"/>
      <c r="AS160" s="30"/>
      <c r="AX160" s="30"/>
      <c r="BB160" s="30"/>
      <c r="BG160" s="30"/>
      <c r="BK160" s="30"/>
      <c r="BP160" s="30"/>
      <c r="BT160" s="30"/>
      <c r="BY160" s="30"/>
      <c r="CC160" s="30"/>
      <c r="CH160" s="30"/>
      <c r="CL160" s="30"/>
      <c r="CQ160" s="30"/>
      <c r="CU160" s="30"/>
    </row>
    <row r="161" spans="14:99" x14ac:dyDescent="0.25">
      <c r="N161" s="30"/>
      <c r="R161" s="30"/>
      <c r="W161" s="30"/>
      <c r="AA161" s="30"/>
      <c r="AF161" s="30"/>
      <c r="AJ161" s="30"/>
      <c r="AO161" s="30"/>
      <c r="AS161" s="30"/>
      <c r="AX161" s="30"/>
      <c r="BB161" s="30"/>
      <c r="BG161" s="30"/>
      <c r="BK161" s="30"/>
      <c r="BP161" s="30"/>
      <c r="BT161" s="30"/>
      <c r="BY161" s="30"/>
      <c r="CC161" s="30"/>
      <c r="CH161" s="30"/>
      <c r="CL161" s="30"/>
      <c r="CQ161" s="30"/>
      <c r="CU161" s="30"/>
    </row>
    <row r="162" spans="14:99" x14ac:dyDescent="0.25">
      <c r="N162" s="30"/>
      <c r="R162" s="30"/>
      <c r="W162" s="30"/>
      <c r="AA162" s="30"/>
      <c r="AF162" s="30"/>
      <c r="AJ162" s="30"/>
      <c r="AO162" s="30"/>
      <c r="AS162" s="30"/>
      <c r="AX162" s="30"/>
      <c r="BB162" s="30"/>
      <c r="BG162" s="30"/>
      <c r="BK162" s="30"/>
      <c r="BP162" s="30"/>
      <c r="BT162" s="30"/>
      <c r="BY162" s="30"/>
      <c r="CC162" s="30"/>
      <c r="CH162" s="30"/>
      <c r="CL162" s="30"/>
      <c r="CQ162" s="30"/>
      <c r="CU162" s="30"/>
    </row>
    <row r="163" spans="14:99" x14ac:dyDescent="0.25">
      <c r="N163" s="30"/>
      <c r="R163" s="30"/>
      <c r="W163" s="30"/>
      <c r="AA163" s="30"/>
      <c r="AF163" s="30"/>
      <c r="AJ163" s="30"/>
      <c r="AO163" s="30"/>
      <c r="AS163" s="30"/>
      <c r="AX163" s="30"/>
      <c r="BB163" s="30"/>
      <c r="BG163" s="30"/>
      <c r="BK163" s="30"/>
      <c r="BP163" s="30"/>
      <c r="BT163" s="30"/>
      <c r="BY163" s="30"/>
      <c r="CC163" s="30"/>
      <c r="CH163" s="30"/>
      <c r="CL163" s="30"/>
      <c r="CQ163" s="30"/>
      <c r="CU163" s="30"/>
    </row>
    <row r="164" spans="14:99" x14ac:dyDescent="0.25">
      <c r="N164" s="30"/>
      <c r="R164" s="30"/>
      <c r="W164" s="30"/>
      <c r="AA164" s="30"/>
      <c r="AF164" s="30"/>
      <c r="AJ164" s="30"/>
      <c r="AO164" s="30"/>
      <c r="AS164" s="30"/>
      <c r="AX164" s="30"/>
      <c r="BB164" s="30"/>
      <c r="BG164" s="30"/>
      <c r="BK164" s="30"/>
      <c r="BP164" s="30"/>
      <c r="BT164" s="30"/>
      <c r="BY164" s="30"/>
      <c r="CC164" s="30"/>
      <c r="CH164" s="30"/>
      <c r="CL164" s="30"/>
      <c r="CQ164" s="30"/>
      <c r="CU164" s="30"/>
    </row>
    <row r="165" spans="14:99" x14ac:dyDescent="0.25">
      <c r="N165" s="30"/>
      <c r="R165" s="30"/>
      <c r="W165" s="30"/>
      <c r="AA165" s="30"/>
      <c r="AF165" s="30"/>
      <c r="AJ165" s="30"/>
      <c r="AO165" s="30"/>
      <c r="AS165" s="30"/>
      <c r="AX165" s="30"/>
      <c r="BB165" s="30"/>
      <c r="BG165" s="30"/>
      <c r="BK165" s="30"/>
      <c r="BP165" s="30"/>
      <c r="BT165" s="30"/>
      <c r="BY165" s="30"/>
      <c r="CC165" s="30"/>
      <c r="CH165" s="30"/>
      <c r="CL165" s="30"/>
      <c r="CQ165" s="30"/>
      <c r="CU165" s="30"/>
    </row>
    <row r="166" spans="14:99" x14ac:dyDescent="0.25">
      <c r="N166" s="30"/>
      <c r="R166" s="30"/>
      <c r="W166" s="30"/>
      <c r="AA166" s="30"/>
      <c r="AF166" s="30"/>
      <c r="AJ166" s="30"/>
      <c r="AO166" s="30"/>
      <c r="AS166" s="30"/>
      <c r="AX166" s="30"/>
      <c r="BB166" s="30"/>
      <c r="BG166" s="30"/>
      <c r="BK166" s="30"/>
      <c r="BP166" s="30"/>
      <c r="BT166" s="30"/>
      <c r="BY166" s="30"/>
      <c r="CC166" s="30"/>
      <c r="CH166" s="30"/>
      <c r="CL166" s="30"/>
      <c r="CQ166" s="30"/>
      <c r="CU166" s="30"/>
    </row>
    <row r="167" spans="14:99" x14ac:dyDescent="0.25">
      <c r="N167" s="30"/>
      <c r="R167" s="30"/>
      <c r="W167" s="30"/>
      <c r="AA167" s="30"/>
      <c r="AF167" s="30"/>
      <c r="AJ167" s="30"/>
      <c r="AO167" s="30"/>
      <c r="AS167" s="30"/>
      <c r="AX167" s="30"/>
      <c r="BB167" s="30"/>
      <c r="BG167" s="30"/>
      <c r="BK167" s="30"/>
      <c r="BP167" s="30"/>
      <c r="BT167" s="30"/>
      <c r="BY167" s="30"/>
      <c r="CC167" s="30"/>
      <c r="CH167" s="30"/>
      <c r="CL167" s="30"/>
      <c r="CQ167" s="30"/>
      <c r="CU167" s="30"/>
    </row>
    <row r="168" spans="14:99" x14ac:dyDescent="0.25">
      <c r="N168" s="30"/>
      <c r="R168" s="30"/>
      <c r="W168" s="30"/>
      <c r="AA168" s="30"/>
      <c r="AF168" s="30"/>
      <c r="AJ168" s="30"/>
      <c r="AO168" s="30"/>
      <c r="AS168" s="30"/>
      <c r="AX168" s="30"/>
      <c r="BB168" s="30"/>
      <c r="BG168" s="30"/>
      <c r="BK168" s="30"/>
      <c r="BP168" s="30"/>
      <c r="BT168" s="30"/>
      <c r="BY168" s="30"/>
      <c r="CC168" s="30"/>
      <c r="CH168" s="30"/>
      <c r="CL168" s="30"/>
      <c r="CQ168" s="30"/>
      <c r="CU168" s="30"/>
    </row>
    <row r="169" spans="14:99" x14ac:dyDescent="0.25">
      <c r="N169" s="30"/>
      <c r="R169" s="30"/>
      <c r="W169" s="30"/>
      <c r="AA169" s="30"/>
      <c r="AF169" s="30"/>
      <c r="AJ169" s="30"/>
      <c r="AO169" s="30"/>
      <c r="AS169" s="30"/>
      <c r="AX169" s="30"/>
      <c r="BB169" s="30"/>
      <c r="BG169" s="30"/>
      <c r="BK169" s="30"/>
      <c r="BP169" s="30"/>
      <c r="BT169" s="30"/>
      <c r="BY169" s="30"/>
      <c r="CC169" s="30"/>
      <c r="CH169" s="30"/>
      <c r="CL169" s="30"/>
      <c r="CQ169" s="30"/>
      <c r="CU169" s="30"/>
    </row>
    <row r="170" spans="14:99" x14ac:dyDescent="0.25">
      <c r="N170" s="30"/>
      <c r="R170" s="30"/>
      <c r="W170" s="30"/>
      <c r="AA170" s="30"/>
      <c r="AF170" s="30"/>
      <c r="AJ170" s="30"/>
      <c r="AO170" s="30"/>
      <c r="AS170" s="30"/>
      <c r="AX170" s="30"/>
      <c r="BB170" s="30"/>
      <c r="BG170" s="30"/>
      <c r="BK170" s="30"/>
      <c r="BP170" s="30"/>
      <c r="BT170" s="30"/>
      <c r="BY170" s="30"/>
      <c r="CC170" s="30"/>
      <c r="CH170" s="30"/>
      <c r="CL170" s="30"/>
      <c r="CQ170" s="30"/>
      <c r="CU170" s="30"/>
    </row>
    <row r="171" spans="14:99" x14ac:dyDescent="0.25">
      <c r="N171" s="30"/>
      <c r="R171" s="30"/>
      <c r="W171" s="30"/>
      <c r="AA171" s="30"/>
      <c r="AF171" s="30"/>
      <c r="AJ171" s="30"/>
      <c r="AO171" s="30"/>
      <c r="AS171" s="30"/>
      <c r="AX171" s="30"/>
      <c r="BB171" s="30"/>
      <c r="BG171" s="30"/>
      <c r="BK171" s="30"/>
      <c r="BP171" s="30"/>
      <c r="BT171" s="30"/>
      <c r="BY171" s="30"/>
      <c r="CC171" s="30"/>
      <c r="CH171" s="30"/>
      <c r="CL171" s="30"/>
      <c r="CQ171" s="30"/>
      <c r="CU171" s="30"/>
    </row>
    <row r="172" spans="14:99" x14ac:dyDescent="0.25">
      <c r="N172" s="30"/>
      <c r="R172" s="30"/>
      <c r="W172" s="30"/>
      <c r="AA172" s="30"/>
      <c r="AF172" s="30"/>
      <c r="AJ172" s="30"/>
      <c r="AO172" s="30"/>
      <c r="AS172" s="30"/>
      <c r="AX172" s="30"/>
      <c r="BB172" s="30"/>
      <c r="BG172" s="30"/>
      <c r="BK172" s="30"/>
      <c r="BP172" s="30"/>
      <c r="BT172" s="30"/>
      <c r="BY172" s="30"/>
      <c r="CC172" s="30"/>
      <c r="CH172" s="30"/>
      <c r="CL172" s="30"/>
      <c r="CQ172" s="30"/>
      <c r="CU172" s="30"/>
    </row>
    <row r="173" spans="14:99" x14ac:dyDescent="0.25">
      <c r="N173" s="30"/>
      <c r="R173" s="30"/>
      <c r="W173" s="30"/>
      <c r="AA173" s="30"/>
      <c r="AF173" s="30"/>
      <c r="AJ173" s="30"/>
      <c r="AO173" s="30"/>
      <c r="AS173" s="30"/>
      <c r="AX173" s="30"/>
      <c r="BB173" s="30"/>
      <c r="BG173" s="30"/>
      <c r="BK173" s="30"/>
      <c r="BP173" s="30"/>
      <c r="BT173" s="30"/>
      <c r="BY173" s="30"/>
      <c r="CC173" s="30"/>
      <c r="CH173" s="30"/>
      <c r="CL173" s="30"/>
      <c r="CQ173" s="30"/>
      <c r="CU173" s="30"/>
    </row>
    <row r="174" spans="14:99" x14ac:dyDescent="0.25">
      <c r="N174" s="30"/>
      <c r="R174" s="30"/>
      <c r="W174" s="30"/>
      <c r="AA174" s="30"/>
      <c r="AF174" s="30"/>
      <c r="AJ174" s="30"/>
      <c r="AO174" s="30"/>
      <c r="AS174" s="30"/>
      <c r="AX174" s="30"/>
      <c r="BB174" s="30"/>
      <c r="BG174" s="30"/>
      <c r="BK174" s="30"/>
      <c r="BP174" s="30"/>
      <c r="BT174" s="30"/>
      <c r="BY174" s="30"/>
      <c r="CC174" s="30"/>
      <c r="CH174" s="30"/>
      <c r="CL174" s="30"/>
      <c r="CQ174" s="30"/>
      <c r="CU174" s="30"/>
    </row>
    <row r="175" spans="14:99" x14ac:dyDescent="0.25">
      <c r="N175" s="30"/>
      <c r="R175" s="30"/>
      <c r="W175" s="30"/>
      <c r="AA175" s="30"/>
      <c r="AF175" s="30"/>
      <c r="AJ175" s="30"/>
      <c r="AO175" s="30"/>
      <c r="AS175" s="30"/>
      <c r="AX175" s="30"/>
      <c r="BB175" s="30"/>
      <c r="BG175" s="30"/>
      <c r="BK175" s="30"/>
      <c r="BP175" s="30"/>
      <c r="BT175" s="30"/>
      <c r="BY175" s="30"/>
      <c r="CC175" s="30"/>
      <c r="CH175" s="30"/>
      <c r="CL175" s="30"/>
      <c r="CQ175" s="30"/>
      <c r="CU175" s="30"/>
    </row>
    <row r="176" spans="14:99" x14ac:dyDescent="0.25">
      <c r="N176" s="30"/>
      <c r="R176" s="30"/>
      <c r="W176" s="30"/>
      <c r="AA176" s="30"/>
      <c r="AF176" s="30"/>
      <c r="AJ176" s="30"/>
      <c r="AO176" s="30"/>
      <c r="AS176" s="30"/>
      <c r="AX176" s="30"/>
      <c r="BB176" s="30"/>
      <c r="BG176" s="30"/>
      <c r="BK176" s="30"/>
      <c r="BP176" s="30"/>
      <c r="BT176" s="30"/>
      <c r="BY176" s="30"/>
      <c r="CC176" s="30"/>
      <c r="CH176" s="30"/>
      <c r="CL176" s="30"/>
      <c r="CQ176" s="30"/>
      <c r="CU176" s="30"/>
    </row>
    <row r="177" spans="14:99" x14ac:dyDescent="0.25">
      <c r="N177" s="30"/>
      <c r="R177" s="30"/>
      <c r="W177" s="30"/>
      <c r="AA177" s="30"/>
      <c r="AF177" s="30"/>
      <c r="AJ177" s="30"/>
      <c r="AO177" s="30"/>
      <c r="AS177" s="30"/>
      <c r="AX177" s="30"/>
      <c r="BB177" s="30"/>
      <c r="BG177" s="30"/>
      <c r="BK177" s="30"/>
      <c r="BP177" s="30"/>
      <c r="BT177" s="30"/>
      <c r="BY177" s="30"/>
      <c r="CC177" s="30"/>
      <c r="CH177" s="30"/>
      <c r="CL177" s="30"/>
      <c r="CQ177" s="30"/>
      <c r="CU177" s="30"/>
    </row>
    <row r="178" spans="14:99" x14ac:dyDescent="0.25">
      <c r="N178" s="30"/>
      <c r="R178" s="30"/>
      <c r="W178" s="30"/>
      <c r="AA178" s="30"/>
      <c r="AF178" s="30"/>
      <c r="AJ178" s="30"/>
      <c r="AO178" s="30"/>
      <c r="AS178" s="30"/>
      <c r="AX178" s="30"/>
      <c r="BB178" s="30"/>
      <c r="BG178" s="30"/>
      <c r="BK178" s="30"/>
      <c r="BP178" s="30"/>
      <c r="BT178" s="30"/>
      <c r="BY178" s="30"/>
      <c r="CC178" s="30"/>
      <c r="CH178" s="30"/>
      <c r="CL178" s="30"/>
      <c r="CQ178" s="30"/>
      <c r="CU178" s="30"/>
    </row>
    <row r="179" spans="14:99" x14ac:dyDescent="0.25">
      <c r="N179" s="30"/>
      <c r="R179" s="30"/>
      <c r="W179" s="30"/>
      <c r="AA179" s="30"/>
      <c r="AF179" s="30"/>
      <c r="AJ179" s="30"/>
      <c r="AO179" s="30"/>
      <c r="AS179" s="30"/>
      <c r="AX179" s="30"/>
      <c r="BB179" s="30"/>
      <c r="BG179" s="30"/>
      <c r="BK179" s="30"/>
      <c r="BP179" s="30"/>
      <c r="BT179" s="30"/>
      <c r="BY179" s="30"/>
      <c r="CC179" s="30"/>
      <c r="CH179" s="30"/>
      <c r="CL179" s="30"/>
      <c r="CQ179" s="30"/>
      <c r="CU179" s="30"/>
    </row>
    <row r="180" spans="14:99" x14ac:dyDescent="0.25">
      <c r="N180" s="30"/>
      <c r="R180" s="30"/>
      <c r="W180" s="30"/>
      <c r="AA180" s="30"/>
      <c r="AF180" s="30"/>
      <c r="AJ180" s="30"/>
      <c r="AO180" s="30"/>
      <c r="AS180" s="30"/>
      <c r="AX180" s="30"/>
      <c r="BB180" s="30"/>
      <c r="BG180" s="30"/>
      <c r="BK180" s="30"/>
      <c r="BP180" s="30"/>
      <c r="BT180" s="30"/>
      <c r="BY180" s="30"/>
      <c r="CC180" s="30"/>
      <c r="CH180" s="30"/>
      <c r="CL180" s="30"/>
      <c r="CQ180" s="30"/>
      <c r="CU180" s="30"/>
    </row>
    <row r="181" spans="14:99" x14ac:dyDescent="0.25">
      <c r="N181" s="30"/>
      <c r="R181" s="30"/>
      <c r="W181" s="30"/>
      <c r="AA181" s="30"/>
      <c r="AF181" s="30"/>
      <c r="AJ181" s="30"/>
      <c r="AO181" s="30"/>
      <c r="AS181" s="30"/>
      <c r="AX181" s="30"/>
      <c r="BB181" s="30"/>
      <c r="BG181" s="30"/>
      <c r="BK181" s="30"/>
      <c r="BP181" s="30"/>
      <c r="BT181" s="30"/>
      <c r="BY181" s="30"/>
      <c r="CC181" s="30"/>
      <c r="CH181" s="30"/>
      <c r="CL181" s="30"/>
      <c r="CQ181" s="30"/>
      <c r="CU181" s="30"/>
    </row>
    <row r="182" spans="14:99" x14ac:dyDescent="0.25">
      <c r="N182" s="30"/>
      <c r="R182" s="30"/>
      <c r="W182" s="30"/>
      <c r="AA182" s="30"/>
      <c r="AF182" s="30"/>
      <c r="AJ182" s="30"/>
      <c r="AO182" s="30"/>
      <c r="AS182" s="30"/>
      <c r="AX182" s="30"/>
      <c r="BB182" s="30"/>
      <c r="BG182" s="30"/>
      <c r="BK182" s="30"/>
      <c r="BP182" s="30"/>
      <c r="BT182" s="30"/>
      <c r="BY182" s="30"/>
      <c r="CC182" s="30"/>
      <c r="CH182" s="30"/>
      <c r="CL182" s="30"/>
      <c r="CQ182" s="30"/>
      <c r="CU182" s="30"/>
    </row>
    <row r="183" spans="14:99" x14ac:dyDescent="0.25">
      <c r="N183" s="30"/>
      <c r="R183" s="30"/>
      <c r="W183" s="30"/>
      <c r="AA183" s="30"/>
      <c r="AF183" s="30"/>
      <c r="AJ183" s="30"/>
      <c r="AO183" s="30"/>
      <c r="AS183" s="30"/>
      <c r="AX183" s="30"/>
      <c r="BB183" s="30"/>
      <c r="BG183" s="30"/>
      <c r="BK183" s="30"/>
      <c r="BP183" s="30"/>
      <c r="BT183" s="30"/>
      <c r="BY183" s="30"/>
      <c r="CC183" s="30"/>
      <c r="CH183" s="30"/>
      <c r="CL183" s="30"/>
      <c r="CQ183" s="30"/>
      <c r="CU183" s="30"/>
    </row>
    <row r="184" spans="14:99" x14ac:dyDescent="0.25">
      <c r="N184" s="30"/>
      <c r="R184" s="30"/>
      <c r="W184" s="30"/>
      <c r="AA184" s="30"/>
      <c r="AF184" s="30"/>
      <c r="AJ184" s="30"/>
      <c r="AO184" s="30"/>
      <c r="AS184" s="30"/>
      <c r="AX184" s="30"/>
      <c r="BB184" s="30"/>
      <c r="BG184" s="30"/>
      <c r="BK184" s="30"/>
      <c r="BP184" s="30"/>
      <c r="BT184" s="30"/>
      <c r="BY184" s="30"/>
      <c r="CC184" s="30"/>
      <c r="CH184" s="30"/>
      <c r="CL184" s="30"/>
      <c r="CQ184" s="30"/>
      <c r="CU184" s="30"/>
    </row>
    <row r="185" spans="14:99" x14ac:dyDescent="0.25">
      <c r="N185" s="30"/>
      <c r="R185" s="30"/>
      <c r="W185" s="30"/>
      <c r="AA185" s="30"/>
      <c r="AF185" s="30"/>
      <c r="AJ185" s="30"/>
      <c r="AO185" s="30"/>
      <c r="AS185" s="30"/>
      <c r="AX185" s="30"/>
      <c r="BB185" s="30"/>
      <c r="BG185" s="30"/>
      <c r="BK185" s="30"/>
      <c r="BP185" s="30"/>
      <c r="BT185" s="30"/>
      <c r="BY185" s="30"/>
      <c r="CC185" s="30"/>
      <c r="CH185" s="30"/>
      <c r="CL185" s="30"/>
      <c r="CQ185" s="30"/>
      <c r="CU185" s="30"/>
    </row>
    <row r="186" spans="14:99" x14ac:dyDescent="0.25">
      <c r="N186" s="30"/>
      <c r="R186" s="30"/>
      <c r="W186" s="30"/>
      <c r="AA186" s="30"/>
      <c r="AF186" s="30"/>
      <c r="AJ186" s="30"/>
      <c r="AO186" s="30"/>
      <c r="AS186" s="30"/>
      <c r="AX186" s="30"/>
      <c r="BB186" s="30"/>
      <c r="BG186" s="30"/>
      <c r="BK186" s="30"/>
      <c r="BP186" s="30"/>
      <c r="BT186" s="30"/>
      <c r="BY186" s="30"/>
      <c r="CC186" s="30"/>
      <c r="CH186" s="30"/>
      <c r="CL186" s="30"/>
      <c r="CQ186" s="30"/>
      <c r="CU186" s="30"/>
    </row>
    <row r="187" spans="14:99" x14ac:dyDescent="0.25">
      <c r="N187" s="30"/>
      <c r="R187" s="30"/>
      <c r="W187" s="30"/>
      <c r="AA187" s="30"/>
      <c r="AF187" s="30"/>
      <c r="AJ187" s="30"/>
      <c r="AO187" s="30"/>
      <c r="AS187" s="30"/>
      <c r="AX187" s="30"/>
      <c r="BB187" s="30"/>
      <c r="BG187" s="30"/>
      <c r="BK187" s="30"/>
      <c r="BP187" s="30"/>
      <c r="BT187" s="30"/>
      <c r="BY187" s="30"/>
      <c r="CC187" s="30"/>
      <c r="CH187" s="30"/>
      <c r="CL187" s="30"/>
      <c r="CQ187" s="30"/>
      <c r="CU187" s="30"/>
    </row>
    <row r="188" spans="14:99" x14ac:dyDescent="0.25">
      <c r="N188" s="30"/>
      <c r="R188" s="30"/>
      <c r="W188" s="30"/>
      <c r="AA188" s="30"/>
      <c r="AF188" s="30"/>
      <c r="AJ188" s="30"/>
      <c r="AO188" s="30"/>
      <c r="AS188" s="30"/>
      <c r="AX188" s="30"/>
      <c r="BB188" s="30"/>
      <c r="BG188" s="30"/>
      <c r="BK188" s="30"/>
      <c r="BP188" s="30"/>
      <c r="BT188" s="30"/>
      <c r="BY188" s="30"/>
      <c r="CC188" s="30"/>
      <c r="CH188" s="30"/>
      <c r="CL188" s="30"/>
      <c r="CQ188" s="30"/>
      <c r="CU188" s="30"/>
    </row>
    <row r="189" spans="14:99" x14ac:dyDescent="0.25">
      <c r="N189" s="30"/>
      <c r="R189" s="30"/>
      <c r="W189" s="30"/>
      <c r="AA189" s="30"/>
      <c r="AF189" s="30"/>
      <c r="AJ189" s="30"/>
      <c r="AO189" s="30"/>
      <c r="AS189" s="30"/>
      <c r="AX189" s="30"/>
      <c r="BB189" s="30"/>
      <c r="BG189" s="30"/>
      <c r="BK189" s="30"/>
      <c r="BP189" s="30"/>
      <c r="BT189" s="30"/>
      <c r="BY189" s="30"/>
      <c r="CC189" s="30"/>
      <c r="CH189" s="30"/>
      <c r="CL189" s="30"/>
      <c r="CQ189" s="30"/>
      <c r="CU189" s="30"/>
    </row>
    <row r="190" spans="14:99" x14ac:dyDescent="0.25">
      <c r="N190" s="30"/>
      <c r="R190" s="30"/>
      <c r="W190" s="30"/>
      <c r="AA190" s="30"/>
      <c r="AF190" s="30"/>
      <c r="AJ190" s="30"/>
      <c r="AO190" s="30"/>
      <c r="AS190" s="30"/>
      <c r="AX190" s="30"/>
      <c r="BB190" s="30"/>
      <c r="BG190" s="30"/>
      <c r="BK190" s="30"/>
      <c r="BP190" s="30"/>
      <c r="BT190" s="30"/>
      <c r="BY190" s="30"/>
      <c r="CC190" s="30"/>
      <c r="CH190" s="30"/>
      <c r="CL190" s="30"/>
      <c r="CQ190" s="30"/>
      <c r="CU190" s="30"/>
    </row>
    <row r="191" spans="14:99" x14ac:dyDescent="0.25">
      <c r="N191" s="30"/>
      <c r="R191" s="30"/>
      <c r="W191" s="30"/>
      <c r="AA191" s="30"/>
      <c r="AF191" s="30"/>
      <c r="AJ191" s="30"/>
      <c r="AO191" s="30"/>
      <c r="AS191" s="30"/>
      <c r="AX191" s="30"/>
      <c r="BB191" s="30"/>
      <c r="BG191" s="30"/>
      <c r="BK191" s="30"/>
      <c r="BP191" s="30"/>
      <c r="BT191" s="30"/>
      <c r="BY191" s="30"/>
      <c r="CC191" s="30"/>
      <c r="CH191" s="30"/>
      <c r="CL191" s="30"/>
      <c r="CQ191" s="30"/>
      <c r="CU191" s="30"/>
    </row>
    <row r="192" spans="14:99" x14ac:dyDescent="0.25">
      <c r="N192" s="30"/>
      <c r="R192" s="30"/>
      <c r="W192" s="30"/>
      <c r="AA192" s="30"/>
      <c r="AF192" s="30"/>
      <c r="AJ192" s="30"/>
      <c r="AO192" s="30"/>
      <c r="AS192" s="30"/>
      <c r="AX192" s="30"/>
      <c r="BB192" s="30"/>
      <c r="BG192" s="30"/>
      <c r="BK192" s="30"/>
      <c r="BP192" s="30"/>
      <c r="BT192" s="30"/>
      <c r="BY192" s="30"/>
      <c r="CC192" s="30"/>
      <c r="CH192" s="30"/>
      <c r="CL192" s="30"/>
      <c r="CQ192" s="30"/>
      <c r="CU192" s="30"/>
    </row>
    <row r="193" spans="14:99" x14ac:dyDescent="0.25">
      <c r="N193" s="30"/>
      <c r="R193" s="30"/>
      <c r="W193" s="30"/>
      <c r="AA193" s="30"/>
      <c r="AF193" s="30"/>
      <c r="AJ193" s="30"/>
      <c r="AO193" s="30"/>
      <c r="AS193" s="30"/>
      <c r="AX193" s="30"/>
      <c r="BB193" s="30"/>
      <c r="BG193" s="30"/>
      <c r="BK193" s="30"/>
      <c r="BP193" s="30"/>
      <c r="BT193" s="30"/>
      <c r="BY193" s="30"/>
      <c r="CC193" s="30"/>
      <c r="CH193" s="30"/>
      <c r="CL193" s="30"/>
      <c r="CQ193" s="30"/>
      <c r="CU193" s="30"/>
    </row>
    <row r="194" spans="14:99" x14ac:dyDescent="0.25">
      <c r="N194" s="30"/>
      <c r="R194" s="30"/>
      <c r="W194" s="30"/>
      <c r="AA194" s="30"/>
      <c r="AF194" s="30"/>
      <c r="AJ194" s="30"/>
      <c r="AO194" s="30"/>
      <c r="AS194" s="30"/>
      <c r="AX194" s="30"/>
      <c r="BB194" s="30"/>
      <c r="BG194" s="30"/>
      <c r="BK194" s="30"/>
      <c r="BP194" s="30"/>
      <c r="BT194" s="30"/>
      <c r="BY194" s="30"/>
      <c r="CC194" s="30"/>
      <c r="CH194" s="30"/>
      <c r="CL194" s="30"/>
      <c r="CQ194" s="30"/>
      <c r="CU194" s="30"/>
    </row>
    <row r="195" spans="14:99" x14ac:dyDescent="0.25">
      <c r="N195" s="30"/>
      <c r="R195" s="30"/>
      <c r="W195" s="30"/>
      <c r="AA195" s="30"/>
      <c r="AF195" s="30"/>
      <c r="AJ195" s="30"/>
      <c r="AO195" s="30"/>
      <c r="AS195" s="30"/>
      <c r="AX195" s="30"/>
      <c r="BB195" s="30"/>
      <c r="BG195" s="30"/>
      <c r="BK195" s="30"/>
      <c r="BP195" s="30"/>
      <c r="BT195" s="30"/>
      <c r="BY195" s="30"/>
      <c r="CC195" s="30"/>
      <c r="CH195" s="30"/>
      <c r="CL195" s="30"/>
      <c r="CQ195" s="30"/>
      <c r="CU195" s="30"/>
    </row>
    <row r="196" spans="14:99" x14ac:dyDescent="0.25">
      <c r="N196" s="30"/>
      <c r="R196" s="30"/>
      <c r="W196" s="30"/>
      <c r="AA196" s="30"/>
      <c r="AF196" s="30"/>
      <c r="AJ196" s="30"/>
      <c r="AO196" s="30"/>
      <c r="AS196" s="30"/>
      <c r="AX196" s="30"/>
      <c r="BB196" s="30"/>
      <c r="BG196" s="30"/>
      <c r="BK196" s="30"/>
      <c r="BP196" s="30"/>
      <c r="BT196" s="30"/>
      <c r="BY196" s="30"/>
      <c r="CC196" s="30"/>
      <c r="CH196" s="30"/>
      <c r="CL196" s="30"/>
      <c r="CQ196" s="30"/>
      <c r="CU196" s="30"/>
    </row>
    <row r="197" spans="14:99" x14ac:dyDescent="0.25">
      <c r="N197" s="30"/>
      <c r="R197" s="30"/>
      <c r="W197" s="30"/>
      <c r="AA197" s="30"/>
      <c r="AF197" s="30"/>
      <c r="AJ197" s="30"/>
      <c r="AO197" s="30"/>
      <c r="AS197" s="30"/>
      <c r="AX197" s="30"/>
      <c r="BB197" s="30"/>
      <c r="BG197" s="30"/>
      <c r="BK197" s="30"/>
      <c r="BP197" s="30"/>
      <c r="BT197" s="30"/>
      <c r="BY197" s="30"/>
      <c r="CC197" s="30"/>
      <c r="CH197" s="30"/>
      <c r="CL197" s="30"/>
      <c r="CQ197" s="30"/>
      <c r="CU197" s="30"/>
    </row>
    <row r="198" spans="14:99" x14ac:dyDescent="0.25">
      <c r="N198" s="30"/>
      <c r="R198" s="30"/>
      <c r="W198" s="30"/>
      <c r="AA198" s="30"/>
      <c r="AF198" s="30"/>
      <c r="AJ198" s="30"/>
      <c r="AO198" s="30"/>
      <c r="AS198" s="30"/>
      <c r="AX198" s="30"/>
      <c r="BB198" s="30"/>
      <c r="BG198" s="30"/>
      <c r="BK198" s="30"/>
      <c r="BP198" s="30"/>
      <c r="BT198" s="30"/>
      <c r="BY198" s="30"/>
      <c r="CC198" s="30"/>
      <c r="CH198" s="30"/>
      <c r="CL198" s="30"/>
      <c r="CQ198" s="30"/>
      <c r="CU198" s="30"/>
    </row>
    <row r="199" spans="14:99" x14ac:dyDescent="0.25">
      <c r="N199" s="30"/>
      <c r="R199" s="30"/>
      <c r="W199" s="30"/>
      <c r="AA199" s="30"/>
      <c r="AF199" s="30"/>
      <c r="AJ199" s="30"/>
      <c r="AO199" s="30"/>
      <c r="AS199" s="30"/>
      <c r="AX199" s="30"/>
      <c r="BB199" s="30"/>
      <c r="BG199" s="30"/>
      <c r="BK199" s="30"/>
      <c r="BP199" s="30"/>
      <c r="BT199" s="30"/>
      <c r="BY199" s="30"/>
      <c r="CC199" s="30"/>
      <c r="CH199" s="30"/>
      <c r="CL199" s="30"/>
      <c r="CQ199" s="30"/>
      <c r="CU199" s="30"/>
    </row>
    <row r="200" spans="14:99" x14ac:dyDescent="0.25">
      <c r="N200" s="30"/>
      <c r="R200" s="30"/>
      <c r="W200" s="30"/>
      <c r="AA200" s="30"/>
      <c r="AF200" s="30"/>
      <c r="AJ200" s="30"/>
      <c r="AO200" s="30"/>
      <c r="AS200" s="30"/>
      <c r="AX200" s="30"/>
      <c r="BB200" s="30"/>
      <c r="BG200" s="30"/>
      <c r="BK200" s="30"/>
      <c r="BP200" s="30"/>
      <c r="BT200" s="30"/>
      <c r="BY200" s="30"/>
      <c r="CC200" s="30"/>
      <c r="CH200" s="30"/>
      <c r="CL200" s="30"/>
      <c r="CQ200" s="30"/>
      <c r="CU200" s="30"/>
    </row>
    <row r="201" spans="14:99" x14ac:dyDescent="0.25">
      <c r="N201" s="30"/>
      <c r="R201" s="30"/>
      <c r="W201" s="30"/>
      <c r="AA201" s="30"/>
      <c r="AF201" s="30"/>
      <c r="AJ201" s="30"/>
      <c r="AO201" s="30"/>
      <c r="AS201" s="30"/>
      <c r="AX201" s="30"/>
      <c r="BB201" s="30"/>
      <c r="BG201" s="30"/>
      <c r="BK201" s="30"/>
      <c r="BP201" s="30"/>
      <c r="BT201" s="30"/>
      <c r="BY201" s="30"/>
      <c r="CC201" s="30"/>
      <c r="CH201" s="30"/>
      <c r="CL201" s="30"/>
      <c r="CQ201" s="30"/>
      <c r="CU201" s="30"/>
    </row>
    <row r="202" spans="14:99" x14ac:dyDescent="0.25">
      <c r="N202" s="30"/>
      <c r="R202" s="30"/>
      <c r="W202" s="30"/>
      <c r="AA202" s="30"/>
      <c r="AF202" s="30"/>
      <c r="AJ202" s="30"/>
      <c r="AO202" s="30"/>
      <c r="AS202" s="30"/>
      <c r="AX202" s="30"/>
      <c r="BB202" s="30"/>
      <c r="BG202" s="30"/>
      <c r="BK202" s="30"/>
      <c r="BP202" s="30"/>
      <c r="BT202" s="30"/>
      <c r="BY202" s="30"/>
      <c r="CC202" s="30"/>
      <c r="CH202" s="30"/>
      <c r="CL202" s="30"/>
      <c r="CQ202" s="30"/>
      <c r="CU202" s="30"/>
    </row>
    <row r="203" spans="14:99" x14ac:dyDescent="0.25">
      <c r="N203" s="30"/>
      <c r="R203" s="30"/>
      <c r="W203" s="30"/>
      <c r="AA203" s="30"/>
      <c r="AF203" s="30"/>
      <c r="AJ203" s="30"/>
      <c r="AO203" s="30"/>
      <c r="AS203" s="30"/>
      <c r="AX203" s="30"/>
      <c r="BB203" s="30"/>
      <c r="BG203" s="30"/>
      <c r="BK203" s="30"/>
      <c r="BP203" s="30"/>
      <c r="BT203" s="30"/>
      <c r="BY203" s="30"/>
      <c r="CC203" s="30"/>
      <c r="CH203" s="30"/>
      <c r="CL203" s="30"/>
      <c r="CQ203" s="30"/>
      <c r="CU203" s="30"/>
    </row>
    <row r="204" spans="14:99" x14ac:dyDescent="0.25">
      <c r="N204" s="30"/>
      <c r="R204" s="30"/>
      <c r="W204" s="30"/>
      <c r="AA204" s="30"/>
      <c r="AF204" s="30"/>
      <c r="AJ204" s="30"/>
      <c r="AO204" s="30"/>
      <c r="AS204" s="30"/>
      <c r="AX204" s="30"/>
      <c r="BB204" s="30"/>
      <c r="BG204" s="30"/>
      <c r="BK204" s="30"/>
      <c r="BP204" s="30"/>
      <c r="BT204" s="30"/>
      <c r="BY204" s="30"/>
      <c r="CC204" s="30"/>
      <c r="CH204" s="30"/>
      <c r="CL204" s="30"/>
      <c r="CQ204" s="30"/>
      <c r="CU204" s="30"/>
    </row>
    <row r="205" spans="14:99" x14ac:dyDescent="0.25">
      <c r="N205" s="30"/>
      <c r="R205" s="30"/>
      <c r="W205" s="30"/>
      <c r="AA205" s="30"/>
      <c r="AF205" s="30"/>
      <c r="AJ205" s="30"/>
      <c r="AO205" s="30"/>
      <c r="AS205" s="30"/>
      <c r="AX205" s="30"/>
      <c r="BB205" s="30"/>
      <c r="BG205" s="30"/>
      <c r="BK205" s="30"/>
      <c r="BP205" s="30"/>
      <c r="BT205" s="30"/>
      <c r="BY205" s="30"/>
      <c r="CC205" s="30"/>
      <c r="CH205" s="30"/>
      <c r="CL205" s="30"/>
      <c r="CQ205" s="30"/>
      <c r="CU205" s="30"/>
    </row>
    <row r="206" spans="14:99" x14ac:dyDescent="0.25">
      <c r="N206" s="30"/>
      <c r="R206" s="30"/>
      <c r="W206" s="30"/>
      <c r="AA206" s="30"/>
      <c r="AF206" s="30"/>
      <c r="AJ206" s="30"/>
      <c r="AO206" s="30"/>
      <c r="AS206" s="30"/>
      <c r="AX206" s="30"/>
      <c r="BB206" s="30"/>
      <c r="BG206" s="30"/>
      <c r="BK206" s="30"/>
      <c r="BP206" s="30"/>
      <c r="BT206" s="30"/>
      <c r="BY206" s="30"/>
      <c r="CC206" s="30"/>
      <c r="CH206" s="30"/>
      <c r="CL206" s="30"/>
      <c r="CQ206" s="30"/>
      <c r="CU206" s="30"/>
    </row>
    <row r="207" spans="14:99" x14ac:dyDescent="0.25">
      <c r="N207" s="30"/>
      <c r="R207" s="30"/>
      <c r="W207" s="30"/>
      <c r="AA207" s="30"/>
      <c r="AF207" s="30"/>
      <c r="AJ207" s="30"/>
      <c r="AO207" s="30"/>
      <c r="AS207" s="30"/>
      <c r="AX207" s="30"/>
      <c r="BB207" s="30"/>
      <c r="BG207" s="30"/>
      <c r="BK207" s="30"/>
      <c r="BP207" s="30"/>
      <c r="BT207" s="30"/>
      <c r="BY207" s="30"/>
      <c r="CC207" s="30"/>
      <c r="CH207" s="30"/>
      <c r="CL207" s="30"/>
      <c r="CQ207" s="30"/>
      <c r="CU207" s="30"/>
    </row>
    <row r="208" spans="14:99" x14ac:dyDescent="0.25">
      <c r="N208" s="30"/>
      <c r="R208" s="30"/>
      <c r="W208" s="30"/>
      <c r="AA208" s="30"/>
      <c r="AF208" s="30"/>
      <c r="AJ208" s="30"/>
      <c r="AO208" s="30"/>
      <c r="AS208" s="30"/>
      <c r="AX208" s="30"/>
      <c r="BB208" s="30"/>
      <c r="BG208" s="30"/>
      <c r="BK208" s="30"/>
      <c r="BP208" s="30"/>
      <c r="BT208" s="30"/>
      <c r="BY208" s="30"/>
      <c r="CC208" s="30"/>
      <c r="CH208" s="30"/>
      <c r="CL208" s="30"/>
      <c r="CQ208" s="30"/>
      <c r="CU208" s="30"/>
    </row>
    <row r="209" spans="14:99" x14ac:dyDescent="0.25">
      <c r="N209" s="30"/>
      <c r="R209" s="30"/>
      <c r="W209" s="30"/>
      <c r="AA209" s="30"/>
      <c r="AF209" s="30"/>
      <c r="AJ209" s="30"/>
      <c r="AO209" s="30"/>
      <c r="AS209" s="30"/>
      <c r="AX209" s="30"/>
      <c r="BB209" s="30"/>
      <c r="BG209" s="30"/>
      <c r="BK209" s="30"/>
      <c r="BP209" s="30"/>
      <c r="BT209" s="30"/>
      <c r="BY209" s="30"/>
      <c r="CC209" s="30"/>
      <c r="CH209" s="30"/>
      <c r="CL209" s="30"/>
      <c r="CQ209" s="30"/>
      <c r="CU209" s="30"/>
    </row>
    <row r="210" spans="14:99" x14ac:dyDescent="0.25">
      <c r="N210" s="30"/>
      <c r="R210" s="30"/>
      <c r="W210" s="30"/>
      <c r="AA210" s="30"/>
      <c r="AF210" s="30"/>
      <c r="AJ210" s="30"/>
      <c r="AO210" s="30"/>
      <c r="AS210" s="30"/>
      <c r="AX210" s="30"/>
      <c r="BB210" s="30"/>
      <c r="BG210" s="30"/>
      <c r="BK210" s="30"/>
      <c r="BP210" s="30"/>
      <c r="BT210" s="30"/>
      <c r="BY210" s="30"/>
      <c r="CC210" s="30"/>
      <c r="CH210" s="30"/>
      <c r="CL210" s="30"/>
      <c r="CQ210" s="30"/>
      <c r="CU210" s="30"/>
    </row>
    <row r="211" spans="14:99" x14ac:dyDescent="0.25">
      <c r="N211" s="30"/>
      <c r="R211" s="30"/>
      <c r="W211" s="30"/>
      <c r="AA211" s="30"/>
      <c r="AF211" s="30"/>
      <c r="AJ211" s="30"/>
      <c r="AO211" s="30"/>
      <c r="AS211" s="30"/>
      <c r="AX211" s="30"/>
      <c r="BB211" s="30"/>
      <c r="BG211" s="30"/>
      <c r="BK211" s="30"/>
      <c r="BP211" s="30"/>
      <c r="BT211" s="30"/>
      <c r="BY211" s="30"/>
      <c r="CC211" s="30"/>
      <c r="CH211" s="30"/>
      <c r="CL211" s="30"/>
      <c r="CQ211" s="30"/>
      <c r="CU211" s="30"/>
    </row>
    <row r="212" spans="14:99" x14ac:dyDescent="0.25">
      <c r="N212" s="30"/>
      <c r="R212" s="30"/>
      <c r="W212" s="30"/>
      <c r="AA212" s="30"/>
      <c r="AF212" s="30"/>
      <c r="AJ212" s="30"/>
      <c r="AO212" s="30"/>
      <c r="AS212" s="30"/>
      <c r="AX212" s="30"/>
      <c r="BB212" s="30"/>
      <c r="BG212" s="30"/>
      <c r="BK212" s="30"/>
      <c r="BP212" s="30"/>
      <c r="BT212" s="30"/>
      <c r="BY212" s="30"/>
      <c r="CC212" s="30"/>
      <c r="CH212" s="30"/>
      <c r="CL212" s="30"/>
      <c r="CQ212" s="30"/>
      <c r="CU212" s="30"/>
    </row>
    <row r="213" spans="14:99" x14ac:dyDescent="0.25">
      <c r="N213" s="30"/>
      <c r="R213" s="30"/>
      <c r="W213" s="30"/>
      <c r="AA213" s="30"/>
      <c r="AF213" s="30"/>
      <c r="AJ213" s="30"/>
      <c r="AO213" s="30"/>
      <c r="AS213" s="30"/>
      <c r="AX213" s="30"/>
      <c r="BB213" s="30"/>
      <c r="BG213" s="30"/>
      <c r="BK213" s="30"/>
      <c r="BP213" s="30"/>
      <c r="BT213" s="30"/>
      <c r="BY213" s="30"/>
      <c r="CC213" s="30"/>
      <c r="CH213" s="30"/>
      <c r="CL213" s="30"/>
      <c r="CQ213" s="30"/>
      <c r="CU213" s="30"/>
    </row>
    <row r="214" spans="14:99" x14ac:dyDescent="0.25">
      <c r="N214" s="30"/>
      <c r="R214" s="30"/>
      <c r="W214" s="30"/>
      <c r="AA214" s="30"/>
      <c r="AF214" s="30"/>
      <c r="AJ214" s="30"/>
      <c r="AO214" s="30"/>
      <c r="AS214" s="30"/>
      <c r="AX214" s="30"/>
      <c r="BB214" s="30"/>
      <c r="BG214" s="30"/>
      <c r="BK214" s="30"/>
      <c r="BP214" s="30"/>
      <c r="BT214" s="30"/>
      <c r="BY214" s="30"/>
      <c r="CC214" s="30"/>
      <c r="CH214" s="30"/>
      <c r="CL214" s="30"/>
      <c r="CQ214" s="30"/>
      <c r="CU214" s="30"/>
    </row>
    <row r="215" spans="14:99" x14ac:dyDescent="0.25">
      <c r="N215" s="30"/>
      <c r="R215" s="30"/>
      <c r="W215" s="30"/>
      <c r="AA215" s="30"/>
      <c r="AF215" s="30"/>
      <c r="AJ215" s="30"/>
      <c r="AO215" s="30"/>
      <c r="AS215" s="30"/>
      <c r="AX215" s="30"/>
      <c r="BB215" s="30"/>
      <c r="BG215" s="30"/>
      <c r="BK215" s="30"/>
      <c r="BP215" s="30"/>
      <c r="BT215" s="30"/>
      <c r="BY215" s="30"/>
      <c r="CC215" s="30"/>
      <c r="CH215" s="30"/>
      <c r="CL215" s="30"/>
      <c r="CQ215" s="30"/>
      <c r="CU215" s="30"/>
    </row>
    <row r="216" spans="14:99" x14ac:dyDescent="0.25">
      <c r="N216" s="30"/>
      <c r="R216" s="30"/>
      <c r="W216" s="30"/>
      <c r="AA216" s="30"/>
      <c r="AF216" s="30"/>
      <c r="AJ216" s="30"/>
      <c r="AO216" s="30"/>
      <c r="AS216" s="30"/>
      <c r="AX216" s="30"/>
      <c r="BB216" s="30"/>
      <c r="BG216" s="30"/>
      <c r="BK216" s="30"/>
      <c r="BP216" s="30"/>
      <c r="BT216" s="30"/>
      <c r="BY216" s="30"/>
      <c r="CC216" s="30"/>
      <c r="CH216" s="30"/>
      <c r="CL216" s="30"/>
      <c r="CQ216" s="30"/>
      <c r="CU216" s="30"/>
    </row>
    <row r="217" spans="14:99" x14ac:dyDescent="0.25">
      <c r="N217" s="30"/>
      <c r="R217" s="30"/>
      <c r="W217" s="30"/>
      <c r="AA217" s="30"/>
      <c r="AF217" s="30"/>
      <c r="AJ217" s="30"/>
      <c r="AO217" s="30"/>
      <c r="AS217" s="30"/>
      <c r="AX217" s="30"/>
      <c r="BB217" s="30"/>
      <c r="BG217" s="30"/>
      <c r="BK217" s="30"/>
      <c r="BP217" s="30"/>
      <c r="BT217" s="30"/>
      <c r="BY217" s="30"/>
      <c r="CC217" s="30"/>
      <c r="CH217" s="30"/>
      <c r="CL217" s="30"/>
      <c r="CQ217" s="30"/>
      <c r="CU217" s="30"/>
    </row>
    <row r="218" spans="14:99" x14ac:dyDescent="0.25">
      <c r="N218" s="30"/>
      <c r="R218" s="30"/>
      <c r="W218" s="30"/>
      <c r="AA218" s="30"/>
      <c r="AF218" s="30"/>
      <c r="AJ218" s="30"/>
      <c r="AO218" s="30"/>
      <c r="AS218" s="30"/>
      <c r="AX218" s="30"/>
      <c r="BB218" s="30"/>
      <c r="BG218" s="30"/>
      <c r="BK218" s="30"/>
      <c r="BP218" s="30"/>
      <c r="BT218" s="30"/>
      <c r="BY218" s="30"/>
      <c r="CC218" s="30"/>
      <c r="CH218" s="30"/>
      <c r="CL218" s="30"/>
      <c r="CQ218" s="30"/>
      <c r="CU218" s="30"/>
    </row>
    <row r="219" spans="14:99" x14ac:dyDescent="0.25">
      <c r="N219" s="30"/>
      <c r="R219" s="30"/>
      <c r="W219" s="30"/>
      <c r="AA219" s="30"/>
      <c r="AF219" s="30"/>
      <c r="AJ219" s="30"/>
      <c r="AO219" s="30"/>
      <c r="AS219" s="30"/>
      <c r="AX219" s="30"/>
      <c r="BB219" s="30"/>
      <c r="BG219" s="30"/>
      <c r="BK219" s="30"/>
      <c r="BP219" s="30"/>
      <c r="BT219" s="30"/>
      <c r="BY219" s="30"/>
      <c r="CC219" s="30"/>
      <c r="CH219" s="30"/>
      <c r="CL219" s="30"/>
      <c r="CQ219" s="30"/>
      <c r="CU219" s="30"/>
    </row>
    <row r="220" spans="14:99" x14ac:dyDescent="0.25">
      <c r="N220" s="30"/>
      <c r="R220" s="30"/>
      <c r="W220" s="30"/>
      <c r="AA220" s="30"/>
      <c r="AF220" s="30"/>
      <c r="AJ220" s="30"/>
      <c r="AO220" s="30"/>
      <c r="AS220" s="30"/>
      <c r="AX220" s="30"/>
      <c r="BB220" s="30"/>
      <c r="BG220" s="30"/>
      <c r="BK220" s="30"/>
      <c r="BP220" s="30"/>
      <c r="BT220" s="30"/>
      <c r="BY220" s="30"/>
      <c r="CC220" s="30"/>
      <c r="CH220" s="30"/>
      <c r="CL220" s="30"/>
      <c r="CQ220" s="30"/>
      <c r="CU220" s="30"/>
    </row>
    <row r="221" spans="14:99" x14ac:dyDescent="0.25">
      <c r="N221" s="30"/>
      <c r="R221" s="30"/>
      <c r="W221" s="30"/>
      <c r="AA221" s="30"/>
      <c r="AF221" s="30"/>
      <c r="AJ221" s="30"/>
      <c r="AO221" s="30"/>
      <c r="AS221" s="30"/>
      <c r="AX221" s="30"/>
      <c r="BB221" s="30"/>
      <c r="BG221" s="30"/>
      <c r="BK221" s="30"/>
      <c r="BP221" s="30"/>
      <c r="BT221" s="30"/>
      <c r="BY221" s="30"/>
      <c r="CC221" s="30"/>
      <c r="CH221" s="30"/>
      <c r="CL221" s="30"/>
      <c r="CQ221" s="30"/>
      <c r="CU221" s="30"/>
    </row>
    <row r="222" spans="14:99" x14ac:dyDescent="0.25">
      <c r="N222" s="30"/>
      <c r="R222" s="30"/>
      <c r="W222" s="30"/>
      <c r="AA222" s="30"/>
      <c r="AF222" s="30"/>
      <c r="AJ222" s="30"/>
      <c r="AO222" s="30"/>
      <c r="AS222" s="30"/>
      <c r="AX222" s="30"/>
      <c r="BB222" s="30"/>
      <c r="BG222" s="30"/>
      <c r="BK222" s="30"/>
      <c r="BP222" s="30"/>
      <c r="BT222" s="30"/>
      <c r="BY222" s="30"/>
      <c r="CC222" s="30"/>
      <c r="CH222" s="30"/>
      <c r="CL222" s="30"/>
      <c r="CQ222" s="30"/>
      <c r="CU222" s="30"/>
    </row>
    <row r="223" spans="14:99" x14ac:dyDescent="0.25">
      <c r="N223" s="30"/>
      <c r="R223" s="30"/>
      <c r="W223" s="30"/>
      <c r="AA223" s="30"/>
      <c r="AF223" s="30"/>
      <c r="AJ223" s="30"/>
      <c r="AO223" s="30"/>
      <c r="AS223" s="30"/>
      <c r="AX223" s="30"/>
      <c r="BB223" s="30"/>
      <c r="BG223" s="30"/>
      <c r="BK223" s="30"/>
      <c r="BP223" s="30"/>
      <c r="BT223" s="30"/>
      <c r="BY223" s="30"/>
      <c r="CC223" s="30"/>
      <c r="CH223" s="30"/>
      <c r="CL223" s="30"/>
      <c r="CQ223" s="30"/>
      <c r="CU223" s="30"/>
    </row>
    <row r="224" spans="14:99" x14ac:dyDescent="0.25">
      <c r="N224" s="30"/>
      <c r="R224" s="30"/>
      <c r="W224" s="30"/>
      <c r="AA224" s="30"/>
      <c r="AF224" s="30"/>
      <c r="AJ224" s="30"/>
      <c r="AO224" s="30"/>
      <c r="AS224" s="30"/>
      <c r="AX224" s="30"/>
      <c r="BB224" s="30"/>
      <c r="BG224" s="30"/>
      <c r="BK224" s="30"/>
      <c r="BP224" s="30"/>
      <c r="BT224" s="30"/>
      <c r="BY224" s="30"/>
      <c r="CC224" s="30"/>
      <c r="CH224" s="30"/>
      <c r="CL224" s="30"/>
      <c r="CQ224" s="30"/>
      <c r="CU224" s="30"/>
    </row>
    <row r="225" spans="14:99" x14ac:dyDescent="0.25">
      <c r="N225" s="30"/>
      <c r="R225" s="30"/>
      <c r="W225" s="30"/>
      <c r="AA225" s="30"/>
      <c r="AF225" s="30"/>
      <c r="AJ225" s="30"/>
      <c r="AO225" s="30"/>
      <c r="AS225" s="30"/>
      <c r="AX225" s="30"/>
      <c r="BB225" s="30"/>
      <c r="BG225" s="30"/>
      <c r="BK225" s="30"/>
      <c r="BP225" s="30"/>
      <c r="BT225" s="30"/>
      <c r="BY225" s="30"/>
      <c r="CC225" s="30"/>
      <c r="CH225" s="30"/>
      <c r="CL225" s="30"/>
      <c r="CQ225" s="30"/>
      <c r="CU225" s="30"/>
    </row>
    <row r="226" spans="14:99" x14ac:dyDescent="0.25">
      <c r="N226" s="30"/>
      <c r="R226" s="30"/>
      <c r="W226" s="30"/>
      <c r="AA226" s="30"/>
      <c r="AF226" s="30"/>
      <c r="AJ226" s="30"/>
      <c r="AO226" s="30"/>
      <c r="AS226" s="30"/>
      <c r="AX226" s="30"/>
      <c r="BB226" s="30"/>
      <c r="BG226" s="30"/>
      <c r="BK226" s="30"/>
      <c r="BP226" s="30"/>
      <c r="BT226" s="30"/>
      <c r="BY226" s="30"/>
      <c r="CC226" s="30"/>
      <c r="CH226" s="30"/>
      <c r="CL226" s="30"/>
      <c r="CQ226" s="30"/>
      <c r="CU226" s="30"/>
    </row>
    <row r="227" spans="14:99" x14ac:dyDescent="0.25">
      <c r="N227" s="30"/>
      <c r="R227" s="30"/>
      <c r="W227" s="30"/>
      <c r="AA227" s="30"/>
      <c r="AF227" s="30"/>
      <c r="AJ227" s="30"/>
      <c r="AO227" s="30"/>
      <c r="AS227" s="30"/>
      <c r="AX227" s="30"/>
      <c r="BB227" s="30"/>
      <c r="BG227" s="30"/>
      <c r="BK227" s="30"/>
      <c r="BP227" s="30"/>
      <c r="BT227" s="30"/>
      <c r="BY227" s="30"/>
      <c r="CC227" s="30"/>
      <c r="CH227" s="30"/>
      <c r="CL227" s="30"/>
      <c r="CQ227" s="30"/>
      <c r="CU227" s="30"/>
    </row>
    <row r="228" spans="14:99" x14ac:dyDescent="0.25">
      <c r="N228" s="30"/>
      <c r="R228" s="30"/>
      <c r="W228" s="30"/>
      <c r="AA228" s="30"/>
      <c r="AF228" s="30"/>
      <c r="AJ228" s="30"/>
      <c r="AO228" s="30"/>
      <c r="AS228" s="30"/>
      <c r="AX228" s="30"/>
      <c r="BB228" s="30"/>
      <c r="BG228" s="30"/>
      <c r="BK228" s="30"/>
      <c r="BP228" s="30"/>
      <c r="BT228" s="30"/>
      <c r="BY228" s="30"/>
      <c r="CC228" s="30"/>
      <c r="CH228" s="30"/>
      <c r="CL228" s="30"/>
      <c r="CQ228" s="30"/>
      <c r="CU228" s="30"/>
    </row>
    <row r="229" spans="14:99" x14ac:dyDescent="0.25">
      <c r="N229" s="30"/>
      <c r="R229" s="30"/>
      <c r="W229" s="30"/>
      <c r="AA229" s="30"/>
      <c r="AF229" s="30"/>
      <c r="AJ229" s="30"/>
      <c r="AO229" s="30"/>
      <c r="AS229" s="30"/>
      <c r="AX229" s="30"/>
      <c r="BB229" s="30"/>
      <c r="BG229" s="30"/>
      <c r="BK229" s="30"/>
      <c r="BP229" s="30"/>
      <c r="BT229" s="30"/>
      <c r="BY229" s="30"/>
      <c r="CC229" s="30"/>
      <c r="CH229" s="30"/>
      <c r="CL229" s="30"/>
      <c r="CQ229" s="30"/>
      <c r="CU229" s="30"/>
    </row>
    <row r="230" spans="14:99" x14ac:dyDescent="0.25">
      <c r="N230" s="30"/>
      <c r="R230" s="30"/>
      <c r="W230" s="30"/>
      <c r="AA230" s="30"/>
      <c r="AF230" s="30"/>
      <c r="AJ230" s="30"/>
      <c r="AO230" s="30"/>
      <c r="AS230" s="30"/>
      <c r="AX230" s="30"/>
      <c r="BB230" s="30"/>
      <c r="BG230" s="30"/>
      <c r="BK230" s="30"/>
      <c r="BP230" s="30"/>
      <c r="BT230" s="30"/>
      <c r="BY230" s="30"/>
      <c r="CC230" s="30"/>
      <c r="CH230" s="30"/>
      <c r="CL230" s="30"/>
      <c r="CQ230" s="30"/>
      <c r="CU230" s="30"/>
    </row>
    <row r="231" spans="14:99" x14ac:dyDescent="0.25">
      <c r="N231" s="30"/>
      <c r="R231" s="30"/>
      <c r="W231" s="30"/>
      <c r="AA231" s="30"/>
      <c r="AF231" s="30"/>
      <c r="AJ231" s="30"/>
      <c r="AO231" s="30"/>
      <c r="AS231" s="30"/>
      <c r="AX231" s="30"/>
      <c r="BB231" s="30"/>
      <c r="BG231" s="30"/>
      <c r="BK231" s="30"/>
      <c r="BP231" s="30"/>
      <c r="BT231" s="30"/>
      <c r="BY231" s="30"/>
      <c r="CC231" s="30"/>
      <c r="CH231" s="30"/>
      <c r="CL231" s="30"/>
      <c r="CQ231" s="30"/>
      <c r="CU231" s="30"/>
    </row>
    <row r="232" spans="14:99" x14ac:dyDescent="0.25">
      <c r="N232" s="30"/>
      <c r="R232" s="30"/>
      <c r="W232" s="30"/>
      <c r="AA232" s="30"/>
      <c r="AF232" s="30"/>
      <c r="AJ232" s="30"/>
      <c r="AO232" s="30"/>
      <c r="AS232" s="30"/>
      <c r="AX232" s="30"/>
      <c r="BB232" s="30"/>
      <c r="BG232" s="30"/>
      <c r="BK232" s="30"/>
      <c r="BP232" s="30"/>
      <c r="BT232" s="30"/>
      <c r="BY232" s="30"/>
      <c r="CC232" s="30"/>
      <c r="CH232" s="30"/>
      <c r="CL232" s="30"/>
      <c r="CQ232" s="30"/>
      <c r="CU232" s="30"/>
    </row>
    <row r="233" spans="14:99" x14ac:dyDescent="0.25">
      <c r="N233" s="30"/>
      <c r="R233" s="30"/>
      <c r="W233" s="30"/>
      <c r="AA233" s="30"/>
      <c r="AF233" s="30"/>
      <c r="AJ233" s="30"/>
      <c r="AO233" s="30"/>
      <c r="AS233" s="30"/>
      <c r="AX233" s="30"/>
      <c r="BB233" s="30"/>
      <c r="BG233" s="30"/>
      <c r="BK233" s="30"/>
      <c r="BP233" s="30"/>
      <c r="BT233" s="30"/>
      <c r="BY233" s="30"/>
      <c r="CC233" s="30"/>
      <c r="CH233" s="30"/>
      <c r="CL233" s="30"/>
      <c r="CQ233" s="30"/>
      <c r="CU233" s="30"/>
    </row>
    <row r="234" spans="14:99" x14ac:dyDescent="0.25">
      <c r="N234" s="30"/>
      <c r="R234" s="30"/>
      <c r="W234" s="30"/>
      <c r="AA234" s="30"/>
      <c r="AF234" s="30"/>
      <c r="AJ234" s="30"/>
      <c r="AO234" s="30"/>
      <c r="AS234" s="30"/>
      <c r="AX234" s="30"/>
      <c r="BB234" s="30"/>
      <c r="BG234" s="30"/>
      <c r="BK234" s="30"/>
      <c r="BP234" s="30"/>
      <c r="BT234" s="30"/>
      <c r="BY234" s="30"/>
      <c r="CC234" s="30"/>
      <c r="CH234" s="30"/>
      <c r="CL234" s="30"/>
      <c r="CQ234" s="30"/>
      <c r="CU234" s="30"/>
    </row>
    <row r="235" spans="14:99" x14ac:dyDescent="0.25">
      <c r="N235" s="30"/>
      <c r="R235" s="30"/>
      <c r="W235" s="30"/>
      <c r="AA235" s="30"/>
      <c r="AF235" s="30"/>
      <c r="AJ235" s="30"/>
      <c r="AO235" s="30"/>
      <c r="AS235" s="30"/>
      <c r="AX235" s="30"/>
      <c r="BB235" s="30"/>
      <c r="BG235" s="30"/>
      <c r="BK235" s="30"/>
      <c r="BP235" s="30"/>
      <c r="BT235" s="30"/>
      <c r="BY235" s="30"/>
      <c r="CC235" s="30"/>
      <c r="CH235" s="30"/>
      <c r="CL235" s="30"/>
      <c r="CQ235" s="30"/>
      <c r="CU235" s="30"/>
    </row>
    <row r="236" spans="14:99" x14ac:dyDescent="0.25">
      <c r="N236" s="30"/>
      <c r="R236" s="30"/>
      <c r="W236" s="30"/>
      <c r="AA236" s="30"/>
      <c r="AF236" s="30"/>
      <c r="AJ236" s="30"/>
      <c r="AO236" s="30"/>
      <c r="AS236" s="30"/>
      <c r="AX236" s="30"/>
      <c r="BB236" s="30"/>
      <c r="BG236" s="30"/>
      <c r="BK236" s="30"/>
      <c r="BP236" s="30"/>
      <c r="BT236" s="30"/>
      <c r="BY236" s="30"/>
      <c r="CC236" s="30"/>
      <c r="CH236" s="30"/>
      <c r="CL236" s="30"/>
      <c r="CQ236" s="30"/>
      <c r="CU236" s="30"/>
    </row>
    <row r="237" spans="14:99" x14ac:dyDescent="0.25">
      <c r="N237" s="30"/>
      <c r="R237" s="30"/>
      <c r="W237" s="30"/>
      <c r="AA237" s="30"/>
      <c r="AF237" s="30"/>
      <c r="AJ237" s="30"/>
      <c r="AO237" s="30"/>
      <c r="AS237" s="30"/>
      <c r="AX237" s="30"/>
      <c r="BB237" s="30"/>
      <c r="BG237" s="30"/>
      <c r="BK237" s="30"/>
      <c r="BP237" s="30"/>
      <c r="BT237" s="30"/>
      <c r="BY237" s="30"/>
      <c r="CC237" s="30"/>
      <c r="CH237" s="30"/>
      <c r="CL237" s="30"/>
      <c r="CQ237" s="30"/>
      <c r="CU237" s="30"/>
    </row>
    <row r="238" spans="14:99" x14ac:dyDescent="0.25">
      <c r="N238" s="30"/>
      <c r="R238" s="30"/>
      <c r="W238" s="30"/>
      <c r="AA238" s="30"/>
      <c r="AF238" s="30"/>
      <c r="AJ238" s="30"/>
      <c r="AO238" s="30"/>
      <c r="AS238" s="30"/>
      <c r="AX238" s="30"/>
      <c r="BB238" s="30"/>
      <c r="BG238" s="30"/>
      <c r="BK238" s="30"/>
      <c r="BP238" s="30"/>
      <c r="BT238" s="30"/>
      <c r="BY238" s="30"/>
      <c r="CC238" s="30"/>
      <c r="CH238" s="30"/>
      <c r="CL238" s="30"/>
      <c r="CQ238" s="30"/>
      <c r="CU238" s="30"/>
    </row>
    <row r="239" spans="14:99" x14ac:dyDescent="0.25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99" x14ac:dyDescent="0.25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25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25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25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25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25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25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25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25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25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25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25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25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25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25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25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25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25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25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25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25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25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25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25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25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25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25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25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25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25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25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25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25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25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25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25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25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25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  <row r="278" spans="14:99" x14ac:dyDescent="0.25">
      <c r="N278" s="30"/>
      <c r="R278" s="30"/>
      <c r="W278" s="30"/>
      <c r="AA278" s="30"/>
      <c r="AF278" s="30"/>
      <c r="AJ278" s="30"/>
      <c r="AO278" s="30"/>
      <c r="AS278" s="30"/>
      <c r="AX278" s="30"/>
      <c r="BB278" s="30"/>
      <c r="BG278" s="30"/>
      <c r="BK278" s="30"/>
      <c r="BP278" s="30"/>
      <c r="BT278" s="30"/>
      <c r="BY278" s="30"/>
      <c r="CC278" s="30"/>
      <c r="CH278" s="30"/>
      <c r="CL278" s="30"/>
      <c r="CQ278" s="30"/>
      <c r="CU278" s="30"/>
    </row>
    <row r="279" spans="14:99" x14ac:dyDescent="0.25">
      <c r="N279" s="30"/>
      <c r="R279" s="30"/>
      <c r="W279" s="30"/>
      <c r="AA279" s="30"/>
      <c r="AF279" s="30"/>
      <c r="AJ279" s="30"/>
      <c r="AO279" s="30"/>
      <c r="AS279" s="30"/>
      <c r="AX279" s="30"/>
      <c r="BB279" s="30"/>
      <c r="BG279" s="30"/>
      <c r="BK279" s="30"/>
      <c r="BP279" s="30"/>
      <c r="BT279" s="30"/>
      <c r="BY279" s="30"/>
      <c r="CC279" s="30"/>
      <c r="CH279" s="30"/>
      <c r="CL279" s="30"/>
      <c r="CQ279" s="30"/>
      <c r="CU279" s="30"/>
    </row>
    <row r="280" spans="14:99" x14ac:dyDescent="0.25">
      <c r="N280" s="30"/>
      <c r="R280" s="30"/>
      <c r="W280" s="30"/>
      <c r="AA280" s="30"/>
      <c r="AF280" s="30"/>
      <c r="AJ280" s="30"/>
      <c r="AO280" s="30"/>
      <c r="AS280" s="30"/>
      <c r="AX280" s="30"/>
      <c r="BB280" s="30"/>
      <c r="BG280" s="30"/>
      <c r="BK280" s="30"/>
      <c r="BP280" s="30"/>
      <c r="BT280" s="30"/>
      <c r="BY280" s="30"/>
      <c r="CC280" s="30"/>
      <c r="CH280" s="30"/>
      <c r="CL280" s="30"/>
      <c r="CQ280" s="30"/>
      <c r="CU280" s="30"/>
    </row>
    <row r="281" spans="14:99" x14ac:dyDescent="0.25">
      <c r="N281" s="30"/>
      <c r="R281" s="30"/>
      <c r="W281" s="30"/>
      <c r="AA281" s="30"/>
      <c r="AF281" s="30"/>
      <c r="AJ281" s="30"/>
      <c r="AO281" s="30"/>
      <c r="AS281" s="30"/>
      <c r="AX281" s="30"/>
      <c r="BB281" s="30"/>
      <c r="BG281" s="30"/>
      <c r="BK281" s="30"/>
      <c r="BP281" s="30"/>
      <c r="BT281" s="30"/>
      <c r="BY281" s="30"/>
      <c r="CC281" s="30"/>
      <c r="CH281" s="30"/>
      <c r="CL281" s="30"/>
      <c r="CQ281" s="30"/>
      <c r="CU281" s="30"/>
    </row>
    <row r="282" spans="14:99" x14ac:dyDescent="0.25">
      <c r="N282" s="30"/>
      <c r="R282" s="30"/>
      <c r="W282" s="30"/>
      <c r="AA282" s="30"/>
      <c r="AF282" s="30"/>
      <c r="AJ282" s="30"/>
      <c r="AO282" s="30"/>
      <c r="AS282" s="30"/>
      <c r="AX282" s="30"/>
      <c r="BB282" s="30"/>
      <c r="BG282" s="30"/>
      <c r="BK282" s="30"/>
      <c r="BP282" s="30"/>
      <c r="BT282" s="30"/>
      <c r="BY282" s="30"/>
      <c r="CC282" s="30"/>
      <c r="CH282" s="30"/>
      <c r="CL282" s="30"/>
      <c r="CQ282" s="30"/>
      <c r="CU282" s="30"/>
    </row>
    <row r="283" spans="14:99" x14ac:dyDescent="0.25">
      <c r="N283" s="30"/>
      <c r="R283" s="30"/>
      <c r="W283" s="30"/>
      <c r="AA283" s="30"/>
      <c r="AF283" s="30"/>
      <c r="AJ283" s="30"/>
      <c r="AO283" s="30"/>
      <c r="AS283" s="30"/>
      <c r="AX283" s="30"/>
      <c r="BB283" s="30"/>
      <c r="BG283" s="30"/>
      <c r="BK283" s="30"/>
      <c r="BP283" s="30"/>
      <c r="BT283" s="30"/>
      <c r="BY283" s="30"/>
      <c r="CC283" s="30"/>
      <c r="CH283" s="30"/>
      <c r="CL283" s="30"/>
      <c r="CQ283" s="30"/>
      <c r="CU283" s="30"/>
    </row>
    <row r="284" spans="14:99" x14ac:dyDescent="0.25">
      <c r="N284" s="30"/>
      <c r="R284" s="30"/>
      <c r="W284" s="30"/>
      <c r="AA284" s="30"/>
      <c r="AF284" s="30"/>
      <c r="AJ284" s="30"/>
      <c r="AO284" s="30"/>
      <c r="AS284" s="30"/>
      <c r="AX284" s="30"/>
      <c r="BB284" s="30"/>
      <c r="BG284" s="30"/>
      <c r="BK284" s="30"/>
      <c r="BP284" s="30"/>
      <c r="BT284" s="30"/>
      <c r="BY284" s="30"/>
      <c r="CC284" s="30"/>
      <c r="CH284" s="30"/>
      <c r="CL284" s="30"/>
      <c r="CQ284" s="30"/>
      <c r="CU284" s="30"/>
    </row>
    <row r="285" spans="14:99" x14ac:dyDescent="0.25">
      <c r="N285" s="30"/>
      <c r="R285" s="30"/>
      <c r="W285" s="30"/>
      <c r="AA285" s="30"/>
      <c r="AF285" s="30"/>
      <c r="AJ285" s="30"/>
      <c r="AO285" s="30"/>
      <c r="AS285" s="30"/>
      <c r="AX285" s="30"/>
      <c r="BB285" s="30"/>
      <c r="BG285" s="30"/>
      <c r="BK285" s="30"/>
      <c r="BP285" s="30"/>
      <c r="BT285" s="30"/>
      <c r="BY285" s="30"/>
      <c r="CC285" s="30"/>
      <c r="CH285" s="30"/>
      <c r="CL285" s="30"/>
      <c r="CQ285" s="30"/>
      <c r="CU285" s="30"/>
    </row>
    <row r="286" spans="14:99" x14ac:dyDescent="0.25">
      <c r="N286" s="30"/>
      <c r="R286" s="30"/>
      <c r="W286" s="30"/>
      <c r="AA286" s="30"/>
      <c r="AF286" s="30"/>
      <c r="AJ286" s="30"/>
      <c r="AO286" s="30"/>
      <c r="AS286" s="30"/>
      <c r="AX286" s="30"/>
      <c r="BB286" s="30"/>
      <c r="BG286" s="30"/>
      <c r="BK286" s="30"/>
      <c r="BP286" s="30"/>
      <c r="BT286" s="30"/>
      <c r="BY286" s="30"/>
      <c r="CC286" s="30"/>
      <c r="CH286" s="30"/>
      <c r="CL286" s="30"/>
      <c r="CQ286" s="30"/>
      <c r="CU286" s="30"/>
    </row>
    <row r="287" spans="14:99" x14ac:dyDescent="0.25">
      <c r="N287" s="30"/>
      <c r="R287" s="30"/>
      <c r="W287" s="30"/>
      <c r="AA287" s="30"/>
      <c r="AF287" s="30"/>
      <c r="AJ287" s="30"/>
      <c r="AO287" s="30"/>
      <c r="AS287" s="30"/>
      <c r="AX287" s="30"/>
      <c r="BB287" s="30"/>
      <c r="BG287" s="30"/>
      <c r="BK287" s="30"/>
      <c r="BP287" s="30"/>
      <c r="BT287" s="30"/>
      <c r="BY287" s="30"/>
      <c r="CC287" s="30"/>
      <c r="CH287" s="30"/>
      <c r="CL287" s="30"/>
      <c r="CQ287" s="30"/>
      <c r="CU287" s="30"/>
    </row>
    <row r="288" spans="14:99" x14ac:dyDescent="0.25">
      <c r="N288" s="30"/>
      <c r="R288" s="30"/>
      <c r="W288" s="30"/>
      <c r="AA288" s="30"/>
      <c r="AF288" s="30"/>
      <c r="AJ288" s="30"/>
      <c r="AO288" s="30"/>
      <c r="AS288" s="30"/>
      <c r="AX288" s="30"/>
      <c r="BB288" s="30"/>
      <c r="BG288" s="30"/>
      <c r="BK288" s="30"/>
      <c r="BP288" s="30"/>
      <c r="BT288" s="30"/>
      <c r="BY288" s="30"/>
      <c r="CC288" s="30"/>
      <c r="CH288" s="30"/>
      <c r="CL288" s="30"/>
      <c r="CQ288" s="30"/>
      <c r="CU288" s="30"/>
    </row>
    <row r="289" spans="14:99" x14ac:dyDescent="0.25">
      <c r="N289" s="30"/>
      <c r="R289" s="30"/>
      <c r="W289" s="30"/>
      <c r="AA289" s="30"/>
      <c r="AF289" s="30"/>
      <c r="AJ289" s="30"/>
      <c r="AO289" s="30"/>
      <c r="AS289" s="30"/>
      <c r="AX289" s="30"/>
      <c r="BB289" s="30"/>
      <c r="BG289" s="30"/>
      <c r="BK289" s="30"/>
      <c r="BP289" s="30"/>
      <c r="BT289" s="30"/>
      <c r="BY289" s="30"/>
      <c r="CC289" s="30"/>
      <c r="CH289" s="30"/>
      <c r="CL289" s="30"/>
      <c r="CQ289" s="30"/>
      <c r="CU289" s="30"/>
    </row>
    <row r="290" spans="14:99" x14ac:dyDescent="0.25">
      <c r="N290" s="30"/>
      <c r="R290" s="30"/>
      <c r="W290" s="30"/>
      <c r="AA290" s="30"/>
      <c r="AF290" s="30"/>
      <c r="AJ290" s="30"/>
      <c r="AO290" s="30"/>
      <c r="AS290" s="30"/>
      <c r="AX290" s="30"/>
      <c r="BB290" s="30"/>
      <c r="BG290" s="30"/>
      <c r="BK290" s="30"/>
      <c r="BP290" s="30"/>
      <c r="BT290" s="30"/>
      <c r="BY290" s="30"/>
      <c r="CC290" s="30"/>
      <c r="CH290" s="30"/>
      <c r="CL290" s="30"/>
      <c r="CQ290" s="30"/>
      <c r="CU290" s="30"/>
    </row>
    <row r="291" spans="14:99" x14ac:dyDescent="0.25">
      <c r="N291" s="30"/>
      <c r="R291" s="30"/>
      <c r="W291" s="30"/>
      <c r="AA291" s="30"/>
      <c r="AF291" s="30"/>
      <c r="AJ291" s="30"/>
      <c r="AO291" s="30"/>
      <c r="AS291" s="30"/>
      <c r="AX291" s="30"/>
      <c r="BB291" s="30"/>
      <c r="BG291" s="30"/>
      <c r="BK291" s="30"/>
      <c r="BP291" s="30"/>
      <c r="BT291" s="30"/>
      <c r="BY291" s="30"/>
      <c r="CC291" s="30"/>
      <c r="CH291" s="30"/>
      <c r="CL291" s="30"/>
      <c r="CQ291" s="30"/>
      <c r="CU291" s="30"/>
    </row>
    <row r="292" spans="14:99" x14ac:dyDescent="0.25">
      <c r="N292" s="30"/>
      <c r="R292" s="30"/>
      <c r="W292" s="30"/>
      <c r="AA292" s="30"/>
      <c r="AF292" s="30"/>
      <c r="AJ292" s="30"/>
      <c r="AO292" s="30"/>
      <c r="AS292" s="30"/>
      <c r="AX292" s="30"/>
      <c r="BB292" s="30"/>
      <c r="BG292" s="30"/>
      <c r="BK292" s="30"/>
      <c r="BP292" s="30"/>
      <c r="BT292" s="30"/>
      <c r="BY292" s="30"/>
      <c r="CC292" s="30"/>
      <c r="CH292" s="30"/>
      <c r="CL292" s="30"/>
      <c r="CQ292" s="30"/>
      <c r="CU292" s="30"/>
    </row>
    <row r="293" spans="14:99" x14ac:dyDescent="0.25">
      <c r="N293" s="30"/>
      <c r="R293" s="30"/>
      <c r="W293" s="30"/>
      <c r="AA293" s="30"/>
      <c r="AF293" s="30"/>
      <c r="AJ293" s="30"/>
      <c r="AO293" s="30"/>
      <c r="AS293" s="30"/>
      <c r="AX293" s="30"/>
      <c r="BB293" s="30"/>
      <c r="BG293" s="30"/>
      <c r="BK293" s="30"/>
      <c r="BP293" s="30"/>
      <c r="BT293" s="30"/>
      <c r="BY293" s="30"/>
      <c r="CC293" s="30"/>
      <c r="CH293" s="30"/>
      <c r="CL293" s="30"/>
      <c r="CQ293" s="30"/>
      <c r="CU293" s="30"/>
    </row>
    <row r="294" spans="14:99" x14ac:dyDescent="0.25">
      <c r="N294" s="30"/>
      <c r="R294" s="30"/>
      <c r="W294" s="30"/>
      <c r="AA294" s="30"/>
      <c r="AF294" s="30"/>
      <c r="AJ294" s="30"/>
      <c r="AO294" s="30"/>
      <c r="AS294" s="30"/>
      <c r="AX294" s="30"/>
      <c r="BB294" s="30"/>
      <c r="BG294" s="30"/>
      <c r="BK294" s="30"/>
      <c r="BP294" s="30"/>
      <c r="BT294" s="30"/>
      <c r="BY294" s="30"/>
      <c r="CC294" s="30"/>
      <c r="CH294" s="30"/>
      <c r="CL294" s="30"/>
      <c r="CQ294" s="30"/>
      <c r="CU294" s="30"/>
    </row>
    <row r="295" spans="14:99" x14ac:dyDescent="0.25">
      <c r="N295" s="30"/>
      <c r="R295" s="30"/>
      <c r="W295" s="30"/>
      <c r="AA295" s="30"/>
      <c r="AF295" s="30"/>
      <c r="AJ295" s="30"/>
      <c r="AO295" s="30"/>
      <c r="AS295" s="30"/>
      <c r="AX295" s="30"/>
      <c r="BB295" s="30"/>
      <c r="BG295" s="30"/>
      <c r="BK295" s="30"/>
      <c r="BP295" s="30"/>
      <c r="BT295" s="30"/>
      <c r="BY295" s="30"/>
      <c r="CC295" s="30"/>
      <c r="CH295" s="30"/>
      <c r="CL295" s="30"/>
      <c r="CQ295" s="30"/>
      <c r="CU295" s="30"/>
    </row>
    <row r="296" spans="14:99" x14ac:dyDescent="0.25">
      <c r="N296" s="30"/>
      <c r="R296" s="30"/>
      <c r="W296" s="30"/>
      <c r="AA296" s="30"/>
      <c r="AF296" s="30"/>
      <c r="AJ296" s="30"/>
      <c r="AO296" s="30"/>
      <c r="AS296" s="30"/>
      <c r="AX296" s="30"/>
      <c r="BB296" s="30"/>
      <c r="BG296" s="30"/>
      <c r="BK296" s="30"/>
      <c r="BP296" s="30"/>
      <c r="BT296" s="30"/>
      <c r="BY296" s="30"/>
      <c r="CC296" s="30"/>
      <c r="CH296" s="30"/>
      <c r="CL296" s="30"/>
      <c r="CQ296" s="30"/>
      <c r="CU296" s="30"/>
    </row>
    <row r="297" spans="14:99" x14ac:dyDescent="0.25">
      <c r="N297" s="30"/>
      <c r="R297" s="30"/>
      <c r="W297" s="30"/>
      <c r="AA297" s="30"/>
      <c r="AF297" s="30"/>
      <c r="AJ297" s="30"/>
      <c r="AO297" s="30"/>
      <c r="AS297" s="30"/>
      <c r="AX297" s="30"/>
      <c r="BB297" s="30"/>
      <c r="BG297" s="30"/>
      <c r="BK297" s="30"/>
      <c r="BP297" s="30"/>
      <c r="BT297" s="30"/>
      <c r="BY297" s="30"/>
      <c r="CC297" s="30"/>
      <c r="CH297" s="30"/>
      <c r="CL297" s="30"/>
      <c r="CQ297" s="30"/>
      <c r="CU297" s="30"/>
    </row>
    <row r="298" spans="14:99" x14ac:dyDescent="0.25">
      <c r="N298" s="30"/>
      <c r="R298" s="30"/>
      <c r="W298" s="30"/>
      <c r="AA298" s="30"/>
      <c r="AF298" s="30"/>
      <c r="AJ298" s="30"/>
      <c r="AO298" s="30"/>
      <c r="AS298" s="30"/>
      <c r="AX298" s="30"/>
      <c r="BB298" s="30"/>
      <c r="BG298" s="30"/>
      <c r="BK298" s="30"/>
      <c r="BP298" s="30"/>
      <c r="BT298" s="30"/>
      <c r="BY298" s="30"/>
      <c r="CC298" s="30"/>
      <c r="CH298" s="30"/>
      <c r="CL298" s="30"/>
      <c r="CQ298" s="30"/>
      <c r="CU298" s="30"/>
    </row>
    <row r="299" spans="14:99" x14ac:dyDescent="0.25">
      <c r="N299" s="30"/>
      <c r="R299" s="30"/>
      <c r="W299" s="30"/>
      <c r="AA299" s="30"/>
      <c r="AF299" s="30"/>
      <c r="AJ299" s="30"/>
      <c r="AO299" s="30"/>
      <c r="AS299" s="30"/>
      <c r="AX299" s="30"/>
      <c r="BB299" s="30"/>
      <c r="BG299" s="30"/>
      <c r="BK299" s="30"/>
      <c r="BP299" s="30"/>
      <c r="BT299" s="30"/>
      <c r="BY299" s="30"/>
      <c r="CC299" s="30"/>
      <c r="CH299" s="30"/>
      <c r="CL299" s="30"/>
      <c r="CQ299" s="30"/>
      <c r="CU299" s="30"/>
    </row>
    <row r="300" spans="14:99" x14ac:dyDescent="0.25">
      <c r="N300" s="30"/>
      <c r="R300" s="30"/>
      <c r="W300" s="30"/>
      <c r="AA300" s="30"/>
      <c r="AF300" s="30"/>
      <c r="AJ300" s="30"/>
      <c r="AO300" s="30"/>
      <c r="AS300" s="30"/>
      <c r="AX300" s="30"/>
      <c r="BB300" s="30"/>
      <c r="BG300" s="30"/>
      <c r="BK300" s="30"/>
      <c r="BP300" s="30"/>
      <c r="BT300" s="30"/>
      <c r="BY300" s="30"/>
      <c r="CC300" s="30"/>
      <c r="CH300" s="30"/>
      <c r="CL300" s="30"/>
      <c r="CQ300" s="30"/>
      <c r="CU300" s="30"/>
    </row>
    <row r="301" spans="14:99" x14ac:dyDescent="0.25">
      <c r="N301" s="30"/>
      <c r="R301" s="30"/>
      <c r="W301" s="30"/>
      <c r="AA301" s="30"/>
      <c r="AF301" s="30"/>
      <c r="AJ301" s="30"/>
      <c r="AO301" s="30"/>
      <c r="AS301" s="30"/>
      <c r="AX301" s="30"/>
      <c r="BB301" s="30"/>
      <c r="BG301" s="30"/>
      <c r="BK301" s="30"/>
      <c r="BP301" s="30"/>
      <c r="BT301" s="30"/>
      <c r="BY301" s="30"/>
      <c r="CC301" s="30"/>
      <c r="CH301" s="30"/>
      <c r="CL301" s="30"/>
      <c r="CQ301" s="30"/>
      <c r="CU301" s="30"/>
    </row>
    <row r="302" spans="14:99" x14ac:dyDescent="0.25">
      <c r="N302" s="30"/>
      <c r="R302" s="30"/>
      <c r="W302" s="30"/>
      <c r="AA302" s="30"/>
      <c r="AF302" s="30"/>
      <c r="AJ302" s="30"/>
      <c r="AO302" s="30"/>
      <c r="AS302" s="30"/>
      <c r="AX302" s="30"/>
      <c r="BB302" s="30"/>
      <c r="BG302" s="30"/>
      <c r="BK302" s="30"/>
      <c r="BP302" s="30"/>
      <c r="BT302" s="30"/>
      <c r="BY302" s="30"/>
      <c r="CC302" s="30"/>
      <c r="CH302" s="30"/>
      <c r="CL302" s="30"/>
      <c r="CQ302" s="30"/>
      <c r="CU302" s="30"/>
    </row>
    <row r="303" spans="14:99" x14ac:dyDescent="0.25">
      <c r="N303" s="30"/>
      <c r="R303" s="30"/>
      <c r="W303" s="30"/>
      <c r="AA303" s="30"/>
      <c r="AF303" s="30"/>
      <c r="AJ303" s="30"/>
      <c r="AO303" s="30"/>
      <c r="AS303" s="30"/>
      <c r="AX303" s="30"/>
      <c r="BB303" s="30"/>
      <c r="BG303" s="30"/>
      <c r="BK303" s="30"/>
      <c r="BP303" s="30"/>
      <c r="BT303" s="30"/>
      <c r="BY303" s="30"/>
      <c r="CC303" s="30"/>
      <c r="CH303" s="30"/>
      <c r="CL303" s="30"/>
      <c r="CQ303" s="30"/>
      <c r="CU303" s="30"/>
    </row>
    <row r="304" spans="14:99" x14ac:dyDescent="0.25">
      <c r="N304" s="30"/>
      <c r="R304" s="30"/>
      <c r="W304" s="30"/>
      <c r="AA304" s="30"/>
      <c r="AF304" s="30"/>
      <c r="AJ304" s="30"/>
      <c r="AO304" s="30"/>
      <c r="AS304" s="30"/>
      <c r="AX304" s="30"/>
      <c r="BB304" s="30"/>
      <c r="BG304" s="30"/>
      <c r="BK304" s="30"/>
      <c r="BP304" s="30"/>
      <c r="BT304" s="30"/>
      <c r="BY304" s="30"/>
      <c r="CC304" s="30"/>
      <c r="CH304" s="30"/>
      <c r="CL304" s="30"/>
      <c r="CQ304" s="30"/>
      <c r="CU304" s="30"/>
    </row>
    <row r="305" spans="14:99" x14ac:dyDescent="0.25">
      <c r="N305" s="30"/>
      <c r="R305" s="30"/>
      <c r="W305" s="30"/>
      <c r="AA305" s="30"/>
      <c r="AF305" s="30"/>
      <c r="AJ305" s="30"/>
      <c r="AO305" s="30"/>
      <c r="AS305" s="30"/>
      <c r="AX305" s="30"/>
      <c r="BB305" s="30"/>
      <c r="BG305" s="30"/>
      <c r="BK305" s="30"/>
      <c r="BP305" s="30"/>
      <c r="BT305" s="30"/>
      <c r="BY305" s="30"/>
      <c r="CC305" s="30"/>
      <c r="CH305" s="30"/>
      <c r="CL305" s="30"/>
      <c r="CQ305" s="30"/>
      <c r="CU305" s="30"/>
    </row>
    <row r="306" spans="14:99" x14ac:dyDescent="0.25">
      <c r="N306" s="30"/>
      <c r="R306" s="30"/>
      <c r="W306" s="30"/>
      <c r="AA306" s="30"/>
      <c r="AF306" s="30"/>
      <c r="AJ306" s="30"/>
      <c r="AO306" s="30"/>
      <c r="AS306" s="30"/>
      <c r="AX306" s="30"/>
      <c r="BB306" s="30"/>
      <c r="BG306" s="30"/>
      <c r="BK306" s="30"/>
      <c r="BP306" s="30"/>
      <c r="BT306" s="30"/>
      <c r="BY306" s="30"/>
      <c r="CC306" s="30"/>
      <c r="CH306" s="30"/>
      <c r="CL306" s="30"/>
      <c r="CQ306" s="30"/>
      <c r="CU306" s="30"/>
    </row>
    <row r="307" spans="14:99" x14ac:dyDescent="0.25">
      <c r="N307" s="30"/>
      <c r="R307" s="30"/>
      <c r="W307" s="30"/>
      <c r="AA307" s="30"/>
      <c r="AF307" s="30"/>
      <c r="AJ307" s="30"/>
      <c r="AO307" s="30"/>
      <c r="AS307" s="30"/>
      <c r="AX307" s="30"/>
      <c r="BB307" s="30"/>
      <c r="BG307" s="30"/>
      <c r="BK307" s="30"/>
      <c r="BP307" s="30"/>
      <c r="BT307" s="30"/>
      <c r="BY307" s="30"/>
      <c r="CC307" s="30"/>
      <c r="CH307" s="30"/>
      <c r="CL307" s="30"/>
      <c r="CQ307" s="30"/>
      <c r="CU307" s="30"/>
    </row>
    <row r="308" spans="14:99" x14ac:dyDescent="0.25">
      <c r="N308" s="30"/>
      <c r="R308" s="30"/>
      <c r="W308" s="30"/>
      <c r="AA308" s="30"/>
      <c r="AF308" s="30"/>
      <c r="AJ308" s="30"/>
      <c r="AO308" s="30"/>
      <c r="AS308" s="30"/>
      <c r="AX308" s="30"/>
      <c r="BB308" s="30"/>
      <c r="BG308" s="30"/>
      <c r="BK308" s="30"/>
      <c r="BP308" s="30"/>
      <c r="BT308" s="30"/>
      <c r="BY308" s="30"/>
      <c r="CC308" s="30"/>
      <c r="CH308" s="30"/>
      <c r="CL308" s="30"/>
      <c r="CQ308" s="30"/>
      <c r="CU308" s="30"/>
    </row>
    <row r="309" spans="14:99" x14ac:dyDescent="0.25">
      <c r="N309" s="30"/>
      <c r="R309" s="30"/>
      <c r="W309" s="30"/>
      <c r="AA309" s="30"/>
      <c r="AF309" s="30"/>
      <c r="AJ309" s="30"/>
      <c r="AO309" s="30"/>
      <c r="AS309" s="30"/>
      <c r="AX309" s="30"/>
      <c r="BB309" s="30"/>
      <c r="BG309" s="30"/>
      <c r="BK309" s="30"/>
      <c r="BP309" s="30"/>
      <c r="BT309" s="30"/>
      <c r="BY309" s="30"/>
      <c r="CC309" s="30"/>
      <c r="CH309" s="30"/>
      <c r="CL309" s="30"/>
      <c r="CQ309" s="30"/>
      <c r="CU309" s="30"/>
    </row>
    <row r="310" spans="14:99" x14ac:dyDescent="0.25">
      <c r="N310" s="30"/>
      <c r="R310" s="30"/>
      <c r="W310" s="30"/>
      <c r="AA310" s="30"/>
      <c r="AF310" s="30"/>
      <c r="AJ310" s="30"/>
      <c r="AO310" s="30"/>
      <c r="AS310" s="30"/>
      <c r="AX310" s="30"/>
      <c r="BB310" s="30"/>
      <c r="BG310" s="30"/>
      <c r="BK310" s="30"/>
      <c r="BP310" s="30"/>
      <c r="BT310" s="30"/>
      <c r="BY310" s="30"/>
      <c r="CC310" s="30"/>
      <c r="CH310" s="30"/>
      <c r="CL310" s="30"/>
      <c r="CQ310" s="30"/>
      <c r="CU310" s="30"/>
    </row>
    <row r="311" spans="14:99" x14ac:dyDescent="0.25">
      <c r="N311" s="30"/>
      <c r="R311" s="30"/>
      <c r="W311" s="30"/>
      <c r="AA311" s="30"/>
      <c r="AF311" s="30"/>
      <c r="AJ311" s="30"/>
      <c r="AO311" s="30"/>
      <c r="AS311" s="30"/>
      <c r="AX311" s="30"/>
      <c r="BB311" s="30"/>
      <c r="BG311" s="30"/>
      <c r="BK311" s="30"/>
      <c r="BP311" s="30"/>
      <c r="BT311" s="30"/>
      <c r="BY311" s="30"/>
      <c r="CC311" s="30"/>
      <c r="CH311" s="30"/>
      <c r="CL311" s="30"/>
      <c r="CQ311" s="30"/>
      <c r="CU311" s="30"/>
    </row>
    <row r="312" spans="14:99" x14ac:dyDescent="0.25">
      <c r="N312" s="30"/>
      <c r="R312" s="30"/>
      <c r="W312" s="30"/>
      <c r="AA312" s="30"/>
      <c r="AF312" s="30"/>
      <c r="AJ312" s="30"/>
      <c r="AO312" s="30"/>
      <c r="AS312" s="30"/>
      <c r="AX312" s="30"/>
      <c r="BB312" s="30"/>
      <c r="BG312" s="30"/>
      <c r="BK312" s="30"/>
      <c r="BP312" s="30"/>
      <c r="BT312" s="30"/>
      <c r="BY312" s="30"/>
      <c r="CC312" s="30"/>
      <c r="CH312" s="30"/>
      <c r="CL312" s="30"/>
      <c r="CQ312" s="30"/>
      <c r="CU312" s="30"/>
    </row>
    <row r="313" spans="14:99" x14ac:dyDescent="0.25">
      <c r="N313" s="30"/>
      <c r="R313" s="30"/>
      <c r="W313" s="30"/>
      <c r="AA313" s="30"/>
      <c r="AF313" s="30"/>
      <c r="AJ313" s="30"/>
      <c r="AO313" s="30"/>
      <c r="AS313" s="30"/>
      <c r="AX313" s="30"/>
      <c r="BB313" s="30"/>
      <c r="BG313" s="30"/>
      <c r="BK313" s="30"/>
      <c r="BP313" s="30"/>
      <c r="BT313" s="30"/>
      <c r="BY313" s="30"/>
      <c r="CC313" s="30"/>
      <c r="CH313" s="30"/>
      <c r="CL313" s="30"/>
      <c r="CQ313" s="30"/>
      <c r="CU313" s="30"/>
    </row>
    <row r="314" spans="14:99" x14ac:dyDescent="0.25">
      <c r="N314" s="30"/>
      <c r="R314" s="30"/>
      <c r="W314" s="30"/>
      <c r="AA314" s="30"/>
      <c r="AF314" s="30"/>
      <c r="AJ314" s="30"/>
      <c r="AO314" s="30"/>
      <c r="AS314" s="30"/>
      <c r="AX314" s="30"/>
      <c r="BB314" s="30"/>
      <c r="BG314" s="30"/>
      <c r="BK314" s="30"/>
      <c r="BP314" s="30"/>
      <c r="BT314" s="30"/>
      <c r="BY314" s="30"/>
      <c r="CC314" s="30"/>
      <c r="CH314" s="30"/>
      <c r="CL314" s="30"/>
      <c r="CQ314" s="30"/>
      <c r="CU314" s="30"/>
    </row>
    <row r="315" spans="14:99" x14ac:dyDescent="0.25">
      <c r="N315" s="30"/>
      <c r="R315" s="30"/>
      <c r="W315" s="30"/>
      <c r="AA315" s="30"/>
      <c r="AF315" s="30"/>
      <c r="AJ315" s="30"/>
      <c r="AO315" s="30"/>
      <c r="AS315" s="30"/>
      <c r="AX315" s="30"/>
      <c r="BB315" s="30"/>
      <c r="BG315" s="30"/>
      <c r="BK315" s="30"/>
      <c r="BP315" s="30"/>
      <c r="BT315" s="30"/>
      <c r="BY315" s="30"/>
      <c r="CC315" s="30"/>
      <c r="CH315" s="30"/>
      <c r="CL315" s="30"/>
      <c r="CQ315" s="30"/>
      <c r="CU315" s="30"/>
    </row>
    <row r="316" spans="14:99" x14ac:dyDescent="0.25">
      <c r="N316" s="30"/>
      <c r="R316" s="30"/>
      <c r="W316" s="30"/>
      <c r="AA316" s="30"/>
      <c r="AF316" s="30"/>
      <c r="AJ316" s="30"/>
      <c r="AO316" s="30"/>
      <c r="AS316" s="30"/>
      <c r="AX316" s="30"/>
      <c r="BB316" s="30"/>
      <c r="BG316" s="30"/>
      <c r="BK316" s="30"/>
      <c r="BP316" s="30"/>
      <c r="BT316" s="30"/>
      <c r="BY316" s="30"/>
      <c r="CC316" s="30"/>
      <c r="CH316" s="30"/>
      <c r="CL316" s="30"/>
      <c r="CQ316" s="30"/>
      <c r="CU316" s="30"/>
    </row>
    <row r="317" spans="14:99" x14ac:dyDescent="0.25">
      <c r="N317" s="30"/>
      <c r="R317" s="30"/>
      <c r="W317" s="30"/>
      <c r="AA317" s="30"/>
      <c r="AF317" s="30"/>
      <c r="AJ317" s="30"/>
      <c r="AO317" s="30"/>
      <c r="AS317" s="30"/>
      <c r="AX317" s="30"/>
      <c r="BB317" s="30"/>
      <c r="BG317" s="30"/>
      <c r="BK317" s="30"/>
      <c r="BP317" s="30"/>
      <c r="BT317" s="30"/>
      <c r="BY317" s="30"/>
      <c r="CC317" s="30"/>
      <c r="CH317" s="30"/>
      <c r="CL317" s="30"/>
      <c r="CQ317" s="30"/>
      <c r="CU317" s="30"/>
    </row>
    <row r="318" spans="14:99" x14ac:dyDescent="0.25">
      <c r="N318" s="30"/>
      <c r="R318" s="30"/>
      <c r="W318" s="30"/>
      <c r="AA318" s="30"/>
      <c r="AF318" s="30"/>
      <c r="AJ318" s="30"/>
      <c r="AO318" s="30"/>
      <c r="AS318" s="30"/>
      <c r="AX318" s="30"/>
      <c r="BB318" s="30"/>
      <c r="BG318" s="30"/>
      <c r="BK318" s="30"/>
      <c r="BP318" s="30"/>
      <c r="BT318" s="30"/>
      <c r="BY318" s="30"/>
      <c r="CC318" s="30"/>
      <c r="CH318" s="30"/>
      <c r="CL318" s="30"/>
      <c r="CQ318" s="30"/>
      <c r="CU318" s="30"/>
    </row>
    <row r="319" spans="14:99" x14ac:dyDescent="0.25">
      <c r="N319" s="30"/>
      <c r="R319" s="30"/>
      <c r="W319" s="30"/>
      <c r="AA319" s="30"/>
      <c r="AF319" s="30"/>
      <c r="AJ319" s="30"/>
      <c r="AO319" s="30"/>
      <c r="AS319" s="30"/>
      <c r="AX319" s="30"/>
      <c r="BB319" s="30"/>
      <c r="BG319" s="30"/>
      <c r="BK319" s="30"/>
      <c r="BP319" s="30"/>
      <c r="BT319" s="30"/>
      <c r="BY319" s="30"/>
      <c r="CC319" s="30"/>
      <c r="CH319" s="30"/>
      <c r="CL319" s="30"/>
      <c r="CQ319" s="30"/>
      <c r="CU319" s="30"/>
    </row>
    <row r="320" spans="14:99" x14ac:dyDescent="0.25">
      <c r="N320" s="30"/>
      <c r="R320" s="30"/>
      <c r="W320" s="30"/>
      <c r="AA320" s="30"/>
      <c r="AF320" s="30"/>
      <c r="AJ320" s="30"/>
      <c r="AO320" s="30"/>
      <c r="AS320" s="30"/>
      <c r="AX320" s="30"/>
      <c r="BB320" s="30"/>
      <c r="BG320" s="30"/>
      <c r="BK320" s="30"/>
      <c r="BP320" s="30"/>
      <c r="BT320" s="30"/>
      <c r="BY320" s="30"/>
      <c r="CC320" s="30"/>
      <c r="CH320" s="30"/>
      <c r="CL320" s="30"/>
      <c r="CQ320" s="30"/>
      <c r="CU320" s="30"/>
    </row>
    <row r="321" spans="14:99" x14ac:dyDescent="0.25">
      <c r="N321" s="30"/>
      <c r="R321" s="30"/>
      <c r="W321" s="30"/>
      <c r="AA321" s="30"/>
      <c r="AF321" s="30"/>
      <c r="AJ321" s="30"/>
      <c r="AO321" s="30"/>
      <c r="AS321" s="30"/>
      <c r="AX321" s="30"/>
      <c r="BB321" s="30"/>
      <c r="BG321" s="30"/>
      <c r="BK321" s="30"/>
      <c r="BP321" s="30"/>
      <c r="BT321" s="30"/>
      <c r="BY321" s="30"/>
      <c r="CC321" s="30"/>
      <c r="CH321" s="30"/>
      <c r="CL321" s="30"/>
      <c r="CQ321" s="30"/>
      <c r="CU321" s="30"/>
    </row>
    <row r="322" spans="14:99" x14ac:dyDescent="0.25">
      <c r="N322" s="30"/>
      <c r="R322" s="30"/>
      <c r="W322" s="30"/>
      <c r="AA322" s="30"/>
      <c r="AF322" s="30"/>
      <c r="AJ322" s="30"/>
      <c r="AO322" s="30"/>
      <c r="AS322" s="30"/>
      <c r="AX322" s="30"/>
      <c r="BB322" s="30"/>
      <c r="BG322" s="30"/>
      <c r="BK322" s="30"/>
      <c r="BP322" s="30"/>
      <c r="BT322" s="30"/>
      <c r="BY322" s="30"/>
      <c r="CC322" s="30"/>
      <c r="CH322" s="30"/>
      <c r="CL322" s="30"/>
      <c r="CQ322" s="30"/>
      <c r="CU322" s="30"/>
    </row>
    <row r="323" spans="14:99" x14ac:dyDescent="0.25">
      <c r="N323" s="30"/>
      <c r="R323" s="30"/>
      <c r="W323" s="30"/>
      <c r="AA323" s="30"/>
      <c r="AF323" s="30"/>
      <c r="AJ323" s="30"/>
      <c r="AO323" s="30"/>
      <c r="AS323" s="30"/>
      <c r="AX323" s="30"/>
      <c r="BB323" s="30"/>
      <c r="BG323" s="30"/>
      <c r="BK323" s="30"/>
      <c r="BP323" s="30"/>
      <c r="BT323" s="30"/>
      <c r="BY323" s="30"/>
      <c r="CC323" s="30"/>
      <c r="CH323" s="30"/>
      <c r="CL323" s="30"/>
      <c r="CQ323" s="30"/>
      <c r="CU323" s="30"/>
    </row>
    <row r="324" spans="14:99" x14ac:dyDescent="0.25">
      <c r="N324" s="30"/>
      <c r="R324" s="30"/>
      <c r="W324" s="30"/>
      <c r="AA324" s="30"/>
      <c r="AF324" s="30"/>
      <c r="AJ324" s="30"/>
      <c r="AO324" s="30"/>
      <c r="AS324" s="30"/>
      <c r="AX324" s="30"/>
      <c r="BB324" s="30"/>
      <c r="BG324" s="30"/>
      <c r="BK324" s="30"/>
      <c r="BP324" s="30"/>
      <c r="BT324" s="30"/>
      <c r="BY324" s="30"/>
      <c r="CC324" s="30"/>
      <c r="CH324" s="30"/>
      <c r="CL324" s="30"/>
      <c r="CQ324" s="30"/>
      <c r="CU324" s="30"/>
    </row>
    <row r="325" spans="14:99" x14ac:dyDescent="0.25">
      <c r="N325" s="30"/>
      <c r="R325" s="30"/>
      <c r="W325" s="30"/>
      <c r="AA325" s="30"/>
      <c r="AF325" s="30"/>
      <c r="AJ325" s="30"/>
      <c r="AO325" s="30"/>
      <c r="AS325" s="30"/>
      <c r="AX325" s="30"/>
      <c r="BB325" s="30"/>
      <c r="BG325" s="30"/>
      <c r="BK325" s="30"/>
      <c r="BP325" s="30"/>
      <c r="BT325" s="30"/>
      <c r="BY325" s="30"/>
      <c r="CC325" s="30"/>
      <c r="CH325" s="30"/>
      <c r="CL325" s="30"/>
      <c r="CQ325" s="30"/>
      <c r="CU325" s="30"/>
    </row>
    <row r="326" spans="14:99" x14ac:dyDescent="0.25">
      <c r="N326" s="30"/>
      <c r="R326" s="30"/>
      <c r="W326" s="30"/>
      <c r="AA326" s="30"/>
      <c r="AF326" s="30"/>
      <c r="AJ326" s="30"/>
      <c r="AO326" s="30"/>
      <c r="AS326" s="30"/>
      <c r="AX326" s="30"/>
      <c r="BB326" s="30"/>
      <c r="BG326" s="30"/>
      <c r="BK326" s="30"/>
      <c r="BP326" s="30"/>
      <c r="BT326" s="30"/>
      <c r="BY326" s="30"/>
      <c r="CC326" s="30"/>
      <c r="CH326" s="30"/>
      <c r="CL326" s="30"/>
      <c r="CQ326" s="30"/>
      <c r="CU326" s="30"/>
    </row>
    <row r="327" spans="14:99" x14ac:dyDescent="0.25">
      <c r="N327" s="30"/>
      <c r="R327" s="30"/>
      <c r="W327" s="30"/>
      <c r="AA327" s="30"/>
      <c r="AF327" s="30"/>
      <c r="AJ327" s="30"/>
      <c r="AO327" s="30"/>
      <c r="AS327" s="30"/>
      <c r="AX327" s="30"/>
      <c r="BB327" s="30"/>
      <c r="BG327" s="30"/>
      <c r="BK327" s="30"/>
      <c r="BP327" s="30"/>
      <c r="BT327" s="30"/>
      <c r="BY327" s="30"/>
      <c r="CC327" s="30"/>
      <c r="CH327" s="30"/>
      <c r="CL327" s="30"/>
      <c r="CQ327" s="30"/>
      <c r="CU327" s="30"/>
    </row>
  </sheetData>
  <mergeCells count="131"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5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9525</xdr:colOff>
                    <xdr:row>35</xdr:row>
                    <xdr:rowOff>19050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219075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RowHeight="15" customHeight="1" x14ac:dyDescent="0.2"/>
  <cols>
    <col min="1" max="1" width="9.140625" style="11"/>
    <col min="2" max="3" width="12.7109375" style="43" customWidth="1"/>
    <col min="4" max="4" width="5.7109375" style="4" customWidth="1"/>
    <col min="5" max="6" width="12.7109375" style="43" customWidth="1"/>
    <col min="7" max="7" width="5.7109375" style="4" customWidth="1"/>
    <col min="8" max="8" width="12.7109375" style="43" customWidth="1"/>
    <col min="9" max="9" width="18.7109375" style="43" customWidth="1"/>
    <col min="10" max="10" width="8.85546875" style="4"/>
    <col min="11" max="12" width="12.7109375" style="43" customWidth="1"/>
    <col min="13" max="13" width="5.7109375" style="4" customWidth="1"/>
    <col min="14" max="15" width="12.7109375" style="43" customWidth="1"/>
    <col min="16" max="16" width="5.7109375" style="4" customWidth="1"/>
    <col min="17" max="18" width="12.7109375" style="43" customWidth="1"/>
    <col min="19" max="16384" width="9.140625" style="11"/>
  </cols>
  <sheetData>
    <row r="1" spans="2:18" ht="15" customHeight="1" x14ac:dyDescent="0.2">
      <c r="B1" s="58" t="s">
        <v>48</v>
      </c>
      <c r="C1" s="59"/>
      <c r="D1" s="59"/>
      <c r="E1" s="59"/>
      <c r="F1" s="59"/>
      <c r="G1" s="59"/>
      <c r="H1" s="59"/>
      <c r="I1" s="60"/>
      <c r="K1" s="58" t="s">
        <v>95</v>
      </c>
      <c r="L1" s="59"/>
      <c r="M1" s="59"/>
      <c r="N1" s="59"/>
      <c r="O1" s="59"/>
      <c r="P1" s="59"/>
      <c r="Q1" s="59"/>
      <c r="R1" s="60"/>
    </row>
    <row r="2" spans="2:18" ht="15" customHeight="1" x14ac:dyDescent="0.2">
      <c r="B2" s="55" t="s">
        <v>93</v>
      </c>
      <c r="C2" s="55"/>
      <c r="E2" s="55" t="s">
        <v>94</v>
      </c>
      <c r="F2" s="55"/>
      <c r="H2" s="55" t="s">
        <v>91</v>
      </c>
      <c r="I2" s="55"/>
      <c r="K2" s="55" t="s">
        <v>93</v>
      </c>
      <c r="L2" s="55"/>
      <c r="N2" s="55" t="s">
        <v>94</v>
      </c>
      <c r="O2" s="55"/>
      <c r="Q2" s="55" t="s">
        <v>91</v>
      </c>
      <c r="R2" s="55"/>
    </row>
    <row r="3" spans="2:18" ht="15" customHeight="1" x14ac:dyDescent="0.2">
      <c r="B3" s="23" t="s">
        <v>39</v>
      </c>
      <c r="C3" s="44" t="s">
        <v>47</v>
      </c>
      <c r="E3" s="23" t="s">
        <v>39</v>
      </c>
      <c r="F3" s="44" t="s">
        <v>47</v>
      </c>
      <c r="H3" s="23" t="s">
        <v>39</v>
      </c>
      <c r="I3" s="44" t="s">
        <v>92</v>
      </c>
      <c r="K3" s="23" t="s">
        <v>39</v>
      </c>
      <c r="L3" s="44" t="s">
        <v>47</v>
      </c>
      <c r="N3" s="23" t="s">
        <v>39</v>
      </c>
      <c r="O3" s="44" t="s">
        <v>47</v>
      </c>
      <c r="Q3" s="23" t="s">
        <v>39</v>
      </c>
      <c r="R3" s="44" t="s">
        <v>92</v>
      </c>
    </row>
    <row r="4" spans="2:18" ht="15" customHeight="1" x14ac:dyDescent="0.2">
      <c r="B4" s="43">
        <v>189</v>
      </c>
      <c r="C4" s="43" t="s">
        <v>65</v>
      </c>
      <c r="E4" s="43">
        <v>189</v>
      </c>
      <c r="F4" s="43" t="s">
        <v>65</v>
      </c>
      <c r="H4" s="43">
        <v>189</v>
      </c>
      <c r="I4" s="43" t="s">
        <v>104</v>
      </c>
      <c r="K4" s="43">
        <v>189</v>
      </c>
      <c r="L4" s="43" t="s">
        <v>65</v>
      </c>
      <c r="N4" s="43">
        <v>189</v>
      </c>
      <c r="O4" s="43" t="s">
        <v>65</v>
      </c>
      <c r="P4" s="11"/>
      <c r="Q4" s="43">
        <v>189</v>
      </c>
      <c r="R4" s="43" t="s">
        <v>123</v>
      </c>
    </row>
    <row r="5" spans="2:18" ht="15" customHeight="1" x14ac:dyDescent="0.2">
      <c r="B5" s="43">
        <v>201</v>
      </c>
      <c r="C5" s="43" t="s">
        <v>65</v>
      </c>
      <c r="E5" s="43">
        <v>201</v>
      </c>
      <c r="F5" s="43" t="s">
        <v>65</v>
      </c>
      <c r="H5" s="43">
        <v>201</v>
      </c>
      <c r="I5" s="43" t="s">
        <v>104</v>
      </c>
      <c r="K5" s="43">
        <v>201</v>
      </c>
      <c r="L5" s="43" t="s">
        <v>65</v>
      </c>
      <c r="N5" s="43">
        <v>201</v>
      </c>
      <c r="O5" s="43" t="s">
        <v>65</v>
      </c>
      <c r="P5" s="11"/>
      <c r="Q5" s="43">
        <v>201</v>
      </c>
      <c r="R5" s="43" t="s">
        <v>123</v>
      </c>
    </row>
    <row r="6" spans="2:18" ht="15" customHeight="1" x14ac:dyDescent="0.2">
      <c r="B6" s="43">
        <v>197</v>
      </c>
      <c r="C6" s="43" t="s">
        <v>65</v>
      </c>
      <c r="E6" s="43">
        <v>197</v>
      </c>
      <c r="F6" s="43" t="s">
        <v>65</v>
      </c>
      <c r="H6" s="43">
        <v>197</v>
      </c>
      <c r="I6" s="43" t="s">
        <v>104</v>
      </c>
      <c r="K6" s="43">
        <v>197</v>
      </c>
      <c r="L6" s="43" t="s">
        <v>65</v>
      </c>
      <c r="N6" s="43">
        <v>197</v>
      </c>
      <c r="O6" s="43" t="s">
        <v>65</v>
      </c>
      <c r="P6" s="11"/>
      <c r="Q6" s="43">
        <v>197</v>
      </c>
      <c r="R6" s="43" t="s">
        <v>123</v>
      </c>
    </row>
    <row r="7" spans="2:18" ht="15" customHeight="1" x14ac:dyDescent="0.2">
      <c r="B7" s="43">
        <v>198</v>
      </c>
      <c r="C7" s="43" t="s">
        <v>65</v>
      </c>
      <c r="E7" s="43">
        <v>198</v>
      </c>
      <c r="F7" s="43" t="s">
        <v>65</v>
      </c>
      <c r="H7" s="43">
        <v>198</v>
      </c>
      <c r="I7" s="43" t="s">
        <v>104</v>
      </c>
      <c r="K7" s="43">
        <v>198</v>
      </c>
      <c r="L7" s="43" t="s">
        <v>65</v>
      </c>
      <c r="N7" s="43">
        <v>198</v>
      </c>
      <c r="O7" s="43" t="s">
        <v>65</v>
      </c>
      <c r="P7" s="11"/>
      <c r="Q7" s="43">
        <v>198</v>
      </c>
      <c r="R7" s="43" t="s">
        <v>123</v>
      </c>
    </row>
    <row r="8" spans="2:18" ht="15" customHeight="1" x14ac:dyDescent="0.2">
      <c r="B8" s="43">
        <v>202</v>
      </c>
      <c r="C8" s="43" t="s">
        <v>65</v>
      </c>
      <c r="E8" s="43">
        <v>202</v>
      </c>
      <c r="F8" s="43" t="s">
        <v>65</v>
      </c>
      <c r="H8" s="43">
        <v>202</v>
      </c>
      <c r="I8" s="43" t="s">
        <v>104</v>
      </c>
      <c r="K8" s="43">
        <v>202</v>
      </c>
      <c r="L8" s="43" t="s">
        <v>65</v>
      </c>
      <c r="N8" s="43">
        <v>202</v>
      </c>
      <c r="O8" s="43" t="s">
        <v>65</v>
      </c>
      <c r="P8" s="11"/>
      <c r="Q8" s="43">
        <v>202</v>
      </c>
      <c r="R8" s="43" t="s">
        <v>123</v>
      </c>
    </row>
    <row r="9" spans="2:18" ht="15" customHeight="1" x14ac:dyDescent="0.2">
      <c r="B9" s="43">
        <v>190</v>
      </c>
      <c r="C9" s="43" t="s">
        <v>65</v>
      </c>
      <c r="E9" s="43">
        <v>190</v>
      </c>
      <c r="F9" s="43" t="s">
        <v>65</v>
      </c>
      <c r="H9" s="43">
        <v>190</v>
      </c>
      <c r="I9" s="43" t="s">
        <v>104</v>
      </c>
      <c r="K9" s="43">
        <v>190</v>
      </c>
      <c r="L9" s="43" t="s">
        <v>65</v>
      </c>
      <c r="N9" s="43">
        <v>190</v>
      </c>
      <c r="O9" s="43" t="s">
        <v>65</v>
      </c>
      <c r="P9" s="11"/>
      <c r="Q9" s="43">
        <v>190</v>
      </c>
      <c r="R9" s="43" t="s">
        <v>123</v>
      </c>
    </row>
    <row r="10" spans="2:18" ht="15" customHeight="1" x14ac:dyDescent="0.2">
      <c r="B10" s="43">
        <v>206</v>
      </c>
      <c r="C10" s="43" t="s">
        <v>65</v>
      </c>
      <c r="E10" s="43">
        <v>206</v>
      </c>
      <c r="F10" s="43" t="s">
        <v>65</v>
      </c>
      <c r="H10" s="43">
        <v>206</v>
      </c>
      <c r="I10" s="43" t="s">
        <v>104</v>
      </c>
      <c r="K10" s="43">
        <v>206</v>
      </c>
      <c r="L10" s="43" t="s">
        <v>65</v>
      </c>
      <c r="N10" s="43">
        <v>206</v>
      </c>
      <c r="O10" s="43" t="s">
        <v>65</v>
      </c>
      <c r="P10" s="11"/>
      <c r="Q10" s="43">
        <v>206</v>
      </c>
      <c r="R10" s="43" t="s">
        <v>123</v>
      </c>
    </row>
    <row r="11" spans="2:18" ht="15" customHeight="1" x14ac:dyDescent="0.2">
      <c r="B11" s="43">
        <v>191</v>
      </c>
      <c r="C11" s="43" t="s">
        <v>65</v>
      </c>
      <c r="E11" s="43">
        <v>191</v>
      </c>
      <c r="F11" s="43" t="s">
        <v>65</v>
      </c>
      <c r="H11" s="43">
        <v>191</v>
      </c>
      <c r="I11" s="43" t="s">
        <v>104</v>
      </c>
      <c r="K11" s="43">
        <v>191</v>
      </c>
      <c r="L11" s="43" t="s">
        <v>65</v>
      </c>
      <c r="N11" s="43">
        <v>191</v>
      </c>
      <c r="O11" s="43" t="s">
        <v>65</v>
      </c>
      <c r="P11" s="11"/>
      <c r="Q11" s="43">
        <v>191</v>
      </c>
      <c r="R11" s="43" t="s">
        <v>123</v>
      </c>
    </row>
    <row r="12" spans="2:18" ht="15" customHeight="1" x14ac:dyDescent="0.2">
      <c r="B12" s="43">
        <v>209</v>
      </c>
      <c r="C12" s="43" t="s">
        <v>65</v>
      </c>
      <c r="E12" s="43">
        <v>209</v>
      </c>
      <c r="F12" s="43" t="s">
        <v>65</v>
      </c>
      <c r="H12" s="43">
        <v>209</v>
      </c>
      <c r="I12" s="43" t="s">
        <v>104</v>
      </c>
      <c r="K12" s="43">
        <v>209</v>
      </c>
      <c r="L12" s="43" t="s">
        <v>65</v>
      </c>
      <c r="N12" s="43">
        <v>209</v>
      </c>
      <c r="O12" s="43" t="s">
        <v>65</v>
      </c>
      <c r="P12" s="11"/>
      <c r="Q12" s="43">
        <v>209</v>
      </c>
      <c r="R12" s="43" t="s">
        <v>123</v>
      </c>
    </row>
    <row r="13" spans="2:18" ht="15" customHeight="1" x14ac:dyDescent="0.2">
      <c r="B13" s="43">
        <v>210</v>
      </c>
      <c r="C13" s="43" t="s">
        <v>65</v>
      </c>
      <c r="E13" s="43">
        <v>210</v>
      </c>
      <c r="F13" s="43" t="s">
        <v>65</v>
      </c>
      <c r="H13" s="43">
        <v>210</v>
      </c>
      <c r="I13" s="43" t="s">
        <v>104</v>
      </c>
      <c r="K13" s="43">
        <v>210</v>
      </c>
      <c r="L13" s="43" t="s">
        <v>65</v>
      </c>
      <c r="N13" s="43">
        <v>210</v>
      </c>
      <c r="O13" s="43" t="s">
        <v>65</v>
      </c>
      <c r="P13" s="11"/>
      <c r="Q13" s="43">
        <v>210</v>
      </c>
      <c r="R13" s="43" t="s">
        <v>123</v>
      </c>
    </row>
    <row r="14" spans="2:18" ht="15" customHeight="1" x14ac:dyDescent="0.2">
      <c r="B14" s="43">
        <v>193</v>
      </c>
      <c r="C14" s="43" t="s">
        <v>65</v>
      </c>
      <c r="E14" s="43">
        <v>193</v>
      </c>
      <c r="F14" s="43" t="s">
        <v>65</v>
      </c>
      <c r="H14" s="43">
        <v>193</v>
      </c>
      <c r="I14" s="43" t="s">
        <v>104</v>
      </c>
      <c r="K14" s="43">
        <v>193</v>
      </c>
      <c r="L14" s="43" t="s">
        <v>65</v>
      </c>
      <c r="N14" s="43">
        <v>193</v>
      </c>
      <c r="O14" s="43" t="s">
        <v>65</v>
      </c>
      <c r="P14" s="11"/>
      <c r="Q14" s="43">
        <v>193</v>
      </c>
      <c r="R14" s="43" t="s">
        <v>123</v>
      </c>
    </row>
    <row r="15" spans="2:18" ht="15" customHeight="1" x14ac:dyDescent="0.2">
      <c r="B15" s="43">
        <v>204</v>
      </c>
      <c r="C15" s="43" t="s">
        <v>65</v>
      </c>
      <c r="E15" s="43">
        <v>204</v>
      </c>
      <c r="F15" s="43" t="s">
        <v>65</v>
      </c>
      <c r="H15" s="43">
        <v>204</v>
      </c>
      <c r="I15" s="43" t="s">
        <v>104</v>
      </c>
      <c r="K15" s="43">
        <v>204</v>
      </c>
      <c r="L15" s="43" t="s">
        <v>65</v>
      </c>
      <c r="N15" s="43">
        <v>204</v>
      </c>
      <c r="O15" s="43" t="s">
        <v>65</v>
      </c>
      <c r="P15" s="11"/>
      <c r="Q15" s="43">
        <v>204</v>
      </c>
      <c r="R15" s="43" t="s">
        <v>123</v>
      </c>
    </row>
    <row r="16" spans="2:18" ht="15" customHeight="1" x14ac:dyDescent="0.2">
      <c r="B16" s="43">
        <v>205</v>
      </c>
      <c r="C16" s="43" t="s">
        <v>65</v>
      </c>
      <c r="E16" s="43">
        <v>205</v>
      </c>
      <c r="F16" s="43" t="s">
        <v>65</v>
      </c>
      <c r="H16" s="43">
        <v>205</v>
      </c>
      <c r="I16" s="43" t="s">
        <v>104</v>
      </c>
      <c r="K16" s="43">
        <v>205</v>
      </c>
      <c r="L16" s="43" t="s">
        <v>65</v>
      </c>
      <c r="N16" s="43">
        <v>205</v>
      </c>
      <c r="O16" s="43" t="s">
        <v>65</v>
      </c>
      <c r="P16" s="11"/>
      <c r="Q16" s="43">
        <v>205</v>
      </c>
      <c r="R16" s="43" t="s">
        <v>123</v>
      </c>
    </row>
    <row r="17" spans="2:18" ht="15" customHeight="1" x14ac:dyDescent="0.2">
      <c r="B17" s="43">
        <v>192</v>
      </c>
      <c r="C17" s="43" t="s">
        <v>65</v>
      </c>
      <c r="E17" s="43">
        <v>192</v>
      </c>
      <c r="F17" s="43" t="s">
        <v>65</v>
      </c>
      <c r="H17" s="43">
        <v>192</v>
      </c>
      <c r="I17" s="43" t="s">
        <v>104</v>
      </c>
      <c r="K17" s="43">
        <v>192</v>
      </c>
      <c r="L17" s="43" t="s">
        <v>65</v>
      </c>
      <c r="N17" s="43">
        <v>192</v>
      </c>
      <c r="O17" s="43" t="s">
        <v>65</v>
      </c>
      <c r="P17" s="11"/>
      <c r="Q17" s="43">
        <v>192</v>
      </c>
      <c r="R17" s="43" t="s">
        <v>123</v>
      </c>
    </row>
    <row r="18" spans="2:18" ht="15" customHeight="1" x14ac:dyDescent="0.2">
      <c r="B18" s="43">
        <v>207</v>
      </c>
      <c r="C18" s="43" t="s">
        <v>65</v>
      </c>
      <c r="E18" s="43">
        <v>207</v>
      </c>
      <c r="F18" s="43" t="s">
        <v>65</v>
      </c>
      <c r="H18" s="43">
        <v>207</v>
      </c>
      <c r="I18" s="43" t="s">
        <v>104</v>
      </c>
      <c r="K18" s="43">
        <v>207</v>
      </c>
      <c r="L18" s="43" t="s">
        <v>65</v>
      </c>
      <c r="N18" s="43">
        <v>207</v>
      </c>
      <c r="O18" s="43" t="s">
        <v>65</v>
      </c>
      <c r="P18" s="11"/>
      <c r="Q18" s="43">
        <v>207</v>
      </c>
      <c r="R18" s="43" t="s">
        <v>123</v>
      </c>
    </row>
    <row r="19" spans="2:18" ht="15" customHeight="1" x14ac:dyDescent="0.2">
      <c r="B19" s="43">
        <v>208</v>
      </c>
      <c r="C19" s="43" t="s">
        <v>65</v>
      </c>
      <c r="E19" s="43">
        <v>208</v>
      </c>
      <c r="F19" s="43" t="s">
        <v>65</v>
      </c>
      <c r="H19" s="43">
        <v>208</v>
      </c>
      <c r="I19" s="43" t="s">
        <v>104</v>
      </c>
      <c r="K19" s="43">
        <v>208</v>
      </c>
      <c r="L19" s="43" t="s">
        <v>65</v>
      </c>
      <c r="N19" s="43">
        <v>208</v>
      </c>
      <c r="O19" s="43" t="s">
        <v>65</v>
      </c>
      <c r="P19" s="11"/>
      <c r="Q19" s="43">
        <v>208</v>
      </c>
      <c r="R19" s="43" t="s">
        <v>123</v>
      </c>
    </row>
    <row r="20" spans="2:18" ht="15" customHeight="1" x14ac:dyDescent="0.2">
      <c r="B20" s="43">
        <v>194</v>
      </c>
      <c r="C20" s="43" t="s">
        <v>65</v>
      </c>
      <c r="E20" s="43">
        <v>194</v>
      </c>
      <c r="F20" s="43" t="s">
        <v>65</v>
      </c>
      <c r="H20" s="43">
        <v>194</v>
      </c>
      <c r="I20" s="43" t="s">
        <v>104</v>
      </c>
      <c r="K20" s="43">
        <v>194</v>
      </c>
      <c r="L20" s="43" t="s">
        <v>65</v>
      </c>
      <c r="N20" s="43">
        <v>194</v>
      </c>
      <c r="O20" s="43" t="s">
        <v>65</v>
      </c>
      <c r="P20" s="11"/>
      <c r="Q20" s="43">
        <v>194</v>
      </c>
      <c r="R20" s="43" t="s">
        <v>123</v>
      </c>
    </row>
    <row r="21" spans="2:18" ht="15" customHeight="1" x14ac:dyDescent="0.2">
      <c r="B21" s="43">
        <v>203</v>
      </c>
      <c r="C21" s="43" t="s">
        <v>65</v>
      </c>
      <c r="E21" s="43">
        <v>203</v>
      </c>
      <c r="F21" s="43" t="s">
        <v>65</v>
      </c>
      <c r="H21" s="43">
        <v>203</v>
      </c>
      <c r="I21" s="43" t="s">
        <v>104</v>
      </c>
      <c r="K21" s="43">
        <v>203</v>
      </c>
      <c r="L21" s="43" t="s">
        <v>65</v>
      </c>
      <c r="N21" s="43">
        <v>203</v>
      </c>
      <c r="O21" s="43" t="s">
        <v>65</v>
      </c>
      <c r="P21" s="11"/>
      <c r="Q21" s="43">
        <v>203</v>
      </c>
      <c r="R21" s="43" t="s">
        <v>123</v>
      </c>
    </row>
    <row r="22" spans="2:18" ht="15" customHeight="1" x14ac:dyDescent="0.2">
      <c r="B22" s="43">
        <v>187</v>
      </c>
      <c r="C22" s="43" t="s">
        <v>65</v>
      </c>
      <c r="E22" s="43">
        <v>187</v>
      </c>
      <c r="F22" s="43" t="s">
        <v>65</v>
      </c>
      <c r="H22" s="43">
        <v>187</v>
      </c>
      <c r="I22" s="43" t="s">
        <v>104</v>
      </c>
      <c r="K22" s="43">
        <v>187</v>
      </c>
      <c r="L22" s="43" t="s">
        <v>65</v>
      </c>
      <c r="N22" s="43">
        <v>187</v>
      </c>
      <c r="O22" s="43" t="s">
        <v>65</v>
      </c>
      <c r="P22" s="11"/>
      <c r="Q22" s="43">
        <v>187</v>
      </c>
      <c r="R22" s="43" t="s">
        <v>123</v>
      </c>
    </row>
    <row r="23" spans="2:18" ht="15" customHeight="1" x14ac:dyDescent="0.2">
      <c r="B23" s="43">
        <v>199</v>
      </c>
      <c r="C23" s="43" t="s">
        <v>65</v>
      </c>
      <c r="E23" s="43">
        <v>199</v>
      </c>
      <c r="F23" s="43" t="s">
        <v>65</v>
      </c>
      <c r="H23" s="43">
        <v>199</v>
      </c>
      <c r="I23" s="43" t="s">
        <v>104</v>
      </c>
      <c r="K23" s="43">
        <v>199</v>
      </c>
      <c r="L23" s="43" t="s">
        <v>65</v>
      </c>
      <c r="N23" s="43">
        <v>199</v>
      </c>
      <c r="O23" s="43" t="s">
        <v>65</v>
      </c>
      <c r="P23" s="11"/>
      <c r="Q23" s="43">
        <v>199</v>
      </c>
      <c r="R23" s="43" t="s">
        <v>123</v>
      </c>
    </row>
    <row r="24" spans="2:18" ht="15" customHeight="1" x14ac:dyDescent="0.2">
      <c r="B24" s="43">
        <v>195</v>
      </c>
      <c r="C24" s="43" t="s">
        <v>65</v>
      </c>
      <c r="E24" s="43">
        <v>195</v>
      </c>
      <c r="F24" s="43" t="s">
        <v>65</v>
      </c>
      <c r="H24" s="43">
        <v>195</v>
      </c>
      <c r="I24" s="43" t="s">
        <v>104</v>
      </c>
      <c r="K24" s="43">
        <v>195</v>
      </c>
      <c r="L24" s="43" t="s">
        <v>65</v>
      </c>
      <c r="N24" s="43">
        <v>195</v>
      </c>
      <c r="O24" s="43" t="s">
        <v>65</v>
      </c>
      <c r="P24" s="11"/>
      <c r="Q24" s="43">
        <v>195</v>
      </c>
      <c r="R24" s="43" t="s">
        <v>123</v>
      </c>
    </row>
    <row r="25" spans="2:18" ht="15" customHeight="1" x14ac:dyDescent="0.2">
      <c r="B25" s="43">
        <v>196</v>
      </c>
      <c r="C25" s="43" t="s">
        <v>65</v>
      </c>
      <c r="E25" s="43">
        <v>196</v>
      </c>
      <c r="F25" s="43" t="s">
        <v>65</v>
      </c>
      <c r="H25" s="43">
        <v>196</v>
      </c>
      <c r="I25" s="43" t="s">
        <v>104</v>
      </c>
      <c r="K25" s="43">
        <v>196</v>
      </c>
      <c r="L25" s="43" t="s">
        <v>65</v>
      </c>
      <c r="N25" s="43">
        <v>196</v>
      </c>
      <c r="O25" s="43" t="s">
        <v>65</v>
      </c>
      <c r="P25" s="11"/>
      <c r="Q25" s="43">
        <v>196</v>
      </c>
      <c r="R25" s="43" t="s">
        <v>123</v>
      </c>
    </row>
    <row r="26" spans="2:18" ht="15" customHeight="1" x14ac:dyDescent="0.2">
      <c r="B26" s="43">
        <v>200</v>
      </c>
      <c r="C26" s="43" t="s">
        <v>65</v>
      </c>
      <c r="E26" s="43">
        <v>200</v>
      </c>
      <c r="F26" s="43" t="s">
        <v>65</v>
      </c>
      <c r="H26" s="43">
        <v>200</v>
      </c>
      <c r="I26" s="43" t="s">
        <v>104</v>
      </c>
      <c r="K26" s="43">
        <v>200</v>
      </c>
      <c r="L26" s="43" t="s">
        <v>65</v>
      </c>
      <c r="N26" s="43">
        <v>200</v>
      </c>
      <c r="O26" s="43" t="s">
        <v>65</v>
      </c>
      <c r="P26" s="11"/>
      <c r="Q26" s="43">
        <v>200</v>
      </c>
      <c r="R26" s="43" t="s">
        <v>123</v>
      </c>
    </row>
    <row r="27" spans="2:18" ht="15" customHeight="1" x14ac:dyDescent="0.2">
      <c r="B27" s="43">
        <v>188</v>
      </c>
      <c r="C27" s="43" t="s">
        <v>65</v>
      </c>
      <c r="E27" s="43">
        <v>188</v>
      </c>
      <c r="F27" s="43" t="s">
        <v>65</v>
      </c>
      <c r="H27" s="43">
        <v>188</v>
      </c>
      <c r="I27" s="43" t="s">
        <v>104</v>
      </c>
      <c r="K27" s="43">
        <v>188</v>
      </c>
      <c r="L27" s="43" t="s">
        <v>65</v>
      </c>
      <c r="N27" s="43">
        <v>188</v>
      </c>
      <c r="O27" s="43" t="s">
        <v>65</v>
      </c>
      <c r="P27" s="11"/>
      <c r="Q27" s="43">
        <v>188</v>
      </c>
      <c r="R27" s="43" t="s">
        <v>123</v>
      </c>
    </row>
    <row r="28" spans="2:18" ht="15" customHeight="1" x14ac:dyDescent="0.2">
      <c r="B28" s="43">
        <v>251</v>
      </c>
      <c r="C28" s="43" t="s">
        <v>65</v>
      </c>
      <c r="E28" s="43">
        <v>251</v>
      </c>
      <c r="F28" s="43" t="s">
        <v>65</v>
      </c>
      <c r="H28" s="43">
        <v>251</v>
      </c>
      <c r="I28" s="43" t="s">
        <v>104</v>
      </c>
      <c r="K28" s="43">
        <v>251</v>
      </c>
      <c r="L28" s="43" t="s">
        <v>65</v>
      </c>
      <c r="N28" s="43">
        <v>251</v>
      </c>
      <c r="O28" s="43" t="s">
        <v>65</v>
      </c>
      <c r="P28" s="11"/>
      <c r="Q28" s="43">
        <v>251</v>
      </c>
      <c r="R28" s="43" t="s">
        <v>123</v>
      </c>
    </row>
    <row r="29" spans="2:18" ht="15" customHeight="1" x14ac:dyDescent="0.2">
      <c r="B29" s="43">
        <v>263</v>
      </c>
      <c r="C29" s="43" t="s">
        <v>65</v>
      </c>
      <c r="E29" s="43">
        <v>263</v>
      </c>
      <c r="F29" s="43" t="s">
        <v>65</v>
      </c>
      <c r="H29" s="43">
        <v>263</v>
      </c>
      <c r="I29" s="43" t="s">
        <v>104</v>
      </c>
      <c r="K29" s="43">
        <v>263</v>
      </c>
      <c r="L29" s="43" t="s">
        <v>65</v>
      </c>
      <c r="N29" s="43">
        <v>263</v>
      </c>
      <c r="O29" s="43" t="s">
        <v>65</v>
      </c>
      <c r="P29" s="11"/>
      <c r="Q29" s="43">
        <v>263</v>
      </c>
      <c r="R29" s="43" t="s">
        <v>123</v>
      </c>
    </row>
    <row r="30" spans="2:18" ht="15" customHeight="1" x14ac:dyDescent="0.2">
      <c r="B30" s="43">
        <v>259</v>
      </c>
      <c r="C30" s="43" t="s">
        <v>65</v>
      </c>
      <c r="E30" s="43">
        <v>259</v>
      </c>
      <c r="F30" s="43" t="s">
        <v>65</v>
      </c>
      <c r="H30" s="43">
        <v>259</v>
      </c>
      <c r="I30" s="43" t="s">
        <v>104</v>
      </c>
      <c r="K30" s="43">
        <v>259</v>
      </c>
      <c r="L30" s="43" t="s">
        <v>65</v>
      </c>
      <c r="N30" s="43">
        <v>259</v>
      </c>
      <c r="O30" s="43" t="s">
        <v>65</v>
      </c>
      <c r="P30" s="11"/>
      <c r="Q30" s="43">
        <v>259</v>
      </c>
      <c r="R30" s="43" t="s">
        <v>123</v>
      </c>
    </row>
    <row r="31" spans="2:18" ht="15" customHeight="1" x14ac:dyDescent="0.2">
      <c r="B31" s="43">
        <v>260</v>
      </c>
      <c r="C31" s="43" t="s">
        <v>65</v>
      </c>
      <c r="E31" s="43">
        <v>260</v>
      </c>
      <c r="F31" s="43" t="s">
        <v>65</v>
      </c>
      <c r="H31" s="43">
        <v>260</v>
      </c>
      <c r="I31" s="43" t="s">
        <v>104</v>
      </c>
      <c r="K31" s="43">
        <v>260</v>
      </c>
      <c r="L31" s="43" t="s">
        <v>65</v>
      </c>
      <c r="N31" s="43">
        <v>260</v>
      </c>
      <c r="O31" s="43" t="s">
        <v>65</v>
      </c>
      <c r="P31" s="11"/>
      <c r="Q31" s="43">
        <v>260</v>
      </c>
      <c r="R31" s="43" t="s">
        <v>123</v>
      </c>
    </row>
    <row r="32" spans="2:18" ht="15" customHeight="1" x14ac:dyDescent="0.2">
      <c r="B32" s="43">
        <v>264</v>
      </c>
      <c r="C32" s="43" t="s">
        <v>65</v>
      </c>
      <c r="E32" s="43">
        <v>264</v>
      </c>
      <c r="F32" s="43" t="s">
        <v>65</v>
      </c>
      <c r="H32" s="43">
        <v>264</v>
      </c>
      <c r="I32" s="43" t="s">
        <v>104</v>
      </c>
      <c r="K32" s="43">
        <v>264</v>
      </c>
      <c r="L32" s="43" t="s">
        <v>65</v>
      </c>
      <c r="N32" s="43">
        <v>264</v>
      </c>
      <c r="O32" s="43" t="s">
        <v>65</v>
      </c>
      <c r="P32" s="11"/>
      <c r="Q32" s="43">
        <v>264</v>
      </c>
      <c r="R32" s="43" t="s">
        <v>123</v>
      </c>
    </row>
    <row r="33" spans="2:18" ht="15" customHeight="1" x14ac:dyDescent="0.2">
      <c r="B33" s="43">
        <v>252</v>
      </c>
      <c r="C33" s="43" t="s">
        <v>65</v>
      </c>
      <c r="E33" s="43">
        <v>252</v>
      </c>
      <c r="F33" s="43" t="s">
        <v>65</v>
      </c>
      <c r="H33" s="43">
        <v>252</v>
      </c>
      <c r="I33" s="43" t="s">
        <v>104</v>
      </c>
      <c r="K33" s="43">
        <v>252</v>
      </c>
      <c r="L33" s="43" t="s">
        <v>65</v>
      </c>
      <c r="N33" s="43">
        <v>252</v>
      </c>
      <c r="O33" s="43" t="s">
        <v>65</v>
      </c>
      <c r="P33" s="11"/>
      <c r="Q33" s="43">
        <v>252</v>
      </c>
      <c r="R33" s="43" t="s">
        <v>123</v>
      </c>
    </row>
    <row r="34" spans="2:18" ht="15" customHeight="1" x14ac:dyDescent="0.2">
      <c r="B34" s="43">
        <v>268</v>
      </c>
      <c r="C34" s="43" t="s">
        <v>65</v>
      </c>
      <c r="E34" s="43">
        <v>268</v>
      </c>
      <c r="F34" s="43" t="s">
        <v>65</v>
      </c>
      <c r="H34" s="43">
        <v>268</v>
      </c>
      <c r="I34" s="43" t="s">
        <v>104</v>
      </c>
      <c r="K34" s="43">
        <v>268</v>
      </c>
      <c r="L34" s="43" t="s">
        <v>65</v>
      </c>
      <c r="N34" s="43">
        <v>268</v>
      </c>
      <c r="O34" s="43" t="s">
        <v>65</v>
      </c>
      <c r="P34" s="11"/>
      <c r="Q34" s="43">
        <v>268</v>
      </c>
      <c r="R34" s="43" t="s">
        <v>123</v>
      </c>
    </row>
    <row r="35" spans="2:18" ht="15" customHeight="1" x14ac:dyDescent="0.2">
      <c r="B35" s="43">
        <v>253</v>
      </c>
      <c r="C35" s="43" t="s">
        <v>65</v>
      </c>
      <c r="E35" s="43">
        <v>253</v>
      </c>
      <c r="F35" s="43" t="s">
        <v>65</v>
      </c>
      <c r="H35" s="43">
        <v>253</v>
      </c>
      <c r="I35" s="43" t="s">
        <v>104</v>
      </c>
      <c r="K35" s="43">
        <v>253</v>
      </c>
      <c r="L35" s="43" t="s">
        <v>65</v>
      </c>
      <c r="N35" s="43">
        <v>253</v>
      </c>
      <c r="O35" s="43" t="s">
        <v>65</v>
      </c>
      <c r="P35" s="11"/>
      <c r="Q35" s="43">
        <v>253</v>
      </c>
      <c r="R35" s="43" t="s">
        <v>123</v>
      </c>
    </row>
    <row r="36" spans="2:18" ht="15" customHeight="1" x14ac:dyDescent="0.2">
      <c r="B36" s="43">
        <v>271</v>
      </c>
      <c r="C36" s="43" t="s">
        <v>65</v>
      </c>
      <c r="E36" s="43">
        <v>271</v>
      </c>
      <c r="F36" s="43" t="s">
        <v>65</v>
      </c>
      <c r="H36" s="43">
        <v>271</v>
      </c>
      <c r="I36" s="43" t="s">
        <v>104</v>
      </c>
      <c r="K36" s="43">
        <v>271</v>
      </c>
      <c r="L36" s="43" t="s">
        <v>65</v>
      </c>
      <c r="N36" s="43">
        <v>271</v>
      </c>
      <c r="O36" s="43" t="s">
        <v>65</v>
      </c>
      <c r="P36" s="11"/>
      <c r="Q36" s="43">
        <v>271</v>
      </c>
      <c r="R36" s="43" t="s">
        <v>123</v>
      </c>
    </row>
    <row r="37" spans="2:18" ht="15" customHeight="1" x14ac:dyDescent="0.2">
      <c r="B37" s="43">
        <v>272</v>
      </c>
      <c r="C37" s="43" t="s">
        <v>65</v>
      </c>
      <c r="E37" s="43">
        <v>272</v>
      </c>
      <c r="F37" s="43" t="s">
        <v>65</v>
      </c>
      <c r="H37" s="43">
        <v>272</v>
      </c>
      <c r="I37" s="43" t="s">
        <v>104</v>
      </c>
      <c r="K37" s="43">
        <v>272</v>
      </c>
      <c r="L37" s="43" t="s">
        <v>65</v>
      </c>
      <c r="N37" s="43">
        <v>272</v>
      </c>
      <c r="O37" s="43" t="s">
        <v>65</v>
      </c>
      <c r="P37" s="11"/>
      <c r="Q37" s="43">
        <v>272</v>
      </c>
      <c r="R37" s="43" t="s">
        <v>123</v>
      </c>
    </row>
    <row r="38" spans="2:18" ht="15" customHeight="1" x14ac:dyDescent="0.2">
      <c r="B38" s="43">
        <v>255</v>
      </c>
      <c r="C38" s="43" t="s">
        <v>65</v>
      </c>
      <c r="E38" s="43">
        <v>255</v>
      </c>
      <c r="F38" s="43" t="s">
        <v>65</v>
      </c>
      <c r="H38" s="43">
        <v>255</v>
      </c>
      <c r="I38" s="43" t="s">
        <v>104</v>
      </c>
      <c r="K38" s="43">
        <v>255</v>
      </c>
      <c r="L38" s="43" t="s">
        <v>65</v>
      </c>
      <c r="N38" s="43">
        <v>255</v>
      </c>
      <c r="O38" s="43" t="s">
        <v>65</v>
      </c>
      <c r="P38" s="11"/>
      <c r="Q38" s="43">
        <v>255</v>
      </c>
      <c r="R38" s="43" t="s">
        <v>123</v>
      </c>
    </row>
    <row r="39" spans="2:18" ht="15" customHeight="1" x14ac:dyDescent="0.2">
      <c r="B39" s="43">
        <v>266</v>
      </c>
      <c r="C39" s="43" t="s">
        <v>65</v>
      </c>
      <c r="E39" s="43">
        <v>266</v>
      </c>
      <c r="F39" s="43" t="s">
        <v>65</v>
      </c>
      <c r="H39" s="43">
        <v>266</v>
      </c>
      <c r="I39" s="43" t="s">
        <v>104</v>
      </c>
      <c r="K39" s="43">
        <v>266</v>
      </c>
      <c r="L39" s="43" t="s">
        <v>65</v>
      </c>
      <c r="N39" s="43">
        <v>266</v>
      </c>
      <c r="O39" s="43" t="s">
        <v>65</v>
      </c>
      <c r="P39" s="11"/>
      <c r="Q39" s="43">
        <v>266</v>
      </c>
      <c r="R39" s="43" t="s">
        <v>123</v>
      </c>
    </row>
    <row r="40" spans="2:18" ht="15" customHeight="1" x14ac:dyDescent="0.2">
      <c r="B40" s="43">
        <v>267</v>
      </c>
      <c r="C40" s="43" t="s">
        <v>65</v>
      </c>
      <c r="E40" s="43">
        <v>267</v>
      </c>
      <c r="F40" s="43" t="s">
        <v>65</v>
      </c>
      <c r="H40" s="43">
        <v>267</v>
      </c>
      <c r="I40" s="43" t="s">
        <v>104</v>
      </c>
      <c r="K40" s="43">
        <v>267</v>
      </c>
      <c r="L40" s="43" t="s">
        <v>65</v>
      </c>
      <c r="N40" s="43">
        <v>267</v>
      </c>
      <c r="O40" s="43" t="s">
        <v>65</v>
      </c>
      <c r="P40" s="11"/>
      <c r="Q40" s="43">
        <v>267</v>
      </c>
      <c r="R40" s="43" t="s">
        <v>123</v>
      </c>
    </row>
    <row r="41" spans="2:18" ht="15" customHeight="1" x14ac:dyDescent="0.2">
      <c r="B41" s="43">
        <v>254</v>
      </c>
      <c r="C41" s="43" t="s">
        <v>65</v>
      </c>
      <c r="E41" s="43">
        <v>254</v>
      </c>
      <c r="F41" s="43" t="s">
        <v>65</v>
      </c>
      <c r="H41" s="43">
        <v>254</v>
      </c>
      <c r="I41" s="43" t="s">
        <v>104</v>
      </c>
      <c r="K41" s="43">
        <v>254</v>
      </c>
      <c r="L41" s="43" t="s">
        <v>65</v>
      </c>
      <c r="N41" s="43">
        <v>254</v>
      </c>
      <c r="O41" s="43" t="s">
        <v>65</v>
      </c>
      <c r="P41" s="11"/>
      <c r="Q41" s="43">
        <v>254</v>
      </c>
      <c r="R41" s="43" t="s">
        <v>123</v>
      </c>
    </row>
    <row r="42" spans="2:18" ht="15" customHeight="1" x14ac:dyDescent="0.2">
      <c r="B42" s="43">
        <v>269</v>
      </c>
      <c r="C42" s="43" t="s">
        <v>65</v>
      </c>
      <c r="E42" s="43">
        <v>269</v>
      </c>
      <c r="F42" s="43" t="s">
        <v>65</v>
      </c>
      <c r="H42" s="43">
        <v>269</v>
      </c>
      <c r="I42" s="43" t="s">
        <v>104</v>
      </c>
      <c r="K42" s="43">
        <v>269</v>
      </c>
      <c r="L42" s="43" t="s">
        <v>65</v>
      </c>
      <c r="N42" s="43">
        <v>269</v>
      </c>
      <c r="O42" s="43" t="s">
        <v>65</v>
      </c>
      <c r="P42" s="11"/>
      <c r="Q42" s="43">
        <v>269</v>
      </c>
      <c r="R42" s="43" t="s">
        <v>123</v>
      </c>
    </row>
    <row r="43" spans="2:18" ht="15" customHeight="1" x14ac:dyDescent="0.2">
      <c r="B43" s="43">
        <v>270</v>
      </c>
      <c r="C43" s="43" t="s">
        <v>65</v>
      </c>
      <c r="E43" s="43">
        <v>270</v>
      </c>
      <c r="F43" s="43" t="s">
        <v>65</v>
      </c>
      <c r="H43" s="43">
        <v>270</v>
      </c>
      <c r="I43" s="43" t="s">
        <v>104</v>
      </c>
      <c r="K43" s="43">
        <v>270</v>
      </c>
      <c r="L43" s="43" t="s">
        <v>65</v>
      </c>
      <c r="N43" s="43">
        <v>270</v>
      </c>
      <c r="O43" s="43" t="s">
        <v>65</v>
      </c>
      <c r="P43" s="11"/>
      <c r="Q43" s="43">
        <v>270</v>
      </c>
      <c r="R43" s="43" t="s">
        <v>123</v>
      </c>
    </row>
    <row r="44" spans="2:18" ht="15" customHeight="1" x14ac:dyDescent="0.2">
      <c r="B44" s="43">
        <v>256</v>
      </c>
      <c r="C44" s="43" t="s">
        <v>65</v>
      </c>
      <c r="E44" s="43">
        <v>256</v>
      </c>
      <c r="F44" s="43" t="s">
        <v>65</v>
      </c>
      <c r="H44" s="43">
        <v>256</v>
      </c>
      <c r="I44" s="43" t="s">
        <v>104</v>
      </c>
      <c r="K44" s="43">
        <v>256</v>
      </c>
      <c r="L44" s="43" t="s">
        <v>65</v>
      </c>
      <c r="N44" s="43">
        <v>256</v>
      </c>
      <c r="O44" s="43" t="s">
        <v>65</v>
      </c>
      <c r="P44" s="11"/>
      <c r="Q44" s="43">
        <v>256</v>
      </c>
      <c r="R44" s="43" t="s">
        <v>123</v>
      </c>
    </row>
    <row r="45" spans="2:18" ht="15" customHeight="1" x14ac:dyDescent="0.2">
      <c r="B45" s="43">
        <v>265</v>
      </c>
      <c r="C45" s="43" t="s">
        <v>65</v>
      </c>
      <c r="E45" s="43">
        <v>265</v>
      </c>
      <c r="F45" s="43" t="s">
        <v>65</v>
      </c>
      <c r="H45" s="43">
        <v>265</v>
      </c>
      <c r="I45" s="43" t="s">
        <v>104</v>
      </c>
      <c r="K45" s="43">
        <v>265</v>
      </c>
      <c r="L45" s="43" t="s">
        <v>65</v>
      </c>
      <c r="N45" s="43">
        <v>265</v>
      </c>
      <c r="O45" s="43" t="s">
        <v>65</v>
      </c>
      <c r="P45" s="11"/>
      <c r="Q45" s="43">
        <v>265</v>
      </c>
      <c r="R45" s="43" t="s">
        <v>123</v>
      </c>
    </row>
    <row r="46" spans="2:18" ht="15" customHeight="1" x14ac:dyDescent="0.2">
      <c r="B46" s="43">
        <v>249</v>
      </c>
      <c r="C46" s="43" t="s">
        <v>65</v>
      </c>
      <c r="E46" s="43">
        <v>249</v>
      </c>
      <c r="F46" s="43" t="s">
        <v>65</v>
      </c>
      <c r="H46" s="43">
        <v>249</v>
      </c>
      <c r="I46" s="43" t="s">
        <v>104</v>
      </c>
      <c r="K46" s="43">
        <v>249</v>
      </c>
      <c r="L46" s="43" t="s">
        <v>65</v>
      </c>
      <c r="N46" s="43">
        <v>249</v>
      </c>
      <c r="O46" s="43" t="s">
        <v>65</v>
      </c>
      <c r="P46" s="11"/>
      <c r="Q46" s="43">
        <v>249</v>
      </c>
      <c r="R46" s="43" t="s">
        <v>123</v>
      </c>
    </row>
    <row r="47" spans="2:18" ht="15" customHeight="1" x14ac:dyDescent="0.2">
      <c r="B47" s="43">
        <v>261</v>
      </c>
      <c r="C47" s="43" t="s">
        <v>65</v>
      </c>
      <c r="E47" s="43">
        <v>261</v>
      </c>
      <c r="F47" s="43" t="s">
        <v>65</v>
      </c>
      <c r="H47" s="43">
        <v>261</v>
      </c>
      <c r="I47" s="43" t="s">
        <v>104</v>
      </c>
      <c r="K47" s="43">
        <v>261</v>
      </c>
      <c r="L47" s="43" t="s">
        <v>65</v>
      </c>
      <c r="N47" s="43">
        <v>261</v>
      </c>
      <c r="O47" s="43" t="s">
        <v>65</v>
      </c>
      <c r="P47" s="11"/>
      <c r="Q47" s="43">
        <v>261</v>
      </c>
      <c r="R47" s="43" t="s">
        <v>123</v>
      </c>
    </row>
    <row r="48" spans="2:18" ht="15" customHeight="1" x14ac:dyDescent="0.2">
      <c r="B48" s="43">
        <v>257</v>
      </c>
      <c r="C48" s="43" t="s">
        <v>65</v>
      </c>
      <c r="E48" s="43">
        <v>257</v>
      </c>
      <c r="F48" s="43" t="s">
        <v>65</v>
      </c>
      <c r="H48" s="43">
        <v>257</v>
      </c>
      <c r="I48" s="43" t="s">
        <v>104</v>
      </c>
      <c r="K48" s="43">
        <v>257</v>
      </c>
      <c r="L48" s="43" t="s">
        <v>65</v>
      </c>
      <c r="N48" s="43">
        <v>257</v>
      </c>
      <c r="O48" s="43" t="s">
        <v>65</v>
      </c>
      <c r="P48" s="11"/>
      <c r="Q48" s="43">
        <v>257</v>
      </c>
      <c r="R48" s="43" t="s">
        <v>123</v>
      </c>
    </row>
    <row r="49" spans="2:18" ht="15" customHeight="1" x14ac:dyDescent="0.2">
      <c r="B49" s="43">
        <v>258</v>
      </c>
      <c r="C49" s="43" t="s">
        <v>65</v>
      </c>
      <c r="E49" s="43">
        <v>258</v>
      </c>
      <c r="F49" s="43" t="s">
        <v>65</v>
      </c>
      <c r="H49" s="43">
        <v>258</v>
      </c>
      <c r="I49" s="43" t="s">
        <v>104</v>
      </c>
      <c r="K49" s="43">
        <v>258</v>
      </c>
      <c r="L49" s="43" t="s">
        <v>65</v>
      </c>
      <c r="N49" s="43">
        <v>258</v>
      </c>
      <c r="O49" s="43" t="s">
        <v>65</v>
      </c>
      <c r="P49" s="11"/>
      <c r="Q49" s="43">
        <v>258</v>
      </c>
      <c r="R49" s="43" t="s">
        <v>123</v>
      </c>
    </row>
    <row r="50" spans="2:18" ht="15" customHeight="1" x14ac:dyDescent="0.2">
      <c r="B50" s="43">
        <v>262</v>
      </c>
      <c r="C50" s="43" t="s">
        <v>65</v>
      </c>
      <c r="E50" s="43">
        <v>262</v>
      </c>
      <c r="F50" s="43" t="s">
        <v>65</v>
      </c>
      <c r="H50" s="43">
        <v>262</v>
      </c>
      <c r="I50" s="43" t="s">
        <v>104</v>
      </c>
      <c r="K50" s="43">
        <v>262</v>
      </c>
      <c r="L50" s="43" t="s">
        <v>65</v>
      </c>
      <c r="N50" s="43">
        <v>262</v>
      </c>
      <c r="O50" s="43" t="s">
        <v>65</v>
      </c>
      <c r="P50" s="11"/>
      <c r="Q50" s="43">
        <v>262</v>
      </c>
      <c r="R50" s="43" t="s">
        <v>123</v>
      </c>
    </row>
    <row r="51" spans="2:18" ht="15" customHeight="1" x14ac:dyDescent="0.2">
      <c r="B51" s="43">
        <v>250</v>
      </c>
      <c r="C51" s="43" t="s">
        <v>65</v>
      </c>
      <c r="E51" s="43">
        <v>250</v>
      </c>
      <c r="F51" s="43" t="s">
        <v>65</v>
      </c>
      <c r="H51" s="43">
        <v>250</v>
      </c>
      <c r="I51" s="43" t="s">
        <v>104</v>
      </c>
      <c r="K51" s="43">
        <v>250</v>
      </c>
      <c r="L51" s="43" t="s">
        <v>65</v>
      </c>
      <c r="N51" s="43">
        <v>250</v>
      </c>
      <c r="O51" s="43" t="s">
        <v>65</v>
      </c>
      <c r="P51" s="11"/>
      <c r="Q51" s="43">
        <v>250</v>
      </c>
      <c r="R51" s="43" t="s">
        <v>123</v>
      </c>
    </row>
    <row r="52" spans="2:18" ht="15" customHeight="1" x14ac:dyDescent="0.2">
      <c r="B52" s="43">
        <v>65</v>
      </c>
      <c r="C52" s="43" t="s">
        <v>65</v>
      </c>
      <c r="E52" s="43">
        <v>65</v>
      </c>
      <c r="F52" s="43" t="s">
        <v>65</v>
      </c>
      <c r="H52" s="43">
        <v>65</v>
      </c>
      <c r="I52" s="43" t="s">
        <v>104</v>
      </c>
      <c r="K52" s="43">
        <v>65</v>
      </c>
      <c r="L52" s="43" t="s">
        <v>65</v>
      </c>
      <c r="N52" s="43">
        <v>65</v>
      </c>
      <c r="O52" s="43" t="s">
        <v>65</v>
      </c>
      <c r="P52" s="11"/>
      <c r="Q52" s="43">
        <v>65</v>
      </c>
      <c r="R52" s="43" t="s">
        <v>123</v>
      </c>
    </row>
    <row r="53" spans="2:18" ht="15" customHeight="1" x14ac:dyDescent="0.2">
      <c r="B53" s="43">
        <v>77</v>
      </c>
      <c r="C53" s="43" t="s">
        <v>65</v>
      </c>
      <c r="E53" s="43">
        <v>77</v>
      </c>
      <c r="F53" s="43" t="s">
        <v>65</v>
      </c>
      <c r="H53" s="43">
        <v>77</v>
      </c>
      <c r="I53" s="43" t="s">
        <v>104</v>
      </c>
      <c r="K53" s="43">
        <v>77</v>
      </c>
      <c r="L53" s="43" t="s">
        <v>65</v>
      </c>
      <c r="N53" s="43">
        <v>77</v>
      </c>
      <c r="O53" s="43" t="s">
        <v>65</v>
      </c>
      <c r="P53" s="11"/>
      <c r="Q53" s="43">
        <v>77</v>
      </c>
      <c r="R53" s="43" t="s">
        <v>123</v>
      </c>
    </row>
    <row r="54" spans="2:18" ht="15" customHeight="1" x14ac:dyDescent="0.2">
      <c r="B54" s="43">
        <v>73</v>
      </c>
      <c r="C54" s="43" t="s">
        <v>65</v>
      </c>
      <c r="E54" s="43">
        <v>73</v>
      </c>
      <c r="F54" s="43" t="s">
        <v>65</v>
      </c>
      <c r="H54" s="43">
        <v>73</v>
      </c>
      <c r="I54" s="43" t="s">
        <v>104</v>
      </c>
      <c r="K54" s="43">
        <v>73</v>
      </c>
      <c r="L54" s="43" t="s">
        <v>65</v>
      </c>
      <c r="N54" s="43">
        <v>73</v>
      </c>
      <c r="O54" s="43" t="s">
        <v>65</v>
      </c>
      <c r="P54" s="11"/>
      <c r="Q54" s="43">
        <v>73</v>
      </c>
      <c r="R54" s="43" t="s">
        <v>123</v>
      </c>
    </row>
    <row r="55" spans="2:18" ht="15" customHeight="1" x14ac:dyDescent="0.2">
      <c r="B55" s="43">
        <v>74</v>
      </c>
      <c r="C55" s="43" t="s">
        <v>65</v>
      </c>
      <c r="E55" s="43">
        <v>74</v>
      </c>
      <c r="F55" s="43" t="s">
        <v>65</v>
      </c>
      <c r="H55" s="43">
        <v>74</v>
      </c>
      <c r="I55" s="43" t="s">
        <v>104</v>
      </c>
      <c r="K55" s="43">
        <v>74</v>
      </c>
      <c r="L55" s="43" t="s">
        <v>65</v>
      </c>
      <c r="N55" s="43">
        <v>74</v>
      </c>
      <c r="O55" s="43" t="s">
        <v>65</v>
      </c>
      <c r="P55" s="11"/>
      <c r="Q55" s="43">
        <v>74</v>
      </c>
      <c r="R55" s="43" t="s">
        <v>123</v>
      </c>
    </row>
    <row r="56" spans="2:18" ht="15" customHeight="1" x14ac:dyDescent="0.2">
      <c r="B56" s="43">
        <v>78</v>
      </c>
      <c r="C56" s="43" t="s">
        <v>65</v>
      </c>
      <c r="E56" s="43">
        <v>78</v>
      </c>
      <c r="F56" s="43" t="s">
        <v>65</v>
      </c>
      <c r="H56" s="43">
        <v>78</v>
      </c>
      <c r="I56" s="43" t="s">
        <v>104</v>
      </c>
      <c r="K56" s="43">
        <v>78</v>
      </c>
      <c r="L56" s="43" t="s">
        <v>65</v>
      </c>
      <c r="N56" s="43">
        <v>78</v>
      </c>
      <c r="O56" s="43" t="s">
        <v>65</v>
      </c>
      <c r="P56" s="11"/>
      <c r="Q56" s="43">
        <v>78</v>
      </c>
      <c r="R56" s="43" t="s">
        <v>123</v>
      </c>
    </row>
    <row r="57" spans="2:18" ht="15" customHeight="1" x14ac:dyDescent="0.2">
      <c r="B57" s="43">
        <v>66</v>
      </c>
      <c r="C57" s="43" t="s">
        <v>65</v>
      </c>
      <c r="E57" s="43">
        <v>66</v>
      </c>
      <c r="F57" s="43" t="s">
        <v>65</v>
      </c>
      <c r="H57" s="43">
        <v>66</v>
      </c>
      <c r="I57" s="43" t="s">
        <v>104</v>
      </c>
      <c r="K57" s="43">
        <v>66</v>
      </c>
      <c r="L57" s="43" t="s">
        <v>65</v>
      </c>
      <c r="N57" s="43">
        <v>66</v>
      </c>
      <c r="O57" s="43" t="s">
        <v>65</v>
      </c>
      <c r="P57" s="11"/>
      <c r="Q57" s="43">
        <v>66</v>
      </c>
      <c r="R57" s="43" t="s">
        <v>123</v>
      </c>
    </row>
    <row r="58" spans="2:18" ht="15" customHeight="1" x14ac:dyDescent="0.2">
      <c r="B58" s="43">
        <v>82</v>
      </c>
      <c r="C58" s="43" t="s">
        <v>65</v>
      </c>
      <c r="E58" s="43">
        <v>82</v>
      </c>
      <c r="F58" s="43" t="s">
        <v>65</v>
      </c>
      <c r="H58" s="43">
        <v>82</v>
      </c>
      <c r="I58" s="43" t="s">
        <v>104</v>
      </c>
      <c r="K58" s="43">
        <v>82</v>
      </c>
      <c r="L58" s="43" t="s">
        <v>65</v>
      </c>
      <c r="N58" s="43">
        <v>82</v>
      </c>
      <c r="O58" s="43" t="s">
        <v>65</v>
      </c>
      <c r="P58" s="11"/>
      <c r="Q58" s="43">
        <v>82</v>
      </c>
      <c r="R58" s="43" t="s">
        <v>123</v>
      </c>
    </row>
    <row r="59" spans="2:18" ht="15" customHeight="1" x14ac:dyDescent="0.2">
      <c r="B59" s="43">
        <v>67</v>
      </c>
      <c r="C59" s="43" t="s">
        <v>65</v>
      </c>
      <c r="E59" s="43">
        <v>67</v>
      </c>
      <c r="F59" s="43" t="s">
        <v>65</v>
      </c>
      <c r="H59" s="43">
        <v>67</v>
      </c>
      <c r="I59" s="43" t="s">
        <v>104</v>
      </c>
      <c r="K59" s="43">
        <v>67</v>
      </c>
      <c r="L59" s="43" t="s">
        <v>65</v>
      </c>
      <c r="N59" s="43">
        <v>67</v>
      </c>
      <c r="O59" s="43" t="s">
        <v>65</v>
      </c>
      <c r="P59" s="11"/>
      <c r="Q59" s="43">
        <v>67</v>
      </c>
      <c r="R59" s="43" t="s">
        <v>123</v>
      </c>
    </row>
    <row r="60" spans="2:18" ht="15" customHeight="1" x14ac:dyDescent="0.2">
      <c r="B60" s="43">
        <v>85</v>
      </c>
      <c r="C60" s="43" t="s">
        <v>65</v>
      </c>
      <c r="E60" s="43">
        <v>85</v>
      </c>
      <c r="F60" s="43" t="s">
        <v>65</v>
      </c>
      <c r="H60" s="43">
        <v>85</v>
      </c>
      <c r="I60" s="43" t="s">
        <v>104</v>
      </c>
      <c r="K60" s="43">
        <v>85</v>
      </c>
      <c r="L60" s="43" t="s">
        <v>65</v>
      </c>
      <c r="N60" s="43">
        <v>85</v>
      </c>
      <c r="O60" s="43" t="s">
        <v>65</v>
      </c>
      <c r="P60" s="11"/>
      <c r="Q60" s="43">
        <v>85</v>
      </c>
      <c r="R60" s="43" t="s">
        <v>123</v>
      </c>
    </row>
    <row r="61" spans="2:18" ht="15" customHeight="1" x14ac:dyDescent="0.2">
      <c r="B61" s="43">
        <v>86</v>
      </c>
      <c r="C61" s="43" t="s">
        <v>65</v>
      </c>
      <c r="E61" s="43">
        <v>86</v>
      </c>
      <c r="F61" s="43" t="s">
        <v>65</v>
      </c>
      <c r="H61" s="43">
        <v>86</v>
      </c>
      <c r="I61" s="43" t="s">
        <v>104</v>
      </c>
      <c r="K61" s="43">
        <v>86</v>
      </c>
      <c r="L61" s="43" t="s">
        <v>65</v>
      </c>
      <c r="N61" s="43">
        <v>86</v>
      </c>
      <c r="O61" s="43" t="s">
        <v>65</v>
      </c>
      <c r="P61" s="11"/>
      <c r="Q61" s="43">
        <v>86</v>
      </c>
      <c r="R61" s="43" t="s">
        <v>123</v>
      </c>
    </row>
    <row r="62" spans="2:18" ht="15" customHeight="1" x14ac:dyDescent="0.2">
      <c r="B62" s="43">
        <v>69</v>
      </c>
      <c r="C62" s="43" t="s">
        <v>65</v>
      </c>
      <c r="E62" s="43">
        <v>69</v>
      </c>
      <c r="F62" s="43" t="s">
        <v>65</v>
      </c>
      <c r="H62" s="43">
        <v>69</v>
      </c>
      <c r="I62" s="43" t="s">
        <v>104</v>
      </c>
      <c r="K62" s="43">
        <v>69</v>
      </c>
      <c r="L62" s="43" t="s">
        <v>65</v>
      </c>
      <c r="N62" s="43">
        <v>69</v>
      </c>
      <c r="O62" s="43" t="s">
        <v>65</v>
      </c>
      <c r="P62" s="11"/>
      <c r="Q62" s="43">
        <v>69</v>
      </c>
      <c r="R62" s="43" t="s">
        <v>123</v>
      </c>
    </row>
    <row r="63" spans="2:18" ht="15" customHeight="1" x14ac:dyDescent="0.2">
      <c r="B63" s="43">
        <v>80</v>
      </c>
      <c r="C63" s="43" t="s">
        <v>65</v>
      </c>
      <c r="E63" s="43">
        <v>80</v>
      </c>
      <c r="F63" s="43" t="s">
        <v>65</v>
      </c>
      <c r="H63" s="43">
        <v>80</v>
      </c>
      <c r="I63" s="43" t="s">
        <v>104</v>
      </c>
      <c r="K63" s="43">
        <v>80</v>
      </c>
      <c r="L63" s="43" t="s">
        <v>65</v>
      </c>
      <c r="N63" s="43">
        <v>80</v>
      </c>
      <c r="O63" s="43" t="s">
        <v>65</v>
      </c>
      <c r="P63" s="11"/>
      <c r="Q63" s="43">
        <v>80</v>
      </c>
      <c r="R63" s="43" t="s">
        <v>123</v>
      </c>
    </row>
    <row r="64" spans="2:18" ht="15" customHeight="1" x14ac:dyDescent="0.2">
      <c r="B64" s="43">
        <v>81</v>
      </c>
      <c r="C64" s="43" t="s">
        <v>65</v>
      </c>
      <c r="E64" s="43">
        <v>81</v>
      </c>
      <c r="F64" s="43" t="s">
        <v>65</v>
      </c>
      <c r="H64" s="43">
        <v>81</v>
      </c>
      <c r="I64" s="43" t="s">
        <v>104</v>
      </c>
      <c r="K64" s="43">
        <v>81</v>
      </c>
      <c r="L64" s="43" t="s">
        <v>65</v>
      </c>
      <c r="N64" s="43">
        <v>81</v>
      </c>
      <c r="O64" s="43" t="s">
        <v>65</v>
      </c>
      <c r="P64" s="11"/>
      <c r="Q64" s="43">
        <v>81</v>
      </c>
      <c r="R64" s="43" t="s">
        <v>123</v>
      </c>
    </row>
    <row r="65" spans="2:18" ht="15" customHeight="1" x14ac:dyDescent="0.2">
      <c r="B65" s="43">
        <v>68</v>
      </c>
      <c r="C65" s="43" t="s">
        <v>65</v>
      </c>
      <c r="E65" s="43">
        <v>68</v>
      </c>
      <c r="F65" s="43" t="s">
        <v>65</v>
      </c>
      <c r="H65" s="43">
        <v>68</v>
      </c>
      <c r="I65" s="43" t="s">
        <v>104</v>
      </c>
      <c r="K65" s="43">
        <v>68</v>
      </c>
      <c r="L65" s="43" t="s">
        <v>65</v>
      </c>
      <c r="N65" s="43">
        <v>68</v>
      </c>
      <c r="O65" s="43" t="s">
        <v>65</v>
      </c>
      <c r="P65" s="11"/>
      <c r="Q65" s="43">
        <v>68</v>
      </c>
      <c r="R65" s="43" t="s">
        <v>123</v>
      </c>
    </row>
    <row r="66" spans="2:18" ht="15" customHeight="1" x14ac:dyDescent="0.2">
      <c r="B66" s="43">
        <v>83</v>
      </c>
      <c r="C66" s="43" t="s">
        <v>65</v>
      </c>
      <c r="E66" s="43">
        <v>83</v>
      </c>
      <c r="F66" s="43" t="s">
        <v>65</v>
      </c>
      <c r="H66" s="43">
        <v>83</v>
      </c>
      <c r="I66" s="43" t="s">
        <v>104</v>
      </c>
      <c r="K66" s="43">
        <v>83</v>
      </c>
      <c r="L66" s="43" t="s">
        <v>65</v>
      </c>
      <c r="N66" s="43">
        <v>83</v>
      </c>
      <c r="O66" s="43" t="s">
        <v>65</v>
      </c>
      <c r="P66" s="11"/>
      <c r="Q66" s="43">
        <v>83</v>
      </c>
      <c r="R66" s="43" t="s">
        <v>123</v>
      </c>
    </row>
    <row r="67" spans="2:18" ht="15" customHeight="1" x14ac:dyDescent="0.2">
      <c r="B67" s="43">
        <v>84</v>
      </c>
      <c r="C67" s="43" t="s">
        <v>65</v>
      </c>
      <c r="E67" s="43">
        <v>84</v>
      </c>
      <c r="F67" s="43" t="s">
        <v>65</v>
      </c>
      <c r="H67" s="43">
        <v>84</v>
      </c>
      <c r="I67" s="43" t="s">
        <v>104</v>
      </c>
      <c r="K67" s="43">
        <v>84</v>
      </c>
      <c r="L67" s="43" t="s">
        <v>65</v>
      </c>
      <c r="N67" s="43">
        <v>84</v>
      </c>
      <c r="O67" s="43" t="s">
        <v>65</v>
      </c>
      <c r="P67" s="11"/>
      <c r="Q67" s="43">
        <v>84</v>
      </c>
      <c r="R67" s="43" t="s">
        <v>123</v>
      </c>
    </row>
    <row r="68" spans="2:18" ht="15" customHeight="1" x14ac:dyDescent="0.2">
      <c r="B68" s="43">
        <v>70</v>
      </c>
      <c r="C68" s="43" t="s">
        <v>65</v>
      </c>
      <c r="E68" s="43">
        <v>70</v>
      </c>
      <c r="F68" s="43" t="s">
        <v>65</v>
      </c>
      <c r="H68" s="43">
        <v>70</v>
      </c>
      <c r="I68" s="43" t="s">
        <v>104</v>
      </c>
      <c r="K68" s="43">
        <v>70</v>
      </c>
      <c r="L68" s="43" t="s">
        <v>65</v>
      </c>
      <c r="N68" s="43">
        <v>70</v>
      </c>
      <c r="O68" s="43" t="s">
        <v>65</v>
      </c>
      <c r="P68" s="11"/>
      <c r="Q68" s="43">
        <v>70</v>
      </c>
      <c r="R68" s="43" t="s">
        <v>123</v>
      </c>
    </row>
    <row r="69" spans="2:18" ht="15" customHeight="1" x14ac:dyDescent="0.2">
      <c r="B69" s="43">
        <v>79</v>
      </c>
      <c r="C69" s="43" t="s">
        <v>65</v>
      </c>
      <c r="E69" s="43">
        <v>79</v>
      </c>
      <c r="F69" s="43" t="s">
        <v>65</v>
      </c>
      <c r="H69" s="43">
        <v>79</v>
      </c>
      <c r="I69" s="43" t="s">
        <v>104</v>
      </c>
      <c r="K69" s="43">
        <v>79</v>
      </c>
      <c r="L69" s="43" t="s">
        <v>65</v>
      </c>
      <c r="N69" s="43">
        <v>79</v>
      </c>
      <c r="O69" s="43" t="s">
        <v>65</v>
      </c>
      <c r="P69" s="11"/>
      <c r="Q69" s="43">
        <v>79</v>
      </c>
      <c r="R69" s="43" t="s">
        <v>123</v>
      </c>
    </row>
    <row r="70" spans="2:18" ht="15" customHeight="1" x14ac:dyDescent="0.2">
      <c r="B70" s="43">
        <v>63</v>
      </c>
      <c r="C70" s="43" t="s">
        <v>65</v>
      </c>
      <c r="E70" s="43">
        <v>63</v>
      </c>
      <c r="F70" s="43" t="s">
        <v>65</v>
      </c>
      <c r="H70" s="43">
        <v>63</v>
      </c>
      <c r="I70" s="43" t="s">
        <v>104</v>
      </c>
      <c r="K70" s="43">
        <v>63</v>
      </c>
      <c r="L70" s="43" t="s">
        <v>65</v>
      </c>
      <c r="N70" s="43">
        <v>63</v>
      </c>
      <c r="O70" s="43" t="s">
        <v>65</v>
      </c>
      <c r="P70" s="11"/>
      <c r="Q70" s="43">
        <v>63</v>
      </c>
      <c r="R70" s="43" t="s">
        <v>123</v>
      </c>
    </row>
    <row r="71" spans="2:18" ht="15" customHeight="1" x14ac:dyDescent="0.2">
      <c r="B71" s="43">
        <v>75</v>
      </c>
      <c r="C71" s="43" t="s">
        <v>65</v>
      </c>
      <c r="E71" s="43">
        <v>75</v>
      </c>
      <c r="F71" s="43" t="s">
        <v>65</v>
      </c>
      <c r="H71" s="43">
        <v>75</v>
      </c>
      <c r="I71" s="43" t="s">
        <v>104</v>
      </c>
      <c r="K71" s="43">
        <v>75</v>
      </c>
      <c r="L71" s="43" t="s">
        <v>65</v>
      </c>
      <c r="N71" s="43">
        <v>75</v>
      </c>
      <c r="O71" s="43" t="s">
        <v>65</v>
      </c>
      <c r="P71" s="11"/>
      <c r="Q71" s="43">
        <v>75</v>
      </c>
      <c r="R71" s="43" t="s">
        <v>123</v>
      </c>
    </row>
    <row r="72" spans="2:18" ht="15" customHeight="1" x14ac:dyDescent="0.2">
      <c r="B72" s="43">
        <v>71</v>
      </c>
      <c r="C72" s="43" t="s">
        <v>65</v>
      </c>
      <c r="E72" s="43">
        <v>71</v>
      </c>
      <c r="F72" s="43" t="s">
        <v>65</v>
      </c>
      <c r="H72" s="43">
        <v>71</v>
      </c>
      <c r="I72" s="43" t="s">
        <v>104</v>
      </c>
      <c r="K72" s="43">
        <v>71</v>
      </c>
      <c r="L72" s="43" t="s">
        <v>65</v>
      </c>
      <c r="N72" s="43">
        <v>71</v>
      </c>
      <c r="O72" s="43" t="s">
        <v>65</v>
      </c>
      <c r="P72" s="11"/>
      <c r="Q72" s="43">
        <v>71</v>
      </c>
      <c r="R72" s="43" t="s">
        <v>123</v>
      </c>
    </row>
    <row r="73" spans="2:18" ht="15" customHeight="1" x14ac:dyDescent="0.2">
      <c r="B73" s="43">
        <v>72</v>
      </c>
      <c r="C73" s="43" t="s">
        <v>65</v>
      </c>
      <c r="E73" s="43">
        <v>72</v>
      </c>
      <c r="F73" s="43" t="s">
        <v>65</v>
      </c>
      <c r="H73" s="43">
        <v>72</v>
      </c>
      <c r="I73" s="43" t="s">
        <v>104</v>
      </c>
      <c r="K73" s="43">
        <v>72</v>
      </c>
      <c r="L73" s="43" t="s">
        <v>65</v>
      </c>
      <c r="N73" s="43">
        <v>72</v>
      </c>
      <c r="O73" s="43" t="s">
        <v>65</v>
      </c>
      <c r="P73" s="11"/>
      <c r="Q73" s="43">
        <v>72</v>
      </c>
      <c r="R73" s="43" t="s">
        <v>123</v>
      </c>
    </row>
    <row r="74" spans="2:18" ht="15" customHeight="1" x14ac:dyDescent="0.2">
      <c r="B74" s="43">
        <v>76</v>
      </c>
      <c r="C74" s="43" t="s">
        <v>65</v>
      </c>
      <c r="E74" s="43">
        <v>76</v>
      </c>
      <c r="F74" s="43" t="s">
        <v>65</v>
      </c>
      <c r="H74" s="43">
        <v>76</v>
      </c>
      <c r="I74" s="43" t="s">
        <v>104</v>
      </c>
      <c r="K74" s="43">
        <v>76</v>
      </c>
      <c r="L74" s="43" t="s">
        <v>65</v>
      </c>
      <c r="N74" s="43">
        <v>76</v>
      </c>
      <c r="O74" s="43" t="s">
        <v>65</v>
      </c>
      <c r="P74" s="11"/>
      <c r="Q74" s="43">
        <v>76</v>
      </c>
      <c r="R74" s="43" t="s">
        <v>123</v>
      </c>
    </row>
    <row r="75" spans="2:18" ht="15" customHeight="1" x14ac:dyDescent="0.2">
      <c r="B75" s="43">
        <v>64</v>
      </c>
      <c r="C75" s="43" t="s">
        <v>65</v>
      </c>
      <c r="E75" s="43">
        <v>64</v>
      </c>
      <c r="F75" s="43" t="s">
        <v>65</v>
      </c>
      <c r="H75" s="43">
        <v>64</v>
      </c>
      <c r="I75" s="43" t="s">
        <v>104</v>
      </c>
      <c r="K75" s="43">
        <v>64</v>
      </c>
      <c r="L75" s="43" t="s">
        <v>65</v>
      </c>
      <c r="N75" s="43">
        <v>64</v>
      </c>
      <c r="O75" s="43" t="s">
        <v>65</v>
      </c>
      <c r="P75" s="11"/>
      <c r="Q75" s="43">
        <v>64</v>
      </c>
      <c r="R75" s="43" t="s">
        <v>123</v>
      </c>
    </row>
    <row r="76" spans="2:18" ht="15" customHeight="1" x14ac:dyDescent="0.2">
      <c r="B76" s="43">
        <v>127</v>
      </c>
      <c r="C76" s="43" t="s">
        <v>65</v>
      </c>
      <c r="E76" s="43">
        <v>127</v>
      </c>
      <c r="F76" s="43" t="s">
        <v>65</v>
      </c>
      <c r="H76" s="43">
        <v>127</v>
      </c>
      <c r="I76" s="43" t="s">
        <v>104</v>
      </c>
      <c r="K76" s="43">
        <v>127</v>
      </c>
      <c r="L76" s="43" t="s">
        <v>65</v>
      </c>
      <c r="N76" s="43">
        <v>127</v>
      </c>
      <c r="O76" s="43" t="s">
        <v>65</v>
      </c>
      <c r="P76" s="11"/>
      <c r="Q76" s="43">
        <v>127</v>
      </c>
      <c r="R76" s="43" t="s">
        <v>123</v>
      </c>
    </row>
    <row r="77" spans="2:18" ht="15" customHeight="1" x14ac:dyDescent="0.2">
      <c r="B77" s="43">
        <v>139</v>
      </c>
      <c r="C77" s="43" t="s">
        <v>65</v>
      </c>
      <c r="E77" s="43">
        <v>139</v>
      </c>
      <c r="F77" s="43" t="s">
        <v>65</v>
      </c>
      <c r="H77" s="43">
        <v>139</v>
      </c>
      <c r="I77" s="43" t="s">
        <v>104</v>
      </c>
      <c r="K77" s="43">
        <v>139</v>
      </c>
      <c r="L77" s="43" t="s">
        <v>65</v>
      </c>
      <c r="N77" s="43">
        <v>139</v>
      </c>
      <c r="O77" s="43" t="s">
        <v>65</v>
      </c>
      <c r="P77" s="11"/>
      <c r="Q77" s="43">
        <v>139</v>
      </c>
      <c r="R77" s="43" t="s">
        <v>123</v>
      </c>
    </row>
    <row r="78" spans="2:18" ht="15" customHeight="1" x14ac:dyDescent="0.2">
      <c r="B78" s="43">
        <v>135</v>
      </c>
      <c r="C78" s="43" t="s">
        <v>65</v>
      </c>
      <c r="E78" s="43">
        <v>135</v>
      </c>
      <c r="F78" s="43" t="s">
        <v>65</v>
      </c>
      <c r="H78" s="43">
        <v>135</v>
      </c>
      <c r="I78" s="43" t="s">
        <v>104</v>
      </c>
      <c r="K78" s="43">
        <v>135</v>
      </c>
      <c r="L78" s="43" t="s">
        <v>65</v>
      </c>
      <c r="N78" s="43">
        <v>135</v>
      </c>
      <c r="O78" s="43" t="s">
        <v>65</v>
      </c>
      <c r="P78" s="11"/>
      <c r="Q78" s="43">
        <v>135</v>
      </c>
      <c r="R78" s="43" t="s">
        <v>123</v>
      </c>
    </row>
    <row r="79" spans="2:18" ht="15" customHeight="1" x14ac:dyDescent="0.2">
      <c r="B79" s="43">
        <v>136</v>
      </c>
      <c r="C79" s="43" t="s">
        <v>65</v>
      </c>
      <c r="E79" s="43">
        <v>136</v>
      </c>
      <c r="F79" s="43" t="s">
        <v>65</v>
      </c>
      <c r="H79" s="43">
        <v>136</v>
      </c>
      <c r="I79" s="43" t="s">
        <v>104</v>
      </c>
      <c r="K79" s="43">
        <v>136</v>
      </c>
      <c r="L79" s="43" t="s">
        <v>65</v>
      </c>
      <c r="N79" s="43">
        <v>136</v>
      </c>
      <c r="O79" s="43" t="s">
        <v>65</v>
      </c>
      <c r="P79" s="11"/>
      <c r="Q79" s="43">
        <v>136</v>
      </c>
      <c r="R79" s="43" t="s">
        <v>123</v>
      </c>
    </row>
    <row r="80" spans="2:18" ht="15" customHeight="1" x14ac:dyDescent="0.2">
      <c r="B80" s="43">
        <v>140</v>
      </c>
      <c r="C80" s="43" t="s">
        <v>65</v>
      </c>
      <c r="E80" s="43">
        <v>140</v>
      </c>
      <c r="F80" s="43" t="s">
        <v>65</v>
      </c>
      <c r="H80" s="43">
        <v>140</v>
      </c>
      <c r="I80" s="43" t="s">
        <v>104</v>
      </c>
      <c r="K80" s="43">
        <v>140</v>
      </c>
      <c r="L80" s="43" t="s">
        <v>65</v>
      </c>
      <c r="N80" s="43">
        <v>140</v>
      </c>
      <c r="O80" s="43" t="s">
        <v>65</v>
      </c>
      <c r="P80" s="11"/>
      <c r="Q80" s="43">
        <v>140</v>
      </c>
      <c r="R80" s="43" t="s">
        <v>123</v>
      </c>
    </row>
    <row r="81" spans="2:18" ht="15" customHeight="1" x14ac:dyDescent="0.2">
      <c r="B81" s="43">
        <v>128</v>
      </c>
      <c r="C81" s="43" t="s">
        <v>65</v>
      </c>
      <c r="E81" s="43">
        <v>128</v>
      </c>
      <c r="F81" s="43" t="s">
        <v>65</v>
      </c>
      <c r="H81" s="43">
        <v>128</v>
      </c>
      <c r="I81" s="43" t="s">
        <v>104</v>
      </c>
      <c r="K81" s="43">
        <v>128</v>
      </c>
      <c r="L81" s="43" t="s">
        <v>65</v>
      </c>
      <c r="N81" s="43">
        <v>128</v>
      </c>
      <c r="O81" s="43" t="s">
        <v>65</v>
      </c>
      <c r="P81" s="11"/>
      <c r="Q81" s="43">
        <v>128</v>
      </c>
      <c r="R81" s="43" t="s">
        <v>123</v>
      </c>
    </row>
    <row r="82" spans="2:18" ht="15" customHeight="1" x14ac:dyDescent="0.2">
      <c r="B82" s="43">
        <v>144</v>
      </c>
      <c r="C82" s="43" t="s">
        <v>65</v>
      </c>
      <c r="E82" s="43">
        <v>144</v>
      </c>
      <c r="F82" s="43" t="s">
        <v>65</v>
      </c>
      <c r="H82" s="43">
        <v>144</v>
      </c>
      <c r="I82" s="43" t="s">
        <v>104</v>
      </c>
      <c r="K82" s="43">
        <v>144</v>
      </c>
      <c r="L82" s="43" t="s">
        <v>65</v>
      </c>
      <c r="N82" s="43">
        <v>144</v>
      </c>
      <c r="O82" s="43" t="s">
        <v>65</v>
      </c>
      <c r="P82" s="11"/>
      <c r="Q82" s="43">
        <v>144</v>
      </c>
      <c r="R82" s="43" t="s">
        <v>123</v>
      </c>
    </row>
    <row r="83" spans="2:18" ht="15" customHeight="1" x14ac:dyDescent="0.2">
      <c r="B83" s="43">
        <v>129</v>
      </c>
      <c r="C83" s="43" t="s">
        <v>65</v>
      </c>
      <c r="E83" s="43">
        <v>129</v>
      </c>
      <c r="F83" s="43" t="s">
        <v>65</v>
      </c>
      <c r="H83" s="43">
        <v>129</v>
      </c>
      <c r="I83" s="43" t="s">
        <v>104</v>
      </c>
      <c r="K83" s="43">
        <v>129</v>
      </c>
      <c r="L83" s="43" t="s">
        <v>65</v>
      </c>
      <c r="N83" s="43">
        <v>129</v>
      </c>
      <c r="O83" s="43" t="s">
        <v>65</v>
      </c>
      <c r="P83" s="11"/>
      <c r="Q83" s="43">
        <v>129</v>
      </c>
      <c r="R83" s="43" t="s">
        <v>123</v>
      </c>
    </row>
    <row r="84" spans="2:18" ht="15" customHeight="1" x14ac:dyDescent="0.2">
      <c r="B84" s="43">
        <v>147</v>
      </c>
      <c r="C84" s="43" t="s">
        <v>65</v>
      </c>
      <c r="E84" s="43">
        <v>147</v>
      </c>
      <c r="F84" s="43" t="s">
        <v>65</v>
      </c>
      <c r="H84" s="43">
        <v>147</v>
      </c>
      <c r="I84" s="43" t="s">
        <v>104</v>
      </c>
      <c r="K84" s="43">
        <v>147</v>
      </c>
      <c r="L84" s="43" t="s">
        <v>65</v>
      </c>
      <c r="N84" s="43">
        <v>147</v>
      </c>
      <c r="O84" s="43" t="s">
        <v>65</v>
      </c>
      <c r="P84" s="11"/>
      <c r="Q84" s="43">
        <v>147</v>
      </c>
      <c r="R84" s="43" t="s">
        <v>123</v>
      </c>
    </row>
    <row r="85" spans="2:18" ht="15" customHeight="1" x14ac:dyDescent="0.2">
      <c r="B85" s="43">
        <v>148</v>
      </c>
      <c r="C85" s="43" t="s">
        <v>65</v>
      </c>
      <c r="E85" s="43">
        <v>148</v>
      </c>
      <c r="F85" s="43" t="s">
        <v>65</v>
      </c>
      <c r="H85" s="43">
        <v>148</v>
      </c>
      <c r="I85" s="43" t="s">
        <v>104</v>
      </c>
      <c r="K85" s="43">
        <v>148</v>
      </c>
      <c r="L85" s="43" t="s">
        <v>65</v>
      </c>
      <c r="N85" s="43">
        <v>148</v>
      </c>
      <c r="O85" s="43" t="s">
        <v>65</v>
      </c>
      <c r="P85" s="11"/>
      <c r="Q85" s="43">
        <v>148</v>
      </c>
      <c r="R85" s="43" t="s">
        <v>123</v>
      </c>
    </row>
    <row r="86" spans="2:18" ht="15" customHeight="1" x14ac:dyDescent="0.2">
      <c r="B86" s="43">
        <v>131</v>
      </c>
      <c r="C86" s="43" t="s">
        <v>65</v>
      </c>
      <c r="E86" s="43">
        <v>131</v>
      </c>
      <c r="F86" s="43" t="s">
        <v>65</v>
      </c>
      <c r="H86" s="43">
        <v>131</v>
      </c>
      <c r="I86" s="43" t="s">
        <v>104</v>
      </c>
      <c r="K86" s="43">
        <v>131</v>
      </c>
      <c r="L86" s="43" t="s">
        <v>65</v>
      </c>
      <c r="N86" s="43">
        <v>131</v>
      </c>
      <c r="O86" s="43" t="s">
        <v>65</v>
      </c>
      <c r="P86" s="11"/>
      <c r="Q86" s="43">
        <v>131</v>
      </c>
      <c r="R86" s="43" t="s">
        <v>123</v>
      </c>
    </row>
    <row r="87" spans="2:18" ht="15" customHeight="1" x14ac:dyDescent="0.2">
      <c r="B87" s="43">
        <v>142</v>
      </c>
      <c r="C87" s="43" t="s">
        <v>65</v>
      </c>
      <c r="E87" s="43">
        <v>142</v>
      </c>
      <c r="F87" s="43" t="s">
        <v>65</v>
      </c>
      <c r="H87" s="43">
        <v>142</v>
      </c>
      <c r="I87" s="43" t="s">
        <v>104</v>
      </c>
      <c r="K87" s="43">
        <v>142</v>
      </c>
      <c r="L87" s="43" t="s">
        <v>65</v>
      </c>
      <c r="N87" s="43">
        <v>142</v>
      </c>
      <c r="O87" s="43" t="s">
        <v>65</v>
      </c>
      <c r="P87" s="11"/>
      <c r="Q87" s="43">
        <v>142</v>
      </c>
      <c r="R87" s="43" t="s">
        <v>123</v>
      </c>
    </row>
    <row r="88" spans="2:18" ht="15" customHeight="1" x14ac:dyDescent="0.2">
      <c r="B88" s="43">
        <v>143</v>
      </c>
      <c r="C88" s="43" t="s">
        <v>65</v>
      </c>
      <c r="E88" s="43">
        <v>143</v>
      </c>
      <c r="F88" s="43" t="s">
        <v>65</v>
      </c>
      <c r="H88" s="43">
        <v>143</v>
      </c>
      <c r="I88" s="43" t="s">
        <v>104</v>
      </c>
      <c r="K88" s="43">
        <v>143</v>
      </c>
      <c r="L88" s="43" t="s">
        <v>65</v>
      </c>
      <c r="N88" s="43">
        <v>143</v>
      </c>
      <c r="O88" s="43" t="s">
        <v>65</v>
      </c>
      <c r="P88" s="11"/>
      <c r="Q88" s="43">
        <v>143</v>
      </c>
      <c r="R88" s="43" t="s">
        <v>123</v>
      </c>
    </row>
    <row r="89" spans="2:18" ht="15" customHeight="1" x14ac:dyDescent="0.2">
      <c r="B89" s="43">
        <v>130</v>
      </c>
      <c r="C89" s="43" t="s">
        <v>65</v>
      </c>
      <c r="E89" s="43">
        <v>130</v>
      </c>
      <c r="F89" s="43" t="s">
        <v>65</v>
      </c>
      <c r="H89" s="43">
        <v>130</v>
      </c>
      <c r="I89" s="43" t="s">
        <v>104</v>
      </c>
      <c r="K89" s="43">
        <v>130</v>
      </c>
      <c r="L89" s="43" t="s">
        <v>65</v>
      </c>
      <c r="N89" s="43">
        <v>130</v>
      </c>
      <c r="O89" s="43" t="s">
        <v>65</v>
      </c>
      <c r="P89" s="11"/>
      <c r="Q89" s="43">
        <v>130</v>
      </c>
      <c r="R89" s="43" t="s">
        <v>123</v>
      </c>
    </row>
    <row r="90" spans="2:18" ht="15" customHeight="1" x14ac:dyDescent="0.2">
      <c r="B90" s="43">
        <v>145</v>
      </c>
      <c r="C90" s="43" t="s">
        <v>65</v>
      </c>
      <c r="E90" s="43">
        <v>145</v>
      </c>
      <c r="F90" s="43" t="s">
        <v>65</v>
      </c>
      <c r="H90" s="43">
        <v>145</v>
      </c>
      <c r="I90" s="43" t="s">
        <v>104</v>
      </c>
      <c r="K90" s="43">
        <v>145</v>
      </c>
      <c r="L90" s="43" t="s">
        <v>65</v>
      </c>
      <c r="N90" s="43">
        <v>145</v>
      </c>
      <c r="O90" s="43" t="s">
        <v>65</v>
      </c>
      <c r="P90" s="11"/>
      <c r="Q90" s="43">
        <v>145</v>
      </c>
      <c r="R90" s="43" t="s">
        <v>123</v>
      </c>
    </row>
    <row r="91" spans="2:18" ht="15" customHeight="1" x14ac:dyDescent="0.2">
      <c r="B91" s="43">
        <v>146</v>
      </c>
      <c r="C91" s="43" t="s">
        <v>65</v>
      </c>
      <c r="E91" s="43">
        <v>146</v>
      </c>
      <c r="F91" s="43" t="s">
        <v>65</v>
      </c>
      <c r="H91" s="43">
        <v>146</v>
      </c>
      <c r="I91" s="43" t="s">
        <v>104</v>
      </c>
      <c r="K91" s="43">
        <v>146</v>
      </c>
      <c r="L91" s="43" t="s">
        <v>65</v>
      </c>
      <c r="N91" s="43">
        <v>146</v>
      </c>
      <c r="O91" s="43" t="s">
        <v>65</v>
      </c>
      <c r="P91" s="11"/>
      <c r="Q91" s="43">
        <v>146</v>
      </c>
      <c r="R91" s="43" t="s">
        <v>123</v>
      </c>
    </row>
    <row r="92" spans="2:18" ht="15" customHeight="1" x14ac:dyDescent="0.2">
      <c r="B92" s="43">
        <v>132</v>
      </c>
      <c r="C92" s="43" t="s">
        <v>65</v>
      </c>
      <c r="E92" s="43">
        <v>132</v>
      </c>
      <c r="F92" s="43" t="s">
        <v>65</v>
      </c>
      <c r="H92" s="43">
        <v>132</v>
      </c>
      <c r="I92" s="43" t="s">
        <v>104</v>
      </c>
      <c r="K92" s="43">
        <v>132</v>
      </c>
      <c r="L92" s="43" t="s">
        <v>65</v>
      </c>
      <c r="N92" s="43">
        <v>132</v>
      </c>
      <c r="O92" s="43" t="s">
        <v>65</v>
      </c>
      <c r="P92" s="11"/>
      <c r="Q92" s="43">
        <v>132</v>
      </c>
      <c r="R92" s="43" t="s">
        <v>123</v>
      </c>
    </row>
    <row r="93" spans="2:18" ht="15" customHeight="1" x14ac:dyDescent="0.2">
      <c r="B93" s="43">
        <v>141</v>
      </c>
      <c r="C93" s="43" t="s">
        <v>65</v>
      </c>
      <c r="E93" s="43">
        <v>141</v>
      </c>
      <c r="F93" s="43" t="s">
        <v>65</v>
      </c>
      <c r="H93" s="43">
        <v>141</v>
      </c>
      <c r="I93" s="43" t="s">
        <v>104</v>
      </c>
      <c r="K93" s="43">
        <v>141</v>
      </c>
      <c r="L93" s="43" t="s">
        <v>65</v>
      </c>
      <c r="N93" s="43">
        <v>141</v>
      </c>
      <c r="O93" s="43" t="s">
        <v>65</v>
      </c>
      <c r="P93" s="11"/>
      <c r="Q93" s="43">
        <v>141</v>
      </c>
      <c r="R93" s="43" t="s">
        <v>123</v>
      </c>
    </row>
    <row r="94" spans="2:18" ht="15" customHeight="1" x14ac:dyDescent="0.2">
      <c r="B94" s="43">
        <v>125</v>
      </c>
      <c r="C94" s="43" t="s">
        <v>65</v>
      </c>
      <c r="E94" s="43">
        <v>125</v>
      </c>
      <c r="F94" s="43" t="s">
        <v>65</v>
      </c>
      <c r="H94" s="43">
        <v>125</v>
      </c>
      <c r="I94" s="43" t="s">
        <v>104</v>
      </c>
      <c r="K94" s="43">
        <v>125</v>
      </c>
      <c r="L94" s="43" t="s">
        <v>65</v>
      </c>
      <c r="N94" s="43">
        <v>125</v>
      </c>
      <c r="O94" s="43" t="s">
        <v>65</v>
      </c>
      <c r="P94" s="11"/>
      <c r="Q94" s="43">
        <v>125</v>
      </c>
      <c r="R94" s="43" t="s">
        <v>123</v>
      </c>
    </row>
    <row r="95" spans="2:18" ht="15" customHeight="1" x14ac:dyDescent="0.2">
      <c r="B95" s="43">
        <v>137</v>
      </c>
      <c r="C95" s="43" t="s">
        <v>65</v>
      </c>
      <c r="E95" s="43">
        <v>137</v>
      </c>
      <c r="F95" s="43" t="s">
        <v>65</v>
      </c>
      <c r="H95" s="43">
        <v>137</v>
      </c>
      <c r="I95" s="43" t="s">
        <v>104</v>
      </c>
      <c r="K95" s="43">
        <v>137</v>
      </c>
      <c r="L95" s="43" t="s">
        <v>65</v>
      </c>
      <c r="N95" s="43">
        <v>137</v>
      </c>
      <c r="O95" s="43" t="s">
        <v>65</v>
      </c>
      <c r="P95" s="11"/>
      <c r="Q95" s="43">
        <v>137</v>
      </c>
      <c r="R95" s="43" t="s">
        <v>123</v>
      </c>
    </row>
    <row r="96" spans="2:18" ht="15" customHeight="1" x14ac:dyDescent="0.2">
      <c r="B96" s="43">
        <v>133</v>
      </c>
      <c r="C96" s="43" t="s">
        <v>65</v>
      </c>
      <c r="E96" s="43">
        <v>133</v>
      </c>
      <c r="F96" s="43" t="s">
        <v>65</v>
      </c>
      <c r="H96" s="43">
        <v>133</v>
      </c>
      <c r="I96" s="43" t="s">
        <v>104</v>
      </c>
      <c r="K96" s="43">
        <v>133</v>
      </c>
      <c r="L96" s="43" t="s">
        <v>65</v>
      </c>
      <c r="N96" s="43">
        <v>133</v>
      </c>
      <c r="O96" s="43" t="s">
        <v>65</v>
      </c>
      <c r="P96" s="11"/>
      <c r="Q96" s="43">
        <v>133</v>
      </c>
      <c r="R96" s="43" t="s">
        <v>123</v>
      </c>
    </row>
    <row r="97" spans="2:18" ht="15" customHeight="1" x14ac:dyDescent="0.2">
      <c r="B97" s="43">
        <v>134</v>
      </c>
      <c r="C97" s="43" t="s">
        <v>65</v>
      </c>
      <c r="E97" s="43">
        <v>134</v>
      </c>
      <c r="F97" s="43" t="s">
        <v>65</v>
      </c>
      <c r="H97" s="43">
        <v>134</v>
      </c>
      <c r="I97" s="43" t="s">
        <v>104</v>
      </c>
      <c r="K97" s="43">
        <v>134</v>
      </c>
      <c r="L97" s="43" t="s">
        <v>65</v>
      </c>
      <c r="N97" s="43">
        <v>134</v>
      </c>
      <c r="O97" s="43" t="s">
        <v>65</v>
      </c>
      <c r="P97" s="11"/>
      <c r="Q97" s="43">
        <v>134</v>
      </c>
      <c r="R97" s="43" t="s">
        <v>123</v>
      </c>
    </row>
    <row r="98" spans="2:18" ht="15" customHeight="1" x14ac:dyDescent="0.2">
      <c r="B98" s="43">
        <v>138</v>
      </c>
      <c r="C98" s="43" t="s">
        <v>65</v>
      </c>
      <c r="E98" s="43">
        <v>138</v>
      </c>
      <c r="F98" s="43" t="s">
        <v>65</v>
      </c>
      <c r="H98" s="43">
        <v>138</v>
      </c>
      <c r="I98" s="43" t="s">
        <v>104</v>
      </c>
      <c r="K98" s="43">
        <v>138</v>
      </c>
      <c r="L98" s="43" t="s">
        <v>65</v>
      </c>
      <c r="N98" s="43">
        <v>138</v>
      </c>
      <c r="O98" s="43" t="s">
        <v>65</v>
      </c>
      <c r="P98" s="11"/>
      <c r="Q98" s="43">
        <v>138</v>
      </c>
      <c r="R98" s="43" t="s">
        <v>123</v>
      </c>
    </row>
    <row r="99" spans="2:18" ht="15" customHeight="1" x14ac:dyDescent="0.2">
      <c r="B99" s="43">
        <v>126</v>
      </c>
      <c r="C99" s="43" t="s">
        <v>65</v>
      </c>
      <c r="E99" s="43">
        <v>126</v>
      </c>
      <c r="F99" s="43" t="s">
        <v>65</v>
      </c>
      <c r="H99" s="43">
        <v>126</v>
      </c>
      <c r="I99" s="43" t="s">
        <v>104</v>
      </c>
      <c r="K99" s="43">
        <v>126</v>
      </c>
      <c r="L99" s="43" t="s">
        <v>65</v>
      </c>
      <c r="N99" s="43">
        <v>126</v>
      </c>
      <c r="O99" s="43" t="s">
        <v>65</v>
      </c>
      <c r="P99" s="11"/>
      <c r="Q99" s="43">
        <v>126</v>
      </c>
      <c r="R99" s="43" t="s">
        <v>123</v>
      </c>
    </row>
    <row r="100" spans="2:18" ht="15" customHeight="1" x14ac:dyDescent="0.2">
      <c r="B100" s="43">
        <v>3</v>
      </c>
      <c r="C100" s="43" t="s">
        <v>379</v>
      </c>
      <c r="E100" s="43">
        <v>3</v>
      </c>
      <c r="F100" s="43" t="s">
        <v>65</v>
      </c>
      <c r="H100" s="43">
        <v>3</v>
      </c>
      <c r="I100" s="43" t="s">
        <v>915</v>
      </c>
      <c r="K100" s="43">
        <v>3</v>
      </c>
      <c r="L100" s="43" t="s">
        <v>379</v>
      </c>
      <c r="N100" s="43">
        <v>3</v>
      </c>
      <c r="O100" s="43" t="s">
        <v>65</v>
      </c>
      <c r="P100" s="11"/>
      <c r="Q100" s="43">
        <v>3</v>
      </c>
      <c r="R100" s="43" t="s">
        <v>916</v>
      </c>
    </row>
    <row r="101" spans="2:18" ht="15" customHeight="1" x14ac:dyDescent="0.2">
      <c r="B101" s="43">
        <v>15</v>
      </c>
      <c r="C101" s="43" t="s">
        <v>65</v>
      </c>
      <c r="E101" s="43">
        <v>15</v>
      </c>
      <c r="F101" s="43" t="s">
        <v>379</v>
      </c>
      <c r="H101" s="43">
        <v>15</v>
      </c>
      <c r="I101" s="43" t="s">
        <v>915</v>
      </c>
      <c r="K101" s="43">
        <v>15</v>
      </c>
      <c r="L101" s="43" t="s">
        <v>65</v>
      </c>
      <c r="N101" s="43">
        <v>15</v>
      </c>
      <c r="O101" s="43" t="s">
        <v>379</v>
      </c>
      <c r="P101" s="11"/>
      <c r="Q101" s="43">
        <v>15</v>
      </c>
      <c r="R101" s="43" t="s">
        <v>916</v>
      </c>
    </row>
    <row r="102" spans="2:18" ht="15" customHeight="1" x14ac:dyDescent="0.2">
      <c r="B102" s="43">
        <v>11</v>
      </c>
      <c r="C102" s="43" t="s">
        <v>379</v>
      </c>
      <c r="E102" s="43">
        <v>11</v>
      </c>
      <c r="F102" s="43" t="s">
        <v>65</v>
      </c>
      <c r="H102" s="43">
        <v>11</v>
      </c>
      <c r="I102" s="43" t="s">
        <v>915</v>
      </c>
      <c r="K102" s="43">
        <v>11</v>
      </c>
      <c r="L102" s="43" t="s">
        <v>379</v>
      </c>
      <c r="N102" s="43">
        <v>11</v>
      </c>
      <c r="O102" s="43" t="s">
        <v>65</v>
      </c>
      <c r="P102" s="11"/>
      <c r="Q102" s="43">
        <v>11</v>
      </c>
      <c r="R102" s="43" t="s">
        <v>916</v>
      </c>
    </row>
    <row r="103" spans="2:18" ht="15" customHeight="1" x14ac:dyDescent="0.2">
      <c r="B103" s="43">
        <v>12</v>
      </c>
      <c r="C103" s="43" t="s">
        <v>379</v>
      </c>
      <c r="E103" s="43">
        <v>12</v>
      </c>
      <c r="F103" s="43" t="s">
        <v>65</v>
      </c>
      <c r="H103" s="43">
        <v>12</v>
      </c>
      <c r="I103" s="43" t="s">
        <v>915</v>
      </c>
      <c r="K103" s="43">
        <v>12</v>
      </c>
      <c r="L103" s="43" t="s">
        <v>379</v>
      </c>
      <c r="N103" s="43">
        <v>12</v>
      </c>
      <c r="O103" s="43" t="s">
        <v>65</v>
      </c>
      <c r="P103" s="11"/>
      <c r="Q103" s="43">
        <v>12</v>
      </c>
      <c r="R103" s="43" t="s">
        <v>916</v>
      </c>
    </row>
    <row r="104" spans="2:18" ht="15" customHeight="1" x14ac:dyDescent="0.2">
      <c r="B104" s="43">
        <v>16</v>
      </c>
      <c r="C104" s="43" t="s">
        <v>65</v>
      </c>
      <c r="E104" s="43">
        <v>16</v>
      </c>
      <c r="F104" s="43" t="s">
        <v>379</v>
      </c>
      <c r="H104" s="43">
        <v>16</v>
      </c>
      <c r="I104" s="43" t="s">
        <v>915</v>
      </c>
      <c r="K104" s="43">
        <v>16</v>
      </c>
      <c r="L104" s="43" t="s">
        <v>65</v>
      </c>
      <c r="N104" s="43">
        <v>16</v>
      </c>
      <c r="O104" s="43" t="s">
        <v>379</v>
      </c>
      <c r="P104" s="11"/>
      <c r="Q104" s="43">
        <v>16</v>
      </c>
      <c r="R104" s="43" t="s">
        <v>916</v>
      </c>
    </row>
    <row r="105" spans="2:18" ht="15" customHeight="1" x14ac:dyDescent="0.2">
      <c r="B105" s="43">
        <v>4</v>
      </c>
      <c r="C105" s="43" t="s">
        <v>379</v>
      </c>
      <c r="E105" s="43">
        <v>4</v>
      </c>
      <c r="F105" s="43" t="s">
        <v>65</v>
      </c>
      <c r="H105" s="43">
        <v>4</v>
      </c>
      <c r="I105" s="43" t="s">
        <v>915</v>
      </c>
      <c r="K105" s="43">
        <v>4</v>
      </c>
      <c r="L105" s="43" t="s">
        <v>379</v>
      </c>
      <c r="N105" s="43">
        <v>4</v>
      </c>
      <c r="O105" s="43" t="s">
        <v>65</v>
      </c>
      <c r="P105" s="11"/>
      <c r="Q105" s="43">
        <v>4</v>
      </c>
      <c r="R105" s="43" t="s">
        <v>916</v>
      </c>
    </row>
    <row r="106" spans="2:18" ht="15" customHeight="1" x14ac:dyDescent="0.2">
      <c r="B106" s="43">
        <v>20</v>
      </c>
      <c r="C106" s="43" t="s">
        <v>65</v>
      </c>
      <c r="E106" s="43">
        <v>20</v>
      </c>
      <c r="F106" s="43" t="s">
        <v>379</v>
      </c>
      <c r="H106" s="43">
        <v>20</v>
      </c>
      <c r="I106" s="43" t="s">
        <v>915</v>
      </c>
      <c r="K106" s="43">
        <v>20</v>
      </c>
      <c r="L106" s="43" t="s">
        <v>65</v>
      </c>
      <c r="N106" s="43">
        <v>20</v>
      </c>
      <c r="O106" s="43" t="s">
        <v>379</v>
      </c>
      <c r="P106" s="11"/>
      <c r="Q106" s="43">
        <v>20</v>
      </c>
      <c r="R106" s="43" t="s">
        <v>916</v>
      </c>
    </row>
    <row r="107" spans="2:18" ht="15" customHeight="1" x14ac:dyDescent="0.2">
      <c r="B107" s="43">
        <v>5</v>
      </c>
      <c r="C107" s="43" t="s">
        <v>379</v>
      </c>
      <c r="E107" s="43">
        <v>5</v>
      </c>
      <c r="F107" s="43" t="s">
        <v>65</v>
      </c>
      <c r="H107" s="43">
        <v>5</v>
      </c>
      <c r="I107" s="43" t="s">
        <v>915</v>
      </c>
      <c r="K107" s="43">
        <v>5</v>
      </c>
      <c r="L107" s="43" t="s">
        <v>379</v>
      </c>
      <c r="N107" s="43">
        <v>5</v>
      </c>
      <c r="O107" s="43" t="s">
        <v>65</v>
      </c>
      <c r="P107" s="11"/>
      <c r="Q107" s="43">
        <v>5</v>
      </c>
      <c r="R107" s="43" t="s">
        <v>916</v>
      </c>
    </row>
    <row r="108" spans="2:18" ht="15" customHeight="1" x14ac:dyDescent="0.2">
      <c r="B108" s="43">
        <v>23</v>
      </c>
      <c r="C108" s="43" t="s">
        <v>65</v>
      </c>
      <c r="E108" s="43">
        <v>23</v>
      </c>
      <c r="F108" s="43" t="s">
        <v>379</v>
      </c>
      <c r="H108" s="43">
        <v>23</v>
      </c>
      <c r="I108" s="43" t="s">
        <v>915</v>
      </c>
      <c r="K108" s="43">
        <v>23</v>
      </c>
      <c r="L108" s="43" t="s">
        <v>65</v>
      </c>
      <c r="N108" s="43">
        <v>23</v>
      </c>
      <c r="O108" s="43" t="s">
        <v>379</v>
      </c>
      <c r="P108" s="11"/>
      <c r="Q108" s="43">
        <v>23</v>
      </c>
      <c r="R108" s="43" t="s">
        <v>916</v>
      </c>
    </row>
    <row r="109" spans="2:18" ht="15" customHeight="1" x14ac:dyDescent="0.2">
      <c r="B109" s="43">
        <v>24</v>
      </c>
      <c r="C109" s="43" t="s">
        <v>65</v>
      </c>
      <c r="E109" s="43">
        <v>24</v>
      </c>
      <c r="F109" s="43" t="s">
        <v>379</v>
      </c>
      <c r="H109" s="43">
        <v>24</v>
      </c>
      <c r="I109" s="43" t="s">
        <v>915</v>
      </c>
      <c r="K109" s="43">
        <v>24</v>
      </c>
      <c r="L109" s="43" t="s">
        <v>65</v>
      </c>
      <c r="N109" s="43">
        <v>24</v>
      </c>
      <c r="O109" s="43" t="s">
        <v>379</v>
      </c>
      <c r="P109" s="11"/>
      <c r="Q109" s="43">
        <v>24</v>
      </c>
      <c r="R109" s="43" t="s">
        <v>916</v>
      </c>
    </row>
    <row r="110" spans="2:18" ht="15" customHeight="1" x14ac:dyDescent="0.2">
      <c r="B110" s="43">
        <v>7</v>
      </c>
      <c r="C110" s="43" t="s">
        <v>379</v>
      </c>
      <c r="E110" s="43">
        <v>7</v>
      </c>
      <c r="F110" s="43" t="s">
        <v>65</v>
      </c>
      <c r="H110" s="43">
        <v>7</v>
      </c>
      <c r="I110" s="43" t="s">
        <v>915</v>
      </c>
      <c r="K110" s="43">
        <v>7</v>
      </c>
      <c r="L110" s="43" t="s">
        <v>379</v>
      </c>
      <c r="N110" s="43">
        <v>7</v>
      </c>
      <c r="O110" s="43" t="s">
        <v>65</v>
      </c>
      <c r="P110" s="11"/>
      <c r="Q110" s="43">
        <v>7</v>
      </c>
      <c r="R110" s="43" t="s">
        <v>916</v>
      </c>
    </row>
    <row r="111" spans="2:18" ht="15" customHeight="1" x14ac:dyDescent="0.2">
      <c r="B111" s="43">
        <v>18</v>
      </c>
      <c r="C111" s="43" t="s">
        <v>65</v>
      </c>
      <c r="E111" s="43">
        <v>18</v>
      </c>
      <c r="F111" s="43" t="s">
        <v>379</v>
      </c>
      <c r="H111" s="43">
        <v>18</v>
      </c>
      <c r="I111" s="43" t="s">
        <v>915</v>
      </c>
      <c r="K111" s="43">
        <v>18</v>
      </c>
      <c r="L111" s="43" t="s">
        <v>65</v>
      </c>
      <c r="N111" s="43">
        <v>18</v>
      </c>
      <c r="O111" s="43" t="s">
        <v>379</v>
      </c>
      <c r="P111" s="11"/>
      <c r="Q111" s="43">
        <v>18</v>
      </c>
      <c r="R111" s="43" t="s">
        <v>916</v>
      </c>
    </row>
    <row r="112" spans="2:18" ht="15" customHeight="1" x14ac:dyDescent="0.2">
      <c r="B112" s="43">
        <v>19</v>
      </c>
      <c r="C112" s="43" t="s">
        <v>65</v>
      </c>
      <c r="E112" s="43">
        <v>19</v>
      </c>
      <c r="F112" s="43" t="s">
        <v>379</v>
      </c>
      <c r="H112" s="43">
        <v>19</v>
      </c>
      <c r="I112" s="43" t="s">
        <v>915</v>
      </c>
      <c r="K112" s="43">
        <v>19</v>
      </c>
      <c r="L112" s="43" t="s">
        <v>65</v>
      </c>
      <c r="N112" s="43">
        <v>19</v>
      </c>
      <c r="O112" s="43" t="s">
        <v>379</v>
      </c>
      <c r="P112" s="11"/>
      <c r="Q112" s="43">
        <v>19</v>
      </c>
      <c r="R112" s="43" t="s">
        <v>916</v>
      </c>
    </row>
    <row r="113" spans="2:18" ht="15" customHeight="1" x14ac:dyDescent="0.2">
      <c r="B113" s="43">
        <v>6</v>
      </c>
      <c r="C113" s="43" t="s">
        <v>379</v>
      </c>
      <c r="E113" s="43">
        <v>6</v>
      </c>
      <c r="F113" s="43" t="s">
        <v>65</v>
      </c>
      <c r="H113" s="43">
        <v>6</v>
      </c>
      <c r="I113" s="43" t="s">
        <v>915</v>
      </c>
      <c r="K113" s="43">
        <v>6</v>
      </c>
      <c r="L113" s="43" t="s">
        <v>379</v>
      </c>
      <c r="N113" s="43">
        <v>6</v>
      </c>
      <c r="O113" s="43" t="s">
        <v>65</v>
      </c>
      <c r="P113" s="11"/>
      <c r="Q113" s="43">
        <v>6</v>
      </c>
      <c r="R113" s="43" t="s">
        <v>916</v>
      </c>
    </row>
    <row r="114" spans="2:18" ht="15" customHeight="1" x14ac:dyDescent="0.2">
      <c r="B114" s="43">
        <v>21</v>
      </c>
      <c r="C114" s="43" t="s">
        <v>65</v>
      </c>
      <c r="E114" s="43">
        <v>21</v>
      </c>
      <c r="F114" s="43" t="s">
        <v>379</v>
      </c>
      <c r="H114" s="43">
        <v>21</v>
      </c>
      <c r="I114" s="43" t="s">
        <v>915</v>
      </c>
      <c r="K114" s="43">
        <v>21</v>
      </c>
      <c r="L114" s="43" t="s">
        <v>65</v>
      </c>
      <c r="N114" s="43">
        <v>21</v>
      </c>
      <c r="O114" s="43" t="s">
        <v>379</v>
      </c>
      <c r="P114" s="11"/>
      <c r="Q114" s="43">
        <v>21</v>
      </c>
      <c r="R114" s="43" t="s">
        <v>916</v>
      </c>
    </row>
    <row r="115" spans="2:18" ht="15" customHeight="1" x14ac:dyDescent="0.2">
      <c r="B115" s="43">
        <v>22</v>
      </c>
      <c r="C115" s="43" t="s">
        <v>65</v>
      </c>
      <c r="E115" s="43">
        <v>22</v>
      </c>
      <c r="F115" s="43" t="s">
        <v>379</v>
      </c>
      <c r="H115" s="43">
        <v>22</v>
      </c>
      <c r="I115" s="43" t="s">
        <v>915</v>
      </c>
      <c r="K115" s="43">
        <v>22</v>
      </c>
      <c r="L115" s="43" t="s">
        <v>65</v>
      </c>
      <c r="N115" s="43">
        <v>22</v>
      </c>
      <c r="O115" s="43" t="s">
        <v>379</v>
      </c>
      <c r="P115" s="11"/>
      <c r="Q115" s="43">
        <v>22</v>
      </c>
      <c r="R115" s="43" t="s">
        <v>916</v>
      </c>
    </row>
    <row r="116" spans="2:18" ht="15" customHeight="1" x14ac:dyDescent="0.2">
      <c r="B116" s="43">
        <v>8</v>
      </c>
      <c r="C116" s="43" t="s">
        <v>379</v>
      </c>
      <c r="E116" s="43">
        <v>8</v>
      </c>
      <c r="F116" s="43" t="s">
        <v>65</v>
      </c>
      <c r="H116" s="43">
        <v>8</v>
      </c>
      <c r="I116" s="43" t="s">
        <v>915</v>
      </c>
      <c r="K116" s="43">
        <v>8</v>
      </c>
      <c r="L116" s="43" t="s">
        <v>379</v>
      </c>
      <c r="N116" s="43">
        <v>8</v>
      </c>
      <c r="O116" s="43" t="s">
        <v>65</v>
      </c>
      <c r="P116" s="11"/>
      <c r="Q116" s="43">
        <v>8</v>
      </c>
      <c r="R116" s="43" t="s">
        <v>916</v>
      </c>
    </row>
    <row r="117" spans="2:18" ht="15" customHeight="1" x14ac:dyDescent="0.2">
      <c r="B117" s="43">
        <v>17</v>
      </c>
      <c r="C117" s="43" t="s">
        <v>65</v>
      </c>
      <c r="E117" s="43">
        <v>17</v>
      </c>
      <c r="F117" s="43" t="s">
        <v>379</v>
      </c>
      <c r="H117" s="43">
        <v>17</v>
      </c>
      <c r="I117" s="43" t="s">
        <v>915</v>
      </c>
      <c r="K117" s="43">
        <v>17</v>
      </c>
      <c r="L117" s="43" t="s">
        <v>65</v>
      </c>
      <c r="N117" s="43">
        <v>17</v>
      </c>
      <c r="O117" s="43" t="s">
        <v>379</v>
      </c>
      <c r="P117" s="11"/>
      <c r="Q117" s="43">
        <v>17</v>
      </c>
      <c r="R117" s="43" t="s">
        <v>916</v>
      </c>
    </row>
    <row r="118" spans="2:18" ht="15" customHeight="1" x14ac:dyDescent="0.2">
      <c r="B118" s="43">
        <v>1</v>
      </c>
      <c r="C118" s="43" t="s">
        <v>379</v>
      </c>
      <c r="E118" s="43">
        <v>1</v>
      </c>
      <c r="F118" s="43" t="s">
        <v>65</v>
      </c>
      <c r="H118" s="43">
        <v>1</v>
      </c>
      <c r="I118" s="43" t="s">
        <v>915</v>
      </c>
      <c r="K118" s="43">
        <v>1</v>
      </c>
      <c r="L118" s="43" t="s">
        <v>379</v>
      </c>
      <c r="N118" s="43">
        <v>1</v>
      </c>
      <c r="O118" s="43" t="s">
        <v>65</v>
      </c>
      <c r="P118" s="11"/>
      <c r="Q118" s="43">
        <v>1</v>
      </c>
      <c r="R118" s="43" t="s">
        <v>916</v>
      </c>
    </row>
    <row r="119" spans="2:18" ht="15" customHeight="1" x14ac:dyDescent="0.2">
      <c r="B119" s="43">
        <v>13</v>
      </c>
      <c r="C119" s="43" t="s">
        <v>65</v>
      </c>
      <c r="E119" s="43">
        <v>13</v>
      </c>
      <c r="F119" s="43" t="s">
        <v>379</v>
      </c>
      <c r="H119" s="43">
        <v>13</v>
      </c>
      <c r="I119" s="43" t="s">
        <v>915</v>
      </c>
      <c r="K119" s="43">
        <v>13</v>
      </c>
      <c r="L119" s="43" t="s">
        <v>65</v>
      </c>
      <c r="N119" s="43">
        <v>13</v>
      </c>
      <c r="O119" s="43" t="s">
        <v>379</v>
      </c>
      <c r="P119" s="11"/>
      <c r="Q119" s="43">
        <v>13</v>
      </c>
      <c r="R119" s="43" t="s">
        <v>916</v>
      </c>
    </row>
    <row r="120" spans="2:18" ht="15" customHeight="1" x14ac:dyDescent="0.2">
      <c r="B120" s="43">
        <v>9</v>
      </c>
      <c r="C120" s="43" t="s">
        <v>379</v>
      </c>
      <c r="E120" s="43">
        <v>9</v>
      </c>
      <c r="F120" s="43" t="s">
        <v>65</v>
      </c>
      <c r="H120" s="43">
        <v>9</v>
      </c>
      <c r="I120" s="43" t="s">
        <v>915</v>
      </c>
      <c r="K120" s="43">
        <v>9</v>
      </c>
      <c r="L120" s="43" t="s">
        <v>379</v>
      </c>
      <c r="N120" s="43">
        <v>9</v>
      </c>
      <c r="O120" s="43" t="s">
        <v>65</v>
      </c>
      <c r="P120" s="11"/>
      <c r="Q120" s="43">
        <v>9</v>
      </c>
      <c r="R120" s="43" t="s">
        <v>916</v>
      </c>
    </row>
    <row r="121" spans="2:18" ht="15" customHeight="1" x14ac:dyDescent="0.2">
      <c r="B121" s="43">
        <v>10</v>
      </c>
      <c r="C121" s="43" t="s">
        <v>379</v>
      </c>
      <c r="E121" s="43">
        <v>10</v>
      </c>
      <c r="F121" s="43" t="s">
        <v>65</v>
      </c>
      <c r="H121" s="43">
        <v>10</v>
      </c>
      <c r="I121" s="43" t="s">
        <v>915</v>
      </c>
      <c r="K121" s="43">
        <v>10</v>
      </c>
      <c r="L121" s="43" t="s">
        <v>379</v>
      </c>
      <c r="N121" s="43">
        <v>10</v>
      </c>
      <c r="O121" s="43" t="s">
        <v>65</v>
      </c>
      <c r="P121" s="11"/>
      <c r="Q121" s="43">
        <v>10</v>
      </c>
      <c r="R121" s="43" t="s">
        <v>916</v>
      </c>
    </row>
    <row r="122" spans="2:18" ht="15" customHeight="1" x14ac:dyDescent="0.2">
      <c r="B122" s="43">
        <v>14</v>
      </c>
      <c r="C122" s="43" t="s">
        <v>65</v>
      </c>
      <c r="E122" s="43">
        <v>14</v>
      </c>
      <c r="F122" s="43" t="s">
        <v>379</v>
      </c>
      <c r="H122" s="43">
        <v>14</v>
      </c>
      <c r="I122" s="43" t="s">
        <v>915</v>
      </c>
      <c r="K122" s="43">
        <v>14</v>
      </c>
      <c r="L122" s="43" t="s">
        <v>65</v>
      </c>
      <c r="N122" s="43">
        <v>14</v>
      </c>
      <c r="O122" s="43" t="s">
        <v>379</v>
      </c>
      <c r="P122" s="11"/>
      <c r="Q122" s="43">
        <v>14</v>
      </c>
      <c r="R122" s="43" t="s">
        <v>916</v>
      </c>
    </row>
    <row r="123" spans="2:18" ht="15" customHeight="1" x14ac:dyDescent="0.2">
      <c r="B123" s="43">
        <v>2</v>
      </c>
      <c r="C123" s="43" t="s">
        <v>379</v>
      </c>
      <c r="E123" s="43">
        <v>2</v>
      </c>
      <c r="F123" s="43" t="s">
        <v>65</v>
      </c>
      <c r="H123" s="43">
        <v>2</v>
      </c>
      <c r="I123" s="43" t="s">
        <v>915</v>
      </c>
      <c r="K123" s="43">
        <v>2</v>
      </c>
      <c r="L123" s="43" t="s">
        <v>379</v>
      </c>
      <c r="N123" s="43">
        <v>2</v>
      </c>
      <c r="O123" s="43" t="s">
        <v>65</v>
      </c>
      <c r="P123" s="11"/>
      <c r="Q123" s="43">
        <v>2</v>
      </c>
      <c r="R123" s="43" t="s">
        <v>916</v>
      </c>
    </row>
    <row r="124" spans="2:18" ht="15" customHeight="1" x14ac:dyDescent="0.2">
      <c r="B124" s="43">
        <v>229</v>
      </c>
      <c r="C124" s="43" t="s">
        <v>65</v>
      </c>
      <c r="E124" s="43">
        <v>229</v>
      </c>
      <c r="F124" s="43" t="s">
        <v>65</v>
      </c>
      <c r="H124" s="43">
        <v>229</v>
      </c>
      <c r="I124" s="43" t="s">
        <v>104</v>
      </c>
      <c r="K124" s="43">
        <v>229</v>
      </c>
      <c r="L124" s="43" t="s">
        <v>65</v>
      </c>
      <c r="N124" s="43">
        <v>229</v>
      </c>
      <c r="O124" s="43" t="s">
        <v>65</v>
      </c>
      <c r="P124" s="11"/>
      <c r="Q124" s="43">
        <v>229</v>
      </c>
      <c r="R124" s="43" t="s">
        <v>123</v>
      </c>
    </row>
    <row r="125" spans="2:18" ht="15" customHeight="1" x14ac:dyDescent="0.2">
      <c r="B125" s="43">
        <v>230</v>
      </c>
      <c r="C125" s="43" t="s">
        <v>65</v>
      </c>
      <c r="E125" s="43">
        <v>230</v>
      </c>
      <c r="F125" s="43" t="s">
        <v>65</v>
      </c>
      <c r="H125" s="43">
        <v>230</v>
      </c>
      <c r="I125" s="43" t="s">
        <v>104</v>
      </c>
      <c r="K125" s="43">
        <v>230</v>
      </c>
      <c r="L125" s="43" t="s">
        <v>65</v>
      </c>
      <c r="N125" s="43">
        <v>230</v>
      </c>
      <c r="O125" s="43" t="s">
        <v>65</v>
      </c>
      <c r="P125" s="11"/>
      <c r="Q125" s="43">
        <v>230</v>
      </c>
      <c r="R125" s="43" t="s">
        <v>123</v>
      </c>
    </row>
    <row r="126" spans="2:18" ht="15" customHeight="1" x14ac:dyDescent="0.2">
      <c r="B126" s="43">
        <v>231</v>
      </c>
      <c r="C126" s="43" t="s">
        <v>65</v>
      </c>
      <c r="E126" s="43">
        <v>231</v>
      </c>
      <c r="F126" s="43" t="s">
        <v>65</v>
      </c>
      <c r="H126" s="43">
        <v>231</v>
      </c>
      <c r="I126" s="43" t="s">
        <v>104</v>
      </c>
      <c r="K126" s="43">
        <v>231</v>
      </c>
      <c r="L126" s="43" t="s">
        <v>65</v>
      </c>
      <c r="N126" s="43">
        <v>231</v>
      </c>
      <c r="O126" s="43" t="s">
        <v>65</v>
      </c>
      <c r="P126" s="11"/>
      <c r="Q126" s="43">
        <v>231</v>
      </c>
      <c r="R126" s="43" t="s">
        <v>123</v>
      </c>
    </row>
    <row r="127" spans="2:18" ht="15" customHeight="1" x14ac:dyDescent="0.2">
      <c r="B127" s="43">
        <v>232</v>
      </c>
      <c r="C127" s="43" t="s">
        <v>65</v>
      </c>
      <c r="E127" s="43">
        <v>232</v>
      </c>
      <c r="F127" s="43" t="s">
        <v>65</v>
      </c>
      <c r="H127" s="43">
        <v>232</v>
      </c>
      <c r="I127" s="43" t="s">
        <v>104</v>
      </c>
      <c r="K127" s="43">
        <v>232</v>
      </c>
      <c r="L127" s="43" t="s">
        <v>65</v>
      </c>
      <c r="N127" s="43">
        <v>232</v>
      </c>
      <c r="O127" s="43" t="s">
        <v>65</v>
      </c>
      <c r="P127" s="11"/>
      <c r="Q127" s="43">
        <v>232</v>
      </c>
      <c r="R127" s="43" t="s">
        <v>123</v>
      </c>
    </row>
    <row r="128" spans="2:18" ht="15" customHeight="1" x14ac:dyDescent="0.2">
      <c r="B128" s="43">
        <v>233</v>
      </c>
      <c r="C128" s="43" t="s">
        <v>65</v>
      </c>
      <c r="E128" s="43">
        <v>233</v>
      </c>
      <c r="F128" s="43" t="s">
        <v>65</v>
      </c>
      <c r="H128" s="43">
        <v>233</v>
      </c>
      <c r="I128" s="43" t="s">
        <v>104</v>
      </c>
      <c r="K128" s="43">
        <v>233</v>
      </c>
      <c r="L128" s="43" t="s">
        <v>65</v>
      </c>
      <c r="N128" s="43">
        <v>233</v>
      </c>
      <c r="O128" s="43" t="s">
        <v>65</v>
      </c>
      <c r="P128" s="11"/>
      <c r="Q128" s="43">
        <v>233</v>
      </c>
      <c r="R128" s="43" t="s">
        <v>123</v>
      </c>
    </row>
    <row r="129" spans="2:18" ht="15" customHeight="1" x14ac:dyDescent="0.2">
      <c r="B129" s="43">
        <v>211</v>
      </c>
      <c r="C129" s="43" t="s">
        <v>65</v>
      </c>
      <c r="E129" s="43">
        <v>211</v>
      </c>
      <c r="F129" s="43" t="s">
        <v>65</v>
      </c>
      <c r="H129" s="43">
        <v>211</v>
      </c>
      <c r="I129" s="43" t="s">
        <v>104</v>
      </c>
      <c r="K129" s="43">
        <v>211</v>
      </c>
      <c r="L129" s="43" t="s">
        <v>65</v>
      </c>
      <c r="N129" s="43">
        <v>211</v>
      </c>
      <c r="O129" s="43" t="s">
        <v>65</v>
      </c>
      <c r="P129" s="11"/>
      <c r="Q129" s="43">
        <v>211</v>
      </c>
      <c r="R129" s="43" t="s">
        <v>123</v>
      </c>
    </row>
    <row r="130" spans="2:18" ht="15" customHeight="1" x14ac:dyDescent="0.2">
      <c r="B130" s="43">
        <v>214</v>
      </c>
      <c r="C130" s="43" t="s">
        <v>65</v>
      </c>
      <c r="E130" s="43">
        <v>214</v>
      </c>
      <c r="F130" s="43" t="s">
        <v>65</v>
      </c>
      <c r="H130" s="43">
        <v>214</v>
      </c>
      <c r="I130" s="43" t="s">
        <v>104</v>
      </c>
      <c r="K130" s="43">
        <v>214</v>
      </c>
      <c r="L130" s="43" t="s">
        <v>65</v>
      </c>
      <c r="N130" s="43">
        <v>214</v>
      </c>
      <c r="O130" s="43" t="s">
        <v>65</v>
      </c>
      <c r="P130" s="11"/>
      <c r="Q130" s="43">
        <v>214</v>
      </c>
      <c r="R130" s="43" t="s">
        <v>123</v>
      </c>
    </row>
    <row r="131" spans="2:18" ht="15" customHeight="1" x14ac:dyDescent="0.2">
      <c r="B131" s="43">
        <v>217</v>
      </c>
      <c r="C131" s="43" t="s">
        <v>65</v>
      </c>
      <c r="E131" s="43">
        <v>217</v>
      </c>
      <c r="F131" s="43" t="s">
        <v>65</v>
      </c>
      <c r="H131" s="43">
        <v>217</v>
      </c>
      <c r="I131" s="43" t="s">
        <v>104</v>
      </c>
      <c r="K131" s="43">
        <v>217</v>
      </c>
      <c r="L131" s="43" t="s">
        <v>65</v>
      </c>
      <c r="N131" s="43">
        <v>217</v>
      </c>
      <c r="O131" s="43" t="s">
        <v>65</v>
      </c>
      <c r="P131" s="11"/>
      <c r="Q131" s="43">
        <v>217</v>
      </c>
      <c r="R131" s="43" t="s">
        <v>123</v>
      </c>
    </row>
    <row r="132" spans="2:18" ht="15" customHeight="1" x14ac:dyDescent="0.2">
      <c r="B132" s="43">
        <v>220</v>
      </c>
      <c r="C132" s="43" t="s">
        <v>65</v>
      </c>
      <c r="E132" s="43">
        <v>220</v>
      </c>
      <c r="F132" s="43" t="s">
        <v>65</v>
      </c>
      <c r="H132" s="43">
        <v>220</v>
      </c>
      <c r="I132" s="43" t="s">
        <v>104</v>
      </c>
      <c r="K132" s="43">
        <v>220</v>
      </c>
      <c r="L132" s="43" t="s">
        <v>65</v>
      </c>
      <c r="N132" s="43">
        <v>220</v>
      </c>
      <c r="O132" s="43" t="s">
        <v>65</v>
      </c>
      <c r="P132" s="11"/>
      <c r="Q132" s="43">
        <v>220</v>
      </c>
      <c r="R132" s="43" t="s">
        <v>123</v>
      </c>
    </row>
    <row r="133" spans="2:18" ht="15" customHeight="1" x14ac:dyDescent="0.2">
      <c r="B133" s="43">
        <v>223</v>
      </c>
      <c r="C133" s="43" t="s">
        <v>65</v>
      </c>
      <c r="E133" s="43">
        <v>223</v>
      </c>
      <c r="F133" s="43" t="s">
        <v>65</v>
      </c>
      <c r="H133" s="43">
        <v>223</v>
      </c>
      <c r="I133" s="43" t="s">
        <v>104</v>
      </c>
      <c r="K133" s="43">
        <v>223</v>
      </c>
      <c r="L133" s="43" t="s">
        <v>65</v>
      </c>
      <c r="N133" s="43">
        <v>223</v>
      </c>
      <c r="O133" s="43" t="s">
        <v>65</v>
      </c>
      <c r="P133" s="11"/>
      <c r="Q133" s="43">
        <v>223</v>
      </c>
      <c r="R133" s="43" t="s">
        <v>123</v>
      </c>
    </row>
    <row r="134" spans="2:18" ht="15" customHeight="1" x14ac:dyDescent="0.2">
      <c r="B134" s="43">
        <v>226</v>
      </c>
      <c r="C134" s="43" t="s">
        <v>65</v>
      </c>
      <c r="E134" s="43">
        <v>226</v>
      </c>
      <c r="F134" s="43" t="s">
        <v>65</v>
      </c>
      <c r="H134" s="43">
        <v>226</v>
      </c>
      <c r="I134" s="43" t="s">
        <v>104</v>
      </c>
      <c r="K134" s="43">
        <v>226</v>
      </c>
      <c r="L134" s="43" t="s">
        <v>65</v>
      </c>
      <c r="N134" s="43">
        <v>226</v>
      </c>
      <c r="O134" s="43" t="s">
        <v>65</v>
      </c>
      <c r="P134" s="11"/>
      <c r="Q134" s="43">
        <v>226</v>
      </c>
      <c r="R134" s="43" t="s">
        <v>123</v>
      </c>
    </row>
    <row r="135" spans="2:18" ht="15" customHeight="1" x14ac:dyDescent="0.2">
      <c r="B135" s="43">
        <v>234</v>
      </c>
      <c r="C135" s="43" t="s">
        <v>65</v>
      </c>
      <c r="E135" s="43">
        <v>234</v>
      </c>
      <c r="F135" s="43" t="s">
        <v>65</v>
      </c>
      <c r="H135" s="43">
        <v>234</v>
      </c>
      <c r="I135" s="43" t="s">
        <v>104</v>
      </c>
      <c r="K135" s="43">
        <v>234</v>
      </c>
      <c r="L135" s="43" t="s">
        <v>65</v>
      </c>
      <c r="N135" s="43">
        <v>234</v>
      </c>
      <c r="O135" s="43" t="s">
        <v>65</v>
      </c>
      <c r="P135" s="11"/>
      <c r="Q135" s="43">
        <v>234</v>
      </c>
      <c r="R135" s="43" t="s">
        <v>123</v>
      </c>
    </row>
    <row r="136" spans="2:18" ht="15" customHeight="1" x14ac:dyDescent="0.2">
      <c r="B136" s="43">
        <v>235</v>
      </c>
      <c r="C136" s="43" t="s">
        <v>65</v>
      </c>
      <c r="E136" s="43">
        <v>235</v>
      </c>
      <c r="F136" s="43" t="s">
        <v>65</v>
      </c>
      <c r="H136" s="43">
        <v>235</v>
      </c>
      <c r="I136" s="43" t="s">
        <v>104</v>
      </c>
      <c r="K136" s="43">
        <v>235</v>
      </c>
      <c r="L136" s="43" t="s">
        <v>65</v>
      </c>
      <c r="N136" s="43">
        <v>235</v>
      </c>
      <c r="O136" s="43" t="s">
        <v>65</v>
      </c>
      <c r="P136" s="11"/>
      <c r="Q136" s="43">
        <v>235</v>
      </c>
      <c r="R136" s="43" t="s">
        <v>123</v>
      </c>
    </row>
    <row r="137" spans="2:18" ht="15" customHeight="1" x14ac:dyDescent="0.2">
      <c r="B137" s="43">
        <v>236</v>
      </c>
      <c r="C137" s="43" t="s">
        <v>65</v>
      </c>
      <c r="E137" s="43">
        <v>236</v>
      </c>
      <c r="F137" s="43" t="s">
        <v>65</v>
      </c>
      <c r="H137" s="43">
        <v>236</v>
      </c>
      <c r="I137" s="43" t="s">
        <v>104</v>
      </c>
      <c r="K137" s="43">
        <v>236</v>
      </c>
      <c r="L137" s="43" t="s">
        <v>65</v>
      </c>
      <c r="N137" s="43">
        <v>236</v>
      </c>
      <c r="O137" s="43" t="s">
        <v>65</v>
      </c>
      <c r="P137" s="11"/>
      <c r="Q137" s="43">
        <v>236</v>
      </c>
      <c r="R137" s="43" t="s">
        <v>123</v>
      </c>
    </row>
    <row r="138" spans="2:18" ht="15" customHeight="1" x14ac:dyDescent="0.2">
      <c r="B138" s="43">
        <v>237</v>
      </c>
      <c r="C138" s="43" t="s">
        <v>65</v>
      </c>
      <c r="E138" s="43">
        <v>237</v>
      </c>
      <c r="F138" s="43" t="s">
        <v>65</v>
      </c>
      <c r="H138" s="43">
        <v>237</v>
      </c>
      <c r="I138" s="43" t="s">
        <v>104</v>
      </c>
      <c r="K138" s="43">
        <v>237</v>
      </c>
      <c r="L138" s="43" t="s">
        <v>65</v>
      </c>
      <c r="N138" s="43">
        <v>237</v>
      </c>
      <c r="O138" s="43" t="s">
        <v>65</v>
      </c>
      <c r="P138" s="11"/>
      <c r="Q138" s="43">
        <v>237</v>
      </c>
      <c r="R138" s="43" t="s">
        <v>123</v>
      </c>
    </row>
    <row r="139" spans="2:18" ht="15" customHeight="1" x14ac:dyDescent="0.2">
      <c r="B139" s="43">
        <v>238</v>
      </c>
      <c r="C139" s="43" t="s">
        <v>65</v>
      </c>
      <c r="E139" s="43">
        <v>238</v>
      </c>
      <c r="F139" s="43" t="s">
        <v>65</v>
      </c>
      <c r="H139" s="43">
        <v>238</v>
      </c>
      <c r="I139" s="43" t="s">
        <v>104</v>
      </c>
      <c r="K139" s="43">
        <v>238</v>
      </c>
      <c r="L139" s="43" t="s">
        <v>65</v>
      </c>
      <c r="N139" s="43">
        <v>238</v>
      </c>
      <c r="O139" s="43" t="s">
        <v>65</v>
      </c>
      <c r="P139" s="11"/>
      <c r="Q139" s="43">
        <v>238</v>
      </c>
      <c r="R139" s="43" t="s">
        <v>123</v>
      </c>
    </row>
    <row r="140" spans="2:18" ht="15" customHeight="1" x14ac:dyDescent="0.2">
      <c r="B140" s="43">
        <v>212</v>
      </c>
      <c r="C140" s="43" t="s">
        <v>65</v>
      </c>
      <c r="E140" s="43">
        <v>212</v>
      </c>
      <c r="F140" s="43" t="s">
        <v>65</v>
      </c>
      <c r="H140" s="43">
        <v>212</v>
      </c>
      <c r="I140" s="43" t="s">
        <v>104</v>
      </c>
      <c r="K140" s="43">
        <v>212</v>
      </c>
      <c r="L140" s="43" t="s">
        <v>65</v>
      </c>
      <c r="N140" s="43">
        <v>212</v>
      </c>
      <c r="O140" s="43" t="s">
        <v>65</v>
      </c>
      <c r="P140" s="11"/>
      <c r="Q140" s="43">
        <v>212</v>
      </c>
      <c r="R140" s="43" t="s">
        <v>123</v>
      </c>
    </row>
    <row r="141" spans="2:18" ht="15" customHeight="1" x14ac:dyDescent="0.2">
      <c r="B141" s="43">
        <v>215</v>
      </c>
      <c r="C141" s="43" t="s">
        <v>65</v>
      </c>
      <c r="E141" s="43">
        <v>215</v>
      </c>
      <c r="F141" s="43" t="s">
        <v>65</v>
      </c>
      <c r="H141" s="43">
        <v>215</v>
      </c>
      <c r="I141" s="43" t="s">
        <v>104</v>
      </c>
      <c r="K141" s="43">
        <v>215</v>
      </c>
      <c r="L141" s="43" t="s">
        <v>65</v>
      </c>
      <c r="N141" s="43">
        <v>215</v>
      </c>
      <c r="O141" s="43" t="s">
        <v>65</v>
      </c>
      <c r="P141" s="11"/>
      <c r="Q141" s="43">
        <v>215</v>
      </c>
      <c r="R141" s="43" t="s">
        <v>123</v>
      </c>
    </row>
    <row r="142" spans="2:18" ht="15" customHeight="1" x14ac:dyDescent="0.2">
      <c r="B142" s="43">
        <v>218</v>
      </c>
      <c r="C142" s="43" t="s">
        <v>65</v>
      </c>
      <c r="E142" s="43">
        <v>218</v>
      </c>
      <c r="F142" s="43" t="s">
        <v>65</v>
      </c>
      <c r="H142" s="43">
        <v>218</v>
      </c>
      <c r="I142" s="43" t="s">
        <v>104</v>
      </c>
      <c r="K142" s="43">
        <v>218</v>
      </c>
      <c r="L142" s="43" t="s">
        <v>65</v>
      </c>
      <c r="N142" s="43">
        <v>218</v>
      </c>
      <c r="O142" s="43" t="s">
        <v>65</v>
      </c>
      <c r="P142" s="11"/>
      <c r="Q142" s="43">
        <v>218</v>
      </c>
      <c r="R142" s="43" t="s">
        <v>123</v>
      </c>
    </row>
    <row r="143" spans="2:18" ht="15" customHeight="1" x14ac:dyDescent="0.2">
      <c r="B143" s="43">
        <v>221</v>
      </c>
      <c r="C143" s="43" t="s">
        <v>65</v>
      </c>
      <c r="E143" s="43">
        <v>221</v>
      </c>
      <c r="F143" s="43" t="s">
        <v>65</v>
      </c>
      <c r="H143" s="43">
        <v>221</v>
      </c>
      <c r="I143" s="43" t="s">
        <v>104</v>
      </c>
      <c r="K143" s="43">
        <v>221</v>
      </c>
      <c r="L143" s="43" t="s">
        <v>65</v>
      </c>
      <c r="N143" s="43">
        <v>221</v>
      </c>
      <c r="O143" s="43" t="s">
        <v>65</v>
      </c>
      <c r="P143" s="11"/>
      <c r="Q143" s="43">
        <v>221</v>
      </c>
      <c r="R143" s="43" t="s">
        <v>123</v>
      </c>
    </row>
    <row r="144" spans="2:18" ht="15" customHeight="1" x14ac:dyDescent="0.2">
      <c r="B144" s="43">
        <v>224</v>
      </c>
      <c r="C144" s="43" t="s">
        <v>65</v>
      </c>
      <c r="E144" s="43">
        <v>224</v>
      </c>
      <c r="F144" s="43" t="s">
        <v>65</v>
      </c>
      <c r="H144" s="43">
        <v>224</v>
      </c>
      <c r="I144" s="43" t="s">
        <v>104</v>
      </c>
      <c r="K144" s="43">
        <v>224</v>
      </c>
      <c r="L144" s="43" t="s">
        <v>65</v>
      </c>
      <c r="N144" s="43">
        <v>224</v>
      </c>
      <c r="O144" s="43" t="s">
        <v>65</v>
      </c>
      <c r="P144" s="11"/>
      <c r="Q144" s="43">
        <v>224</v>
      </c>
      <c r="R144" s="43" t="s">
        <v>123</v>
      </c>
    </row>
    <row r="145" spans="2:18" ht="15" customHeight="1" x14ac:dyDescent="0.2">
      <c r="B145" s="43">
        <v>227</v>
      </c>
      <c r="C145" s="43" t="s">
        <v>65</v>
      </c>
      <c r="E145" s="43">
        <v>227</v>
      </c>
      <c r="F145" s="43" t="s">
        <v>65</v>
      </c>
      <c r="H145" s="43">
        <v>227</v>
      </c>
      <c r="I145" s="43" t="s">
        <v>104</v>
      </c>
      <c r="K145" s="43">
        <v>227</v>
      </c>
      <c r="L145" s="43" t="s">
        <v>65</v>
      </c>
      <c r="N145" s="43">
        <v>227</v>
      </c>
      <c r="O145" s="43" t="s">
        <v>65</v>
      </c>
      <c r="P145" s="11"/>
      <c r="Q145" s="43">
        <v>227</v>
      </c>
      <c r="R145" s="43" t="s">
        <v>123</v>
      </c>
    </row>
    <row r="146" spans="2:18" ht="15" customHeight="1" x14ac:dyDescent="0.2">
      <c r="B146" s="43">
        <v>239</v>
      </c>
      <c r="C146" s="43" t="s">
        <v>65</v>
      </c>
      <c r="E146" s="43">
        <v>239</v>
      </c>
      <c r="F146" s="43" t="s">
        <v>65</v>
      </c>
      <c r="H146" s="43">
        <v>239</v>
      </c>
      <c r="I146" s="43" t="s">
        <v>104</v>
      </c>
      <c r="K146" s="43">
        <v>239</v>
      </c>
      <c r="L146" s="43" t="s">
        <v>65</v>
      </c>
      <c r="N146" s="43">
        <v>239</v>
      </c>
      <c r="O146" s="43" t="s">
        <v>65</v>
      </c>
      <c r="P146" s="11"/>
      <c r="Q146" s="43">
        <v>239</v>
      </c>
      <c r="R146" s="43" t="s">
        <v>123</v>
      </c>
    </row>
    <row r="147" spans="2:18" ht="15" customHeight="1" x14ac:dyDescent="0.2">
      <c r="B147" s="43">
        <v>240</v>
      </c>
      <c r="C147" s="43" t="s">
        <v>65</v>
      </c>
      <c r="E147" s="43">
        <v>240</v>
      </c>
      <c r="F147" s="43" t="s">
        <v>65</v>
      </c>
      <c r="H147" s="43">
        <v>240</v>
      </c>
      <c r="I147" s="43" t="s">
        <v>104</v>
      </c>
      <c r="K147" s="43">
        <v>240</v>
      </c>
      <c r="L147" s="43" t="s">
        <v>65</v>
      </c>
      <c r="N147" s="43">
        <v>240</v>
      </c>
      <c r="O147" s="43" t="s">
        <v>65</v>
      </c>
      <c r="P147" s="11"/>
      <c r="Q147" s="43">
        <v>240</v>
      </c>
      <c r="R147" s="43" t="s">
        <v>123</v>
      </c>
    </row>
    <row r="148" spans="2:18" ht="15" customHeight="1" x14ac:dyDescent="0.2">
      <c r="B148" s="43">
        <v>241</v>
      </c>
      <c r="C148" s="43" t="s">
        <v>65</v>
      </c>
      <c r="E148" s="43">
        <v>241</v>
      </c>
      <c r="F148" s="43" t="s">
        <v>65</v>
      </c>
      <c r="H148" s="43">
        <v>241</v>
      </c>
      <c r="I148" s="43" t="s">
        <v>104</v>
      </c>
      <c r="K148" s="43">
        <v>241</v>
      </c>
      <c r="L148" s="43" t="s">
        <v>65</v>
      </c>
      <c r="N148" s="43">
        <v>241</v>
      </c>
      <c r="O148" s="43" t="s">
        <v>65</v>
      </c>
      <c r="P148" s="11"/>
      <c r="Q148" s="43">
        <v>241</v>
      </c>
      <c r="R148" s="43" t="s">
        <v>123</v>
      </c>
    </row>
    <row r="149" spans="2:18" ht="15" customHeight="1" x14ac:dyDescent="0.2">
      <c r="B149" s="43">
        <v>242</v>
      </c>
      <c r="C149" s="43" t="s">
        <v>65</v>
      </c>
      <c r="E149" s="43">
        <v>242</v>
      </c>
      <c r="F149" s="43" t="s">
        <v>65</v>
      </c>
      <c r="H149" s="43">
        <v>242</v>
      </c>
      <c r="I149" s="43" t="s">
        <v>104</v>
      </c>
      <c r="K149" s="43">
        <v>242</v>
      </c>
      <c r="L149" s="43" t="s">
        <v>65</v>
      </c>
      <c r="N149" s="43">
        <v>242</v>
      </c>
      <c r="O149" s="43" t="s">
        <v>65</v>
      </c>
      <c r="P149" s="11"/>
      <c r="Q149" s="43">
        <v>242</v>
      </c>
      <c r="R149" s="43" t="s">
        <v>123</v>
      </c>
    </row>
    <row r="150" spans="2:18" ht="15" customHeight="1" x14ac:dyDescent="0.2">
      <c r="B150" s="43">
        <v>243</v>
      </c>
      <c r="C150" s="43" t="s">
        <v>65</v>
      </c>
      <c r="E150" s="43">
        <v>243</v>
      </c>
      <c r="F150" s="43" t="s">
        <v>65</v>
      </c>
      <c r="H150" s="43">
        <v>243</v>
      </c>
      <c r="I150" s="43" t="s">
        <v>104</v>
      </c>
      <c r="K150" s="43">
        <v>243</v>
      </c>
      <c r="L150" s="43" t="s">
        <v>65</v>
      </c>
      <c r="N150" s="43">
        <v>243</v>
      </c>
      <c r="O150" s="43" t="s">
        <v>65</v>
      </c>
      <c r="P150" s="11"/>
      <c r="Q150" s="43">
        <v>243</v>
      </c>
      <c r="R150" s="43" t="s">
        <v>123</v>
      </c>
    </row>
    <row r="151" spans="2:18" ht="15" customHeight="1" x14ac:dyDescent="0.2">
      <c r="B151" s="43">
        <v>213</v>
      </c>
      <c r="C151" s="43" t="s">
        <v>65</v>
      </c>
      <c r="E151" s="43">
        <v>213</v>
      </c>
      <c r="F151" s="43" t="s">
        <v>65</v>
      </c>
      <c r="H151" s="43">
        <v>213</v>
      </c>
      <c r="I151" s="43" t="s">
        <v>104</v>
      </c>
      <c r="K151" s="43">
        <v>213</v>
      </c>
      <c r="L151" s="43" t="s">
        <v>65</v>
      </c>
      <c r="N151" s="43">
        <v>213</v>
      </c>
      <c r="O151" s="43" t="s">
        <v>65</v>
      </c>
      <c r="P151" s="11"/>
      <c r="Q151" s="43">
        <v>213</v>
      </c>
      <c r="R151" s="43" t="s">
        <v>123</v>
      </c>
    </row>
    <row r="152" spans="2:18" ht="15" customHeight="1" x14ac:dyDescent="0.2">
      <c r="B152" s="43">
        <v>216</v>
      </c>
      <c r="C152" s="43" t="s">
        <v>65</v>
      </c>
      <c r="E152" s="43">
        <v>216</v>
      </c>
      <c r="F152" s="43" t="s">
        <v>65</v>
      </c>
      <c r="H152" s="43">
        <v>216</v>
      </c>
      <c r="I152" s="43" t="s">
        <v>104</v>
      </c>
      <c r="K152" s="43">
        <v>216</v>
      </c>
      <c r="L152" s="43" t="s">
        <v>65</v>
      </c>
      <c r="N152" s="43">
        <v>216</v>
      </c>
      <c r="O152" s="43" t="s">
        <v>65</v>
      </c>
      <c r="P152" s="11"/>
      <c r="Q152" s="43">
        <v>216</v>
      </c>
      <c r="R152" s="43" t="s">
        <v>123</v>
      </c>
    </row>
    <row r="153" spans="2:18" ht="15" customHeight="1" x14ac:dyDescent="0.2">
      <c r="B153" s="43">
        <v>219</v>
      </c>
      <c r="C153" s="43" t="s">
        <v>65</v>
      </c>
      <c r="E153" s="43">
        <v>219</v>
      </c>
      <c r="F153" s="43" t="s">
        <v>65</v>
      </c>
      <c r="H153" s="43">
        <v>219</v>
      </c>
      <c r="I153" s="43" t="s">
        <v>104</v>
      </c>
      <c r="K153" s="43">
        <v>219</v>
      </c>
      <c r="L153" s="43" t="s">
        <v>65</v>
      </c>
      <c r="N153" s="43">
        <v>219</v>
      </c>
      <c r="O153" s="43" t="s">
        <v>65</v>
      </c>
      <c r="P153" s="11"/>
      <c r="Q153" s="43">
        <v>219</v>
      </c>
      <c r="R153" s="43" t="s">
        <v>123</v>
      </c>
    </row>
    <row r="154" spans="2:18" ht="15" customHeight="1" x14ac:dyDescent="0.2">
      <c r="B154" s="43">
        <v>222</v>
      </c>
      <c r="C154" s="43" t="s">
        <v>65</v>
      </c>
      <c r="E154" s="43">
        <v>222</v>
      </c>
      <c r="F154" s="43" t="s">
        <v>65</v>
      </c>
      <c r="H154" s="43">
        <v>222</v>
      </c>
      <c r="I154" s="43" t="s">
        <v>104</v>
      </c>
      <c r="K154" s="43">
        <v>222</v>
      </c>
      <c r="L154" s="43" t="s">
        <v>65</v>
      </c>
      <c r="N154" s="43">
        <v>222</v>
      </c>
      <c r="O154" s="43" t="s">
        <v>65</v>
      </c>
      <c r="P154" s="11"/>
      <c r="Q154" s="43">
        <v>222</v>
      </c>
      <c r="R154" s="43" t="s">
        <v>123</v>
      </c>
    </row>
    <row r="155" spans="2:18" ht="15" customHeight="1" x14ac:dyDescent="0.2">
      <c r="B155" s="43">
        <v>225</v>
      </c>
      <c r="C155" s="43" t="s">
        <v>65</v>
      </c>
      <c r="E155" s="43">
        <v>225</v>
      </c>
      <c r="F155" s="43" t="s">
        <v>65</v>
      </c>
      <c r="H155" s="43">
        <v>225</v>
      </c>
      <c r="I155" s="43" t="s">
        <v>104</v>
      </c>
      <c r="K155" s="43">
        <v>225</v>
      </c>
      <c r="L155" s="43" t="s">
        <v>65</v>
      </c>
      <c r="N155" s="43">
        <v>225</v>
      </c>
      <c r="O155" s="43" t="s">
        <v>65</v>
      </c>
      <c r="P155" s="11"/>
      <c r="Q155" s="43">
        <v>225</v>
      </c>
      <c r="R155" s="43" t="s">
        <v>123</v>
      </c>
    </row>
    <row r="156" spans="2:18" ht="15" customHeight="1" x14ac:dyDescent="0.2">
      <c r="B156" s="43">
        <v>228</v>
      </c>
      <c r="C156" s="43" t="s">
        <v>65</v>
      </c>
      <c r="E156" s="43">
        <v>228</v>
      </c>
      <c r="F156" s="43" t="s">
        <v>65</v>
      </c>
      <c r="H156" s="43">
        <v>228</v>
      </c>
      <c r="I156" s="43" t="s">
        <v>104</v>
      </c>
      <c r="K156" s="43">
        <v>228</v>
      </c>
      <c r="L156" s="43" t="s">
        <v>65</v>
      </c>
      <c r="N156" s="43">
        <v>228</v>
      </c>
      <c r="O156" s="43" t="s">
        <v>65</v>
      </c>
      <c r="P156" s="11"/>
      <c r="Q156" s="43">
        <v>228</v>
      </c>
      <c r="R156" s="43" t="s">
        <v>123</v>
      </c>
    </row>
    <row r="157" spans="2:18" ht="15" customHeight="1" x14ac:dyDescent="0.2">
      <c r="B157" s="43">
        <v>244</v>
      </c>
      <c r="C157" s="43" t="s">
        <v>65</v>
      </c>
      <c r="E157" s="43">
        <v>244</v>
      </c>
      <c r="F157" s="43" t="s">
        <v>65</v>
      </c>
      <c r="H157" s="43">
        <v>244</v>
      </c>
      <c r="I157" s="43" t="s">
        <v>104</v>
      </c>
      <c r="K157" s="43">
        <v>244</v>
      </c>
      <c r="L157" s="43" t="s">
        <v>65</v>
      </c>
      <c r="N157" s="43">
        <v>244</v>
      </c>
      <c r="O157" s="43" t="s">
        <v>65</v>
      </c>
      <c r="P157" s="11"/>
      <c r="Q157" s="43">
        <v>244</v>
      </c>
      <c r="R157" s="43" t="s">
        <v>123</v>
      </c>
    </row>
    <row r="158" spans="2:18" ht="15" customHeight="1" x14ac:dyDescent="0.2">
      <c r="B158" s="43">
        <v>245</v>
      </c>
      <c r="C158" s="43" t="s">
        <v>65</v>
      </c>
      <c r="E158" s="43">
        <v>245</v>
      </c>
      <c r="F158" s="43" t="s">
        <v>65</v>
      </c>
      <c r="H158" s="43">
        <v>245</v>
      </c>
      <c r="I158" s="43" t="s">
        <v>104</v>
      </c>
      <c r="K158" s="43">
        <v>245</v>
      </c>
      <c r="L158" s="43" t="s">
        <v>65</v>
      </c>
      <c r="N158" s="43">
        <v>245</v>
      </c>
      <c r="O158" s="43" t="s">
        <v>65</v>
      </c>
      <c r="P158" s="11"/>
      <c r="Q158" s="43">
        <v>245</v>
      </c>
      <c r="R158" s="43" t="s">
        <v>123</v>
      </c>
    </row>
    <row r="159" spans="2:18" ht="15" customHeight="1" x14ac:dyDescent="0.2">
      <c r="B159" s="43">
        <v>246</v>
      </c>
      <c r="C159" s="43" t="s">
        <v>65</v>
      </c>
      <c r="E159" s="43">
        <v>246</v>
      </c>
      <c r="F159" s="43" t="s">
        <v>65</v>
      </c>
      <c r="H159" s="43">
        <v>246</v>
      </c>
      <c r="I159" s="43" t="s">
        <v>104</v>
      </c>
      <c r="K159" s="43">
        <v>246</v>
      </c>
      <c r="L159" s="43" t="s">
        <v>65</v>
      </c>
      <c r="N159" s="43">
        <v>246</v>
      </c>
      <c r="O159" s="43" t="s">
        <v>65</v>
      </c>
      <c r="P159" s="11"/>
      <c r="Q159" s="43">
        <v>246</v>
      </c>
      <c r="R159" s="43" t="s">
        <v>123</v>
      </c>
    </row>
    <row r="160" spans="2:18" ht="15" customHeight="1" x14ac:dyDescent="0.2">
      <c r="B160" s="43">
        <v>247</v>
      </c>
      <c r="C160" s="43" t="s">
        <v>65</v>
      </c>
      <c r="E160" s="43">
        <v>247</v>
      </c>
      <c r="F160" s="43" t="s">
        <v>65</v>
      </c>
      <c r="H160" s="43">
        <v>247</v>
      </c>
      <c r="I160" s="43" t="s">
        <v>104</v>
      </c>
      <c r="K160" s="43">
        <v>247</v>
      </c>
      <c r="L160" s="43" t="s">
        <v>65</v>
      </c>
      <c r="N160" s="43">
        <v>247</v>
      </c>
      <c r="O160" s="43" t="s">
        <v>65</v>
      </c>
      <c r="P160" s="11"/>
      <c r="Q160" s="43">
        <v>247</v>
      </c>
      <c r="R160" s="43" t="s">
        <v>123</v>
      </c>
    </row>
    <row r="161" spans="2:18" ht="15" customHeight="1" x14ac:dyDescent="0.2">
      <c r="B161" s="43">
        <v>248</v>
      </c>
      <c r="C161" s="43" t="s">
        <v>65</v>
      </c>
      <c r="E161" s="43">
        <v>248</v>
      </c>
      <c r="F161" s="43" t="s">
        <v>65</v>
      </c>
      <c r="H161" s="43">
        <v>248</v>
      </c>
      <c r="I161" s="43" t="s">
        <v>104</v>
      </c>
      <c r="K161" s="43">
        <v>248</v>
      </c>
      <c r="L161" s="43" t="s">
        <v>65</v>
      </c>
      <c r="N161" s="43">
        <v>248</v>
      </c>
      <c r="O161" s="43" t="s">
        <v>65</v>
      </c>
      <c r="P161" s="11"/>
      <c r="Q161" s="43">
        <v>248</v>
      </c>
      <c r="R161" s="43" t="s">
        <v>123</v>
      </c>
    </row>
    <row r="162" spans="2:18" ht="15" customHeight="1" x14ac:dyDescent="0.2">
      <c r="B162" s="43">
        <v>291</v>
      </c>
      <c r="C162" s="43" t="s">
        <v>65</v>
      </c>
      <c r="E162" s="43">
        <v>291</v>
      </c>
      <c r="F162" s="43" t="s">
        <v>65</v>
      </c>
      <c r="H162" s="43">
        <v>291</v>
      </c>
      <c r="I162" s="43" t="s">
        <v>104</v>
      </c>
      <c r="K162" s="43">
        <v>291</v>
      </c>
      <c r="L162" s="43" t="s">
        <v>65</v>
      </c>
      <c r="N162" s="43">
        <v>291</v>
      </c>
      <c r="O162" s="43" t="s">
        <v>65</v>
      </c>
      <c r="P162" s="11"/>
      <c r="Q162" s="43">
        <v>291</v>
      </c>
      <c r="R162" s="43" t="s">
        <v>123</v>
      </c>
    </row>
    <row r="163" spans="2:18" ht="15" customHeight="1" x14ac:dyDescent="0.2">
      <c r="B163" s="43">
        <v>292</v>
      </c>
      <c r="C163" s="43" t="s">
        <v>65</v>
      </c>
      <c r="E163" s="43">
        <v>292</v>
      </c>
      <c r="F163" s="43" t="s">
        <v>65</v>
      </c>
      <c r="H163" s="43">
        <v>292</v>
      </c>
      <c r="I163" s="43" t="s">
        <v>104</v>
      </c>
      <c r="K163" s="43">
        <v>292</v>
      </c>
      <c r="L163" s="43" t="s">
        <v>65</v>
      </c>
      <c r="N163" s="43">
        <v>292</v>
      </c>
      <c r="O163" s="43" t="s">
        <v>65</v>
      </c>
      <c r="P163" s="11"/>
      <c r="Q163" s="43">
        <v>292</v>
      </c>
      <c r="R163" s="43" t="s">
        <v>123</v>
      </c>
    </row>
    <row r="164" spans="2:18" ht="15" customHeight="1" x14ac:dyDescent="0.2">
      <c r="B164" s="43">
        <v>293</v>
      </c>
      <c r="C164" s="43" t="s">
        <v>65</v>
      </c>
      <c r="E164" s="43">
        <v>293</v>
      </c>
      <c r="F164" s="43" t="s">
        <v>65</v>
      </c>
      <c r="H164" s="43">
        <v>293</v>
      </c>
      <c r="I164" s="43" t="s">
        <v>104</v>
      </c>
      <c r="K164" s="43">
        <v>293</v>
      </c>
      <c r="L164" s="43" t="s">
        <v>65</v>
      </c>
      <c r="N164" s="43">
        <v>293</v>
      </c>
      <c r="O164" s="43" t="s">
        <v>65</v>
      </c>
      <c r="P164" s="11"/>
      <c r="Q164" s="43">
        <v>293</v>
      </c>
      <c r="R164" s="43" t="s">
        <v>123</v>
      </c>
    </row>
    <row r="165" spans="2:18" ht="15" customHeight="1" x14ac:dyDescent="0.2">
      <c r="B165" s="43">
        <v>294</v>
      </c>
      <c r="C165" s="43" t="s">
        <v>65</v>
      </c>
      <c r="E165" s="43">
        <v>294</v>
      </c>
      <c r="F165" s="43" t="s">
        <v>65</v>
      </c>
      <c r="H165" s="43">
        <v>294</v>
      </c>
      <c r="I165" s="43" t="s">
        <v>104</v>
      </c>
      <c r="K165" s="43">
        <v>294</v>
      </c>
      <c r="L165" s="43" t="s">
        <v>65</v>
      </c>
      <c r="N165" s="43">
        <v>294</v>
      </c>
      <c r="O165" s="43" t="s">
        <v>65</v>
      </c>
      <c r="P165" s="11"/>
      <c r="Q165" s="43">
        <v>294</v>
      </c>
      <c r="R165" s="43" t="s">
        <v>123</v>
      </c>
    </row>
    <row r="166" spans="2:18" ht="15" customHeight="1" x14ac:dyDescent="0.2">
      <c r="B166" s="43">
        <v>295</v>
      </c>
      <c r="C166" s="43" t="s">
        <v>65</v>
      </c>
      <c r="E166" s="43">
        <v>295</v>
      </c>
      <c r="F166" s="43" t="s">
        <v>65</v>
      </c>
      <c r="H166" s="43">
        <v>295</v>
      </c>
      <c r="I166" s="43" t="s">
        <v>104</v>
      </c>
      <c r="K166" s="43">
        <v>295</v>
      </c>
      <c r="L166" s="43" t="s">
        <v>65</v>
      </c>
      <c r="N166" s="43">
        <v>295</v>
      </c>
      <c r="O166" s="43" t="s">
        <v>65</v>
      </c>
      <c r="P166" s="11"/>
      <c r="Q166" s="43">
        <v>295</v>
      </c>
      <c r="R166" s="43" t="s">
        <v>123</v>
      </c>
    </row>
    <row r="167" spans="2:18" ht="15" customHeight="1" x14ac:dyDescent="0.2">
      <c r="B167" s="43">
        <v>273</v>
      </c>
      <c r="C167" s="43" t="s">
        <v>65</v>
      </c>
      <c r="E167" s="43">
        <v>273</v>
      </c>
      <c r="F167" s="43" t="s">
        <v>65</v>
      </c>
      <c r="H167" s="43">
        <v>273</v>
      </c>
      <c r="I167" s="43" t="s">
        <v>104</v>
      </c>
      <c r="K167" s="43">
        <v>273</v>
      </c>
      <c r="L167" s="43" t="s">
        <v>65</v>
      </c>
      <c r="N167" s="43">
        <v>273</v>
      </c>
      <c r="O167" s="43" t="s">
        <v>65</v>
      </c>
      <c r="P167" s="11"/>
      <c r="Q167" s="43">
        <v>273</v>
      </c>
      <c r="R167" s="43" t="s">
        <v>123</v>
      </c>
    </row>
    <row r="168" spans="2:18" ht="15" customHeight="1" x14ac:dyDescent="0.2">
      <c r="B168" s="43">
        <v>276</v>
      </c>
      <c r="C168" s="43" t="s">
        <v>65</v>
      </c>
      <c r="E168" s="43">
        <v>276</v>
      </c>
      <c r="F168" s="43" t="s">
        <v>65</v>
      </c>
      <c r="H168" s="43">
        <v>276</v>
      </c>
      <c r="I168" s="43" t="s">
        <v>104</v>
      </c>
      <c r="K168" s="43">
        <v>276</v>
      </c>
      <c r="L168" s="43" t="s">
        <v>65</v>
      </c>
      <c r="N168" s="43">
        <v>276</v>
      </c>
      <c r="O168" s="43" t="s">
        <v>65</v>
      </c>
      <c r="P168" s="11"/>
      <c r="Q168" s="43">
        <v>276</v>
      </c>
      <c r="R168" s="43" t="s">
        <v>123</v>
      </c>
    </row>
    <row r="169" spans="2:18" ht="15" customHeight="1" x14ac:dyDescent="0.2">
      <c r="B169" s="43">
        <v>279</v>
      </c>
      <c r="C169" s="43" t="s">
        <v>65</v>
      </c>
      <c r="E169" s="43">
        <v>279</v>
      </c>
      <c r="F169" s="43" t="s">
        <v>65</v>
      </c>
      <c r="H169" s="43">
        <v>279</v>
      </c>
      <c r="I169" s="43" t="s">
        <v>104</v>
      </c>
      <c r="K169" s="43">
        <v>279</v>
      </c>
      <c r="L169" s="43" t="s">
        <v>65</v>
      </c>
      <c r="N169" s="43">
        <v>279</v>
      </c>
      <c r="O169" s="43" t="s">
        <v>65</v>
      </c>
      <c r="P169" s="11"/>
      <c r="Q169" s="43">
        <v>279</v>
      </c>
      <c r="R169" s="43" t="s">
        <v>123</v>
      </c>
    </row>
    <row r="170" spans="2:18" ht="15" customHeight="1" x14ac:dyDescent="0.2">
      <c r="B170" s="43">
        <v>282</v>
      </c>
      <c r="C170" s="43" t="s">
        <v>65</v>
      </c>
      <c r="E170" s="43">
        <v>282</v>
      </c>
      <c r="F170" s="43" t="s">
        <v>65</v>
      </c>
      <c r="H170" s="43">
        <v>282</v>
      </c>
      <c r="I170" s="43" t="s">
        <v>104</v>
      </c>
      <c r="K170" s="43">
        <v>282</v>
      </c>
      <c r="L170" s="43" t="s">
        <v>65</v>
      </c>
      <c r="N170" s="43">
        <v>282</v>
      </c>
      <c r="O170" s="43" t="s">
        <v>65</v>
      </c>
      <c r="P170" s="11"/>
      <c r="Q170" s="43">
        <v>282</v>
      </c>
      <c r="R170" s="43" t="s">
        <v>123</v>
      </c>
    </row>
    <row r="171" spans="2:18" ht="15" customHeight="1" x14ac:dyDescent="0.2">
      <c r="B171" s="43">
        <v>285</v>
      </c>
      <c r="C171" s="43" t="s">
        <v>65</v>
      </c>
      <c r="E171" s="43">
        <v>285</v>
      </c>
      <c r="F171" s="43" t="s">
        <v>65</v>
      </c>
      <c r="H171" s="43">
        <v>285</v>
      </c>
      <c r="I171" s="43" t="s">
        <v>104</v>
      </c>
      <c r="K171" s="43">
        <v>285</v>
      </c>
      <c r="L171" s="43" t="s">
        <v>65</v>
      </c>
      <c r="N171" s="43">
        <v>285</v>
      </c>
      <c r="O171" s="43" t="s">
        <v>65</v>
      </c>
      <c r="P171" s="11"/>
      <c r="Q171" s="43">
        <v>285</v>
      </c>
      <c r="R171" s="43" t="s">
        <v>123</v>
      </c>
    </row>
    <row r="172" spans="2:18" ht="15" customHeight="1" x14ac:dyDescent="0.2">
      <c r="B172" s="43">
        <v>288</v>
      </c>
      <c r="C172" s="43" t="s">
        <v>65</v>
      </c>
      <c r="E172" s="43">
        <v>288</v>
      </c>
      <c r="F172" s="43" t="s">
        <v>65</v>
      </c>
      <c r="H172" s="43">
        <v>288</v>
      </c>
      <c r="I172" s="43" t="s">
        <v>104</v>
      </c>
      <c r="K172" s="43">
        <v>288</v>
      </c>
      <c r="L172" s="43" t="s">
        <v>65</v>
      </c>
      <c r="N172" s="43">
        <v>288</v>
      </c>
      <c r="O172" s="43" t="s">
        <v>65</v>
      </c>
      <c r="P172" s="11"/>
      <c r="Q172" s="43">
        <v>288</v>
      </c>
      <c r="R172" s="43" t="s">
        <v>123</v>
      </c>
    </row>
    <row r="173" spans="2:18" ht="15" customHeight="1" x14ac:dyDescent="0.2">
      <c r="B173" s="43">
        <v>296</v>
      </c>
      <c r="C173" s="43" t="s">
        <v>65</v>
      </c>
      <c r="E173" s="43">
        <v>296</v>
      </c>
      <c r="F173" s="43" t="s">
        <v>65</v>
      </c>
      <c r="H173" s="43">
        <v>296</v>
      </c>
      <c r="I173" s="43" t="s">
        <v>104</v>
      </c>
      <c r="K173" s="43">
        <v>296</v>
      </c>
      <c r="L173" s="43" t="s">
        <v>65</v>
      </c>
      <c r="N173" s="43">
        <v>296</v>
      </c>
      <c r="O173" s="43" t="s">
        <v>65</v>
      </c>
      <c r="P173" s="11"/>
      <c r="Q173" s="43">
        <v>296</v>
      </c>
      <c r="R173" s="43" t="s">
        <v>123</v>
      </c>
    </row>
    <row r="174" spans="2:18" ht="15" customHeight="1" x14ac:dyDescent="0.2">
      <c r="B174" s="43">
        <v>297</v>
      </c>
      <c r="C174" s="43" t="s">
        <v>65</v>
      </c>
      <c r="E174" s="43">
        <v>297</v>
      </c>
      <c r="F174" s="43" t="s">
        <v>65</v>
      </c>
      <c r="H174" s="43">
        <v>297</v>
      </c>
      <c r="I174" s="43" t="s">
        <v>104</v>
      </c>
      <c r="K174" s="43">
        <v>297</v>
      </c>
      <c r="L174" s="43" t="s">
        <v>65</v>
      </c>
      <c r="N174" s="43">
        <v>297</v>
      </c>
      <c r="O174" s="43" t="s">
        <v>65</v>
      </c>
      <c r="P174" s="11"/>
      <c r="Q174" s="43">
        <v>297</v>
      </c>
      <c r="R174" s="43" t="s">
        <v>123</v>
      </c>
    </row>
    <row r="175" spans="2:18" ht="15" customHeight="1" x14ac:dyDescent="0.2">
      <c r="B175" s="43">
        <v>298</v>
      </c>
      <c r="C175" s="43" t="s">
        <v>65</v>
      </c>
      <c r="E175" s="43">
        <v>298</v>
      </c>
      <c r="F175" s="43" t="s">
        <v>65</v>
      </c>
      <c r="H175" s="43">
        <v>298</v>
      </c>
      <c r="I175" s="43" t="s">
        <v>104</v>
      </c>
      <c r="K175" s="43">
        <v>298</v>
      </c>
      <c r="L175" s="43" t="s">
        <v>65</v>
      </c>
      <c r="N175" s="43">
        <v>298</v>
      </c>
      <c r="O175" s="43" t="s">
        <v>65</v>
      </c>
      <c r="P175" s="11"/>
      <c r="Q175" s="43">
        <v>298</v>
      </c>
      <c r="R175" s="43" t="s">
        <v>123</v>
      </c>
    </row>
    <row r="176" spans="2:18" ht="15" customHeight="1" x14ac:dyDescent="0.2">
      <c r="B176" s="43">
        <v>299</v>
      </c>
      <c r="C176" s="43" t="s">
        <v>65</v>
      </c>
      <c r="E176" s="43">
        <v>299</v>
      </c>
      <c r="F176" s="43" t="s">
        <v>65</v>
      </c>
      <c r="H176" s="43">
        <v>299</v>
      </c>
      <c r="I176" s="43" t="s">
        <v>104</v>
      </c>
      <c r="K176" s="43">
        <v>299</v>
      </c>
      <c r="L176" s="43" t="s">
        <v>65</v>
      </c>
      <c r="N176" s="43">
        <v>299</v>
      </c>
      <c r="O176" s="43" t="s">
        <v>65</v>
      </c>
      <c r="P176" s="11"/>
      <c r="Q176" s="43">
        <v>299</v>
      </c>
      <c r="R176" s="43" t="s">
        <v>123</v>
      </c>
    </row>
    <row r="177" spans="2:18" ht="15" customHeight="1" x14ac:dyDescent="0.2">
      <c r="B177" s="43">
        <v>300</v>
      </c>
      <c r="C177" s="43" t="s">
        <v>65</v>
      </c>
      <c r="E177" s="43">
        <v>300</v>
      </c>
      <c r="F177" s="43" t="s">
        <v>65</v>
      </c>
      <c r="H177" s="43">
        <v>300</v>
      </c>
      <c r="I177" s="43" t="s">
        <v>104</v>
      </c>
      <c r="K177" s="43">
        <v>300</v>
      </c>
      <c r="L177" s="43" t="s">
        <v>65</v>
      </c>
      <c r="N177" s="43">
        <v>300</v>
      </c>
      <c r="O177" s="43" t="s">
        <v>65</v>
      </c>
      <c r="P177" s="11"/>
      <c r="Q177" s="43">
        <v>300</v>
      </c>
      <c r="R177" s="43" t="s">
        <v>123</v>
      </c>
    </row>
    <row r="178" spans="2:18" ht="15" customHeight="1" x14ac:dyDescent="0.2">
      <c r="B178" s="43">
        <v>274</v>
      </c>
      <c r="C178" s="43" t="s">
        <v>65</v>
      </c>
      <c r="E178" s="43">
        <v>274</v>
      </c>
      <c r="F178" s="43" t="s">
        <v>65</v>
      </c>
      <c r="H178" s="43">
        <v>274</v>
      </c>
      <c r="I178" s="43" t="s">
        <v>104</v>
      </c>
      <c r="K178" s="43">
        <v>274</v>
      </c>
      <c r="L178" s="43" t="s">
        <v>65</v>
      </c>
      <c r="N178" s="43">
        <v>274</v>
      </c>
      <c r="O178" s="43" t="s">
        <v>65</v>
      </c>
      <c r="P178" s="11"/>
      <c r="Q178" s="43">
        <v>274</v>
      </c>
      <c r="R178" s="43" t="s">
        <v>123</v>
      </c>
    </row>
    <row r="179" spans="2:18" ht="15" customHeight="1" x14ac:dyDescent="0.2">
      <c r="B179" s="43">
        <v>277</v>
      </c>
      <c r="C179" s="43" t="s">
        <v>65</v>
      </c>
      <c r="E179" s="43">
        <v>277</v>
      </c>
      <c r="F179" s="43" t="s">
        <v>65</v>
      </c>
      <c r="H179" s="43">
        <v>277</v>
      </c>
      <c r="I179" s="43" t="s">
        <v>104</v>
      </c>
      <c r="K179" s="43">
        <v>277</v>
      </c>
      <c r="L179" s="43" t="s">
        <v>65</v>
      </c>
      <c r="N179" s="43">
        <v>277</v>
      </c>
      <c r="O179" s="43" t="s">
        <v>65</v>
      </c>
      <c r="P179" s="11"/>
      <c r="Q179" s="43">
        <v>277</v>
      </c>
      <c r="R179" s="43" t="s">
        <v>123</v>
      </c>
    </row>
    <row r="180" spans="2:18" ht="15" customHeight="1" x14ac:dyDescent="0.2">
      <c r="B180" s="43">
        <v>280</v>
      </c>
      <c r="C180" s="43" t="s">
        <v>65</v>
      </c>
      <c r="E180" s="43">
        <v>280</v>
      </c>
      <c r="F180" s="43" t="s">
        <v>65</v>
      </c>
      <c r="H180" s="43">
        <v>280</v>
      </c>
      <c r="I180" s="43" t="s">
        <v>104</v>
      </c>
      <c r="K180" s="43">
        <v>280</v>
      </c>
      <c r="L180" s="43" t="s">
        <v>65</v>
      </c>
      <c r="N180" s="43">
        <v>280</v>
      </c>
      <c r="O180" s="43" t="s">
        <v>65</v>
      </c>
      <c r="P180" s="11"/>
      <c r="Q180" s="43">
        <v>280</v>
      </c>
      <c r="R180" s="43" t="s">
        <v>123</v>
      </c>
    </row>
    <row r="181" spans="2:18" ht="15" customHeight="1" x14ac:dyDescent="0.2">
      <c r="B181" s="43">
        <v>283</v>
      </c>
      <c r="C181" s="43" t="s">
        <v>65</v>
      </c>
      <c r="E181" s="43">
        <v>283</v>
      </c>
      <c r="F181" s="43" t="s">
        <v>65</v>
      </c>
      <c r="H181" s="43">
        <v>283</v>
      </c>
      <c r="I181" s="43" t="s">
        <v>104</v>
      </c>
      <c r="K181" s="43">
        <v>283</v>
      </c>
      <c r="L181" s="43" t="s">
        <v>65</v>
      </c>
      <c r="N181" s="43">
        <v>283</v>
      </c>
      <c r="O181" s="43" t="s">
        <v>65</v>
      </c>
      <c r="P181" s="11"/>
      <c r="Q181" s="43">
        <v>283</v>
      </c>
      <c r="R181" s="43" t="s">
        <v>123</v>
      </c>
    </row>
    <row r="182" spans="2:18" ht="15" customHeight="1" x14ac:dyDescent="0.2">
      <c r="B182" s="43">
        <v>286</v>
      </c>
      <c r="C182" s="43" t="s">
        <v>65</v>
      </c>
      <c r="E182" s="43">
        <v>286</v>
      </c>
      <c r="F182" s="43" t="s">
        <v>65</v>
      </c>
      <c r="H182" s="43">
        <v>286</v>
      </c>
      <c r="I182" s="43" t="s">
        <v>104</v>
      </c>
      <c r="K182" s="43">
        <v>286</v>
      </c>
      <c r="L182" s="43" t="s">
        <v>65</v>
      </c>
      <c r="N182" s="43">
        <v>286</v>
      </c>
      <c r="O182" s="43" t="s">
        <v>65</v>
      </c>
      <c r="P182" s="11"/>
      <c r="Q182" s="43">
        <v>286</v>
      </c>
      <c r="R182" s="43" t="s">
        <v>123</v>
      </c>
    </row>
    <row r="183" spans="2:18" ht="15" customHeight="1" x14ac:dyDescent="0.2">
      <c r="B183" s="43">
        <v>289</v>
      </c>
      <c r="C183" s="43" t="s">
        <v>65</v>
      </c>
      <c r="E183" s="43">
        <v>289</v>
      </c>
      <c r="F183" s="43" t="s">
        <v>65</v>
      </c>
      <c r="H183" s="43">
        <v>289</v>
      </c>
      <c r="I183" s="43" t="s">
        <v>104</v>
      </c>
      <c r="K183" s="43">
        <v>289</v>
      </c>
      <c r="L183" s="43" t="s">
        <v>65</v>
      </c>
      <c r="N183" s="43">
        <v>289</v>
      </c>
      <c r="O183" s="43" t="s">
        <v>65</v>
      </c>
      <c r="P183" s="11"/>
      <c r="Q183" s="43">
        <v>289</v>
      </c>
      <c r="R183" s="43" t="s">
        <v>123</v>
      </c>
    </row>
    <row r="184" spans="2:18" ht="15" customHeight="1" x14ac:dyDescent="0.2">
      <c r="B184" s="43">
        <v>301</v>
      </c>
      <c r="C184" s="43" t="s">
        <v>65</v>
      </c>
      <c r="E184" s="43">
        <v>301</v>
      </c>
      <c r="F184" s="43" t="s">
        <v>65</v>
      </c>
      <c r="H184" s="43">
        <v>301</v>
      </c>
      <c r="I184" s="43" t="s">
        <v>104</v>
      </c>
      <c r="K184" s="43">
        <v>301</v>
      </c>
      <c r="L184" s="43" t="s">
        <v>65</v>
      </c>
      <c r="N184" s="43">
        <v>301</v>
      </c>
      <c r="O184" s="43" t="s">
        <v>65</v>
      </c>
      <c r="P184" s="11"/>
      <c r="Q184" s="43">
        <v>301</v>
      </c>
      <c r="R184" s="43" t="s">
        <v>123</v>
      </c>
    </row>
    <row r="185" spans="2:18" ht="15" customHeight="1" x14ac:dyDescent="0.2">
      <c r="B185" s="43">
        <v>302</v>
      </c>
      <c r="C185" s="43" t="s">
        <v>65</v>
      </c>
      <c r="E185" s="43">
        <v>302</v>
      </c>
      <c r="F185" s="43" t="s">
        <v>65</v>
      </c>
      <c r="H185" s="43">
        <v>302</v>
      </c>
      <c r="I185" s="43" t="s">
        <v>104</v>
      </c>
      <c r="K185" s="43">
        <v>302</v>
      </c>
      <c r="L185" s="43" t="s">
        <v>65</v>
      </c>
      <c r="N185" s="43">
        <v>302</v>
      </c>
      <c r="O185" s="43" t="s">
        <v>65</v>
      </c>
      <c r="P185" s="11"/>
      <c r="Q185" s="43">
        <v>302</v>
      </c>
      <c r="R185" s="43" t="s">
        <v>123</v>
      </c>
    </row>
    <row r="186" spans="2:18" ht="15" customHeight="1" x14ac:dyDescent="0.2">
      <c r="B186" s="43">
        <v>303</v>
      </c>
      <c r="C186" s="43" t="s">
        <v>65</v>
      </c>
      <c r="E186" s="43">
        <v>303</v>
      </c>
      <c r="F186" s="43" t="s">
        <v>65</v>
      </c>
      <c r="H186" s="43">
        <v>303</v>
      </c>
      <c r="I186" s="43" t="s">
        <v>104</v>
      </c>
      <c r="K186" s="43">
        <v>303</v>
      </c>
      <c r="L186" s="43" t="s">
        <v>65</v>
      </c>
      <c r="N186" s="43">
        <v>303</v>
      </c>
      <c r="O186" s="43" t="s">
        <v>65</v>
      </c>
      <c r="P186" s="11"/>
      <c r="Q186" s="43">
        <v>303</v>
      </c>
      <c r="R186" s="43" t="s">
        <v>123</v>
      </c>
    </row>
    <row r="187" spans="2:18" ht="15" customHeight="1" x14ac:dyDescent="0.2">
      <c r="B187" s="43">
        <v>304</v>
      </c>
      <c r="C187" s="43" t="s">
        <v>65</v>
      </c>
      <c r="E187" s="43">
        <v>304</v>
      </c>
      <c r="F187" s="43" t="s">
        <v>65</v>
      </c>
      <c r="H187" s="43">
        <v>304</v>
      </c>
      <c r="I187" s="43" t="s">
        <v>104</v>
      </c>
      <c r="K187" s="43">
        <v>304</v>
      </c>
      <c r="L187" s="43" t="s">
        <v>65</v>
      </c>
      <c r="N187" s="43">
        <v>304</v>
      </c>
      <c r="O187" s="43" t="s">
        <v>65</v>
      </c>
      <c r="P187" s="11"/>
      <c r="Q187" s="43">
        <v>304</v>
      </c>
      <c r="R187" s="43" t="s">
        <v>123</v>
      </c>
    </row>
    <row r="188" spans="2:18" ht="15" customHeight="1" x14ac:dyDescent="0.2">
      <c r="B188" s="43">
        <v>305</v>
      </c>
      <c r="C188" s="43" t="s">
        <v>65</v>
      </c>
      <c r="E188" s="43">
        <v>305</v>
      </c>
      <c r="F188" s="43" t="s">
        <v>65</v>
      </c>
      <c r="H188" s="43">
        <v>305</v>
      </c>
      <c r="I188" s="43" t="s">
        <v>104</v>
      </c>
      <c r="K188" s="43">
        <v>305</v>
      </c>
      <c r="L188" s="43" t="s">
        <v>65</v>
      </c>
      <c r="N188" s="43">
        <v>305</v>
      </c>
      <c r="O188" s="43" t="s">
        <v>65</v>
      </c>
      <c r="P188" s="11"/>
      <c r="Q188" s="43">
        <v>305</v>
      </c>
      <c r="R188" s="43" t="s">
        <v>123</v>
      </c>
    </row>
    <row r="189" spans="2:18" ht="15" customHeight="1" x14ac:dyDescent="0.2">
      <c r="B189" s="43">
        <v>275</v>
      </c>
      <c r="C189" s="43" t="s">
        <v>65</v>
      </c>
      <c r="E189" s="43">
        <v>275</v>
      </c>
      <c r="F189" s="43" t="s">
        <v>65</v>
      </c>
      <c r="H189" s="43">
        <v>275</v>
      </c>
      <c r="I189" s="43" t="s">
        <v>104</v>
      </c>
      <c r="K189" s="43">
        <v>275</v>
      </c>
      <c r="L189" s="43" t="s">
        <v>65</v>
      </c>
      <c r="N189" s="43">
        <v>275</v>
      </c>
      <c r="O189" s="43" t="s">
        <v>65</v>
      </c>
      <c r="P189" s="11"/>
      <c r="Q189" s="43">
        <v>275</v>
      </c>
      <c r="R189" s="43" t="s">
        <v>123</v>
      </c>
    </row>
    <row r="190" spans="2:18" ht="15" customHeight="1" x14ac:dyDescent="0.2">
      <c r="B190" s="43">
        <v>278</v>
      </c>
      <c r="C190" s="43" t="s">
        <v>65</v>
      </c>
      <c r="E190" s="43">
        <v>278</v>
      </c>
      <c r="F190" s="43" t="s">
        <v>65</v>
      </c>
      <c r="H190" s="43">
        <v>278</v>
      </c>
      <c r="I190" s="43" t="s">
        <v>104</v>
      </c>
      <c r="K190" s="43">
        <v>278</v>
      </c>
      <c r="L190" s="43" t="s">
        <v>65</v>
      </c>
      <c r="N190" s="43">
        <v>278</v>
      </c>
      <c r="O190" s="43" t="s">
        <v>65</v>
      </c>
      <c r="Q190" s="43">
        <v>278</v>
      </c>
      <c r="R190" s="43" t="s">
        <v>123</v>
      </c>
    </row>
    <row r="191" spans="2:18" ht="15" customHeight="1" x14ac:dyDescent="0.2">
      <c r="B191" s="43">
        <v>281</v>
      </c>
      <c r="C191" s="43" t="s">
        <v>65</v>
      </c>
      <c r="E191" s="43">
        <v>281</v>
      </c>
      <c r="F191" s="43" t="s">
        <v>65</v>
      </c>
      <c r="H191" s="43">
        <v>281</v>
      </c>
      <c r="I191" s="43" t="s">
        <v>104</v>
      </c>
      <c r="K191" s="43">
        <v>281</v>
      </c>
      <c r="L191" s="43" t="s">
        <v>65</v>
      </c>
      <c r="N191" s="43">
        <v>281</v>
      </c>
      <c r="O191" s="43" t="s">
        <v>65</v>
      </c>
      <c r="Q191" s="43">
        <v>281</v>
      </c>
      <c r="R191" s="43" t="s">
        <v>123</v>
      </c>
    </row>
    <row r="192" spans="2:18" ht="15" customHeight="1" x14ac:dyDescent="0.2">
      <c r="B192" s="43">
        <v>284</v>
      </c>
      <c r="C192" s="43" t="s">
        <v>65</v>
      </c>
      <c r="E192" s="43">
        <v>284</v>
      </c>
      <c r="F192" s="43" t="s">
        <v>65</v>
      </c>
      <c r="H192" s="43">
        <v>284</v>
      </c>
      <c r="I192" s="43" t="s">
        <v>104</v>
      </c>
      <c r="K192" s="43">
        <v>284</v>
      </c>
      <c r="L192" s="43" t="s">
        <v>65</v>
      </c>
      <c r="N192" s="43">
        <v>284</v>
      </c>
      <c r="O192" s="43" t="s">
        <v>65</v>
      </c>
      <c r="Q192" s="43">
        <v>284</v>
      </c>
      <c r="R192" s="43" t="s">
        <v>123</v>
      </c>
    </row>
    <row r="193" spans="2:18" ht="15" customHeight="1" x14ac:dyDescent="0.2">
      <c r="B193" s="43">
        <v>287</v>
      </c>
      <c r="C193" s="43" t="s">
        <v>65</v>
      </c>
      <c r="E193" s="43">
        <v>287</v>
      </c>
      <c r="F193" s="43" t="s">
        <v>65</v>
      </c>
      <c r="H193" s="43">
        <v>287</v>
      </c>
      <c r="I193" s="43" t="s">
        <v>104</v>
      </c>
      <c r="K193" s="43">
        <v>287</v>
      </c>
      <c r="L193" s="43" t="s">
        <v>65</v>
      </c>
      <c r="N193" s="43">
        <v>287</v>
      </c>
      <c r="O193" s="43" t="s">
        <v>65</v>
      </c>
      <c r="Q193" s="43">
        <v>287</v>
      </c>
      <c r="R193" s="43" t="s">
        <v>123</v>
      </c>
    </row>
    <row r="194" spans="2:18" ht="15" customHeight="1" x14ac:dyDescent="0.2">
      <c r="B194" s="43">
        <v>290</v>
      </c>
      <c r="C194" s="43" t="s">
        <v>65</v>
      </c>
      <c r="E194" s="43">
        <v>290</v>
      </c>
      <c r="F194" s="43" t="s">
        <v>65</v>
      </c>
      <c r="H194" s="43">
        <v>290</v>
      </c>
      <c r="I194" s="43" t="s">
        <v>104</v>
      </c>
      <c r="K194" s="43">
        <v>290</v>
      </c>
      <c r="L194" s="43" t="s">
        <v>65</v>
      </c>
      <c r="N194" s="43">
        <v>290</v>
      </c>
      <c r="O194" s="43" t="s">
        <v>65</v>
      </c>
      <c r="Q194" s="43">
        <v>290</v>
      </c>
      <c r="R194" s="43" t="s">
        <v>123</v>
      </c>
    </row>
    <row r="195" spans="2:18" ht="15" customHeight="1" x14ac:dyDescent="0.2">
      <c r="B195" s="43">
        <v>306</v>
      </c>
      <c r="C195" s="43" t="s">
        <v>65</v>
      </c>
      <c r="E195" s="43">
        <v>306</v>
      </c>
      <c r="F195" s="43" t="s">
        <v>65</v>
      </c>
      <c r="H195" s="43">
        <v>306</v>
      </c>
      <c r="I195" s="43" t="s">
        <v>104</v>
      </c>
      <c r="K195" s="43">
        <v>306</v>
      </c>
      <c r="L195" s="43" t="s">
        <v>65</v>
      </c>
      <c r="N195" s="43">
        <v>306</v>
      </c>
      <c r="O195" s="43" t="s">
        <v>65</v>
      </c>
      <c r="Q195" s="43">
        <v>306</v>
      </c>
      <c r="R195" s="43" t="s">
        <v>123</v>
      </c>
    </row>
    <row r="196" spans="2:18" ht="15" customHeight="1" x14ac:dyDescent="0.2">
      <c r="B196" s="43">
        <v>307</v>
      </c>
      <c r="C196" s="43" t="s">
        <v>65</v>
      </c>
      <c r="E196" s="43">
        <v>307</v>
      </c>
      <c r="F196" s="43" t="s">
        <v>65</v>
      </c>
      <c r="H196" s="43">
        <v>307</v>
      </c>
      <c r="I196" s="43" t="s">
        <v>104</v>
      </c>
      <c r="K196" s="43">
        <v>307</v>
      </c>
      <c r="L196" s="43" t="s">
        <v>65</v>
      </c>
      <c r="N196" s="43">
        <v>307</v>
      </c>
      <c r="O196" s="43" t="s">
        <v>65</v>
      </c>
      <c r="Q196" s="43">
        <v>307</v>
      </c>
      <c r="R196" s="43" t="s">
        <v>123</v>
      </c>
    </row>
    <row r="197" spans="2:18" ht="15" customHeight="1" x14ac:dyDescent="0.2">
      <c r="B197" s="43">
        <v>308</v>
      </c>
      <c r="C197" s="43" t="s">
        <v>65</v>
      </c>
      <c r="E197" s="43">
        <v>308</v>
      </c>
      <c r="F197" s="43" t="s">
        <v>65</v>
      </c>
      <c r="H197" s="43">
        <v>308</v>
      </c>
      <c r="I197" s="43" t="s">
        <v>104</v>
      </c>
      <c r="K197" s="43">
        <v>308</v>
      </c>
      <c r="L197" s="43" t="s">
        <v>65</v>
      </c>
      <c r="N197" s="43">
        <v>308</v>
      </c>
      <c r="O197" s="43" t="s">
        <v>65</v>
      </c>
      <c r="Q197" s="43">
        <v>308</v>
      </c>
      <c r="R197" s="43" t="s">
        <v>123</v>
      </c>
    </row>
    <row r="198" spans="2:18" ht="15" customHeight="1" x14ac:dyDescent="0.2">
      <c r="B198" s="43">
        <v>309</v>
      </c>
      <c r="C198" s="43" t="s">
        <v>65</v>
      </c>
      <c r="E198" s="43">
        <v>309</v>
      </c>
      <c r="F198" s="43" t="s">
        <v>65</v>
      </c>
      <c r="H198" s="43">
        <v>309</v>
      </c>
      <c r="I198" s="43" t="s">
        <v>104</v>
      </c>
      <c r="K198" s="43">
        <v>309</v>
      </c>
      <c r="L198" s="43" t="s">
        <v>65</v>
      </c>
      <c r="N198" s="43">
        <v>309</v>
      </c>
      <c r="O198" s="43" t="s">
        <v>65</v>
      </c>
      <c r="Q198" s="43">
        <v>309</v>
      </c>
      <c r="R198" s="43" t="s">
        <v>123</v>
      </c>
    </row>
    <row r="199" spans="2:18" ht="15" customHeight="1" x14ac:dyDescent="0.2">
      <c r="B199" s="43">
        <v>310</v>
      </c>
      <c r="C199" s="43" t="s">
        <v>65</v>
      </c>
      <c r="E199" s="43">
        <v>310</v>
      </c>
      <c r="F199" s="43" t="s">
        <v>65</v>
      </c>
      <c r="H199" s="43">
        <v>310</v>
      </c>
      <c r="I199" s="43" t="s">
        <v>104</v>
      </c>
      <c r="K199" s="43">
        <v>310</v>
      </c>
      <c r="L199" s="43" t="s">
        <v>65</v>
      </c>
      <c r="N199" s="43">
        <v>310</v>
      </c>
      <c r="O199" s="43" t="s">
        <v>65</v>
      </c>
      <c r="Q199" s="43">
        <v>310</v>
      </c>
      <c r="R199" s="43" t="s">
        <v>123</v>
      </c>
    </row>
    <row r="200" spans="2:18" ht="15" customHeight="1" x14ac:dyDescent="0.2">
      <c r="B200" s="43">
        <v>105</v>
      </c>
      <c r="C200" s="43" t="s">
        <v>65</v>
      </c>
      <c r="E200" s="43">
        <v>105</v>
      </c>
      <c r="F200" s="43" t="s">
        <v>65</v>
      </c>
      <c r="H200" s="43">
        <v>105</v>
      </c>
      <c r="I200" s="43" t="s">
        <v>104</v>
      </c>
      <c r="K200" s="43">
        <v>105</v>
      </c>
      <c r="L200" s="43" t="s">
        <v>65</v>
      </c>
      <c r="N200" s="43">
        <v>105</v>
      </c>
      <c r="O200" s="43" t="s">
        <v>65</v>
      </c>
      <c r="Q200" s="43">
        <v>105</v>
      </c>
      <c r="R200" s="43" t="s">
        <v>123</v>
      </c>
    </row>
    <row r="201" spans="2:18" ht="15" customHeight="1" x14ac:dyDescent="0.2">
      <c r="B201" s="43">
        <v>106</v>
      </c>
      <c r="C201" s="43" t="s">
        <v>65</v>
      </c>
      <c r="E201" s="43">
        <v>106</v>
      </c>
      <c r="F201" s="43" t="s">
        <v>65</v>
      </c>
      <c r="H201" s="43">
        <v>106</v>
      </c>
      <c r="I201" s="43" t="s">
        <v>104</v>
      </c>
      <c r="K201" s="43">
        <v>106</v>
      </c>
      <c r="L201" s="43" t="s">
        <v>65</v>
      </c>
      <c r="N201" s="43">
        <v>106</v>
      </c>
      <c r="O201" s="43" t="s">
        <v>65</v>
      </c>
      <c r="Q201" s="43">
        <v>106</v>
      </c>
      <c r="R201" s="43" t="s">
        <v>123</v>
      </c>
    </row>
    <row r="202" spans="2:18" ht="15" customHeight="1" x14ac:dyDescent="0.2">
      <c r="B202" s="43">
        <v>107</v>
      </c>
      <c r="C202" s="43" t="s">
        <v>65</v>
      </c>
      <c r="E202" s="43">
        <v>107</v>
      </c>
      <c r="F202" s="43" t="s">
        <v>65</v>
      </c>
      <c r="H202" s="43">
        <v>107</v>
      </c>
      <c r="I202" s="43" t="s">
        <v>104</v>
      </c>
      <c r="K202" s="43">
        <v>107</v>
      </c>
      <c r="L202" s="43" t="s">
        <v>65</v>
      </c>
      <c r="N202" s="43">
        <v>107</v>
      </c>
      <c r="O202" s="43" t="s">
        <v>65</v>
      </c>
      <c r="Q202" s="43">
        <v>107</v>
      </c>
      <c r="R202" s="43" t="s">
        <v>123</v>
      </c>
    </row>
    <row r="203" spans="2:18" ht="15" customHeight="1" x14ac:dyDescent="0.2">
      <c r="B203" s="43">
        <v>108</v>
      </c>
      <c r="C203" s="43" t="s">
        <v>65</v>
      </c>
      <c r="E203" s="43">
        <v>108</v>
      </c>
      <c r="F203" s="43" t="s">
        <v>65</v>
      </c>
      <c r="H203" s="43">
        <v>108</v>
      </c>
      <c r="I203" s="43" t="s">
        <v>104</v>
      </c>
      <c r="K203" s="43">
        <v>108</v>
      </c>
      <c r="L203" s="43" t="s">
        <v>65</v>
      </c>
      <c r="N203" s="43">
        <v>108</v>
      </c>
      <c r="O203" s="43" t="s">
        <v>65</v>
      </c>
      <c r="Q203" s="43">
        <v>108</v>
      </c>
      <c r="R203" s="43" t="s">
        <v>123</v>
      </c>
    </row>
    <row r="204" spans="2:18" ht="15" customHeight="1" x14ac:dyDescent="0.2">
      <c r="B204" s="43">
        <v>109</v>
      </c>
      <c r="C204" s="43" t="s">
        <v>65</v>
      </c>
      <c r="E204" s="43">
        <v>109</v>
      </c>
      <c r="F204" s="43" t="s">
        <v>65</v>
      </c>
      <c r="H204" s="43">
        <v>109</v>
      </c>
      <c r="I204" s="43" t="s">
        <v>104</v>
      </c>
      <c r="K204" s="43">
        <v>109</v>
      </c>
      <c r="L204" s="43" t="s">
        <v>65</v>
      </c>
      <c r="N204" s="43">
        <v>109</v>
      </c>
      <c r="O204" s="43" t="s">
        <v>65</v>
      </c>
      <c r="Q204" s="43">
        <v>109</v>
      </c>
      <c r="R204" s="43" t="s">
        <v>123</v>
      </c>
    </row>
    <row r="205" spans="2:18" ht="15" customHeight="1" x14ac:dyDescent="0.2">
      <c r="B205" s="43">
        <v>87</v>
      </c>
      <c r="C205" s="43" t="s">
        <v>65</v>
      </c>
      <c r="E205" s="43">
        <v>87</v>
      </c>
      <c r="F205" s="43" t="s">
        <v>379</v>
      </c>
      <c r="H205" s="43">
        <v>87</v>
      </c>
      <c r="I205" s="43" t="s">
        <v>915</v>
      </c>
      <c r="K205" s="43">
        <v>87</v>
      </c>
      <c r="L205" s="43" t="s">
        <v>65</v>
      </c>
      <c r="N205" s="43">
        <v>87</v>
      </c>
      <c r="O205" s="43" t="s">
        <v>379</v>
      </c>
      <c r="Q205" s="43">
        <v>87</v>
      </c>
      <c r="R205" s="43" t="s">
        <v>916</v>
      </c>
    </row>
    <row r="206" spans="2:18" ht="15" customHeight="1" x14ac:dyDescent="0.2">
      <c r="B206" s="43">
        <v>90</v>
      </c>
      <c r="C206" s="43" t="s">
        <v>65</v>
      </c>
      <c r="E206" s="43">
        <v>90</v>
      </c>
      <c r="F206" s="43" t="s">
        <v>65</v>
      </c>
      <c r="H206" s="43">
        <v>90</v>
      </c>
      <c r="I206" s="43" t="s">
        <v>104</v>
      </c>
      <c r="K206" s="43">
        <v>90</v>
      </c>
      <c r="L206" s="43" t="s">
        <v>65</v>
      </c>
      <c r="N206" s="43">
        <v>90</v>
      </c>
      <c r="O206" s="43" t="s">
        <v>65</v>
      </c>
      <c r="Q206" s="43">
        <v>90</v>
      </c>
      <c r="R206" s="43" t="s">
        <v>123</v>
      </c>
    </row>
    <row r="207" spans="2:18" ht="15" customHeight="1" x14ac:dyDescent="0.2">
      <c r="B207" s="43">
        <v>93</v>
      </c>
      <c r="C207" s="43" t="s">
        <v>65</v>
      </c>
      <c r="E207" s="43">
        <v>93</v>
      </c>
      <c r="F207" s="43" t="s">
        <v>65</v>
      </c>
      <c r="H207" s="43">
        <v>93</v>
      </c>
      <c r="I207" s="43" t="s">
        <v>104</v>
      </c>
      <c r="K207" s="43">
        <v>93</v>
      </c>
      <c r="L207" s="43" t="s">
        <v>65</v>
      </c>
      <c r="N207" s="43">
        <v>93</v>
      </c>
      <c r="O207" s="43" t="s">
        <v>65</v>
      </c>
      <c r="Q207" s="43">
        <v>93</v>
      </c>
      <c r="R207" s="43" t="s">
        <v>123</v>
      </c>
    </row>
    <row r="208" spans="2:18" ht="15" customHeight="1" x14ac:dyDescent="0.2">
      <c r="B208" s="43">
        <v>96</v>
      </c>
      <c r="C208" s="43" t="s">
        <v>65</v>
      </c>
      <c r="E208" s="43">
        <v>96</v>
      </c>
      <c r="F208" s="43" t="s">
        <v>65</v>
      </c>
      <c r="H208" s="43">
        <v>96</v>
      </c>
      <c r="I208" s="43" t="s">
        <v>104</v>
      </c>
      <c r="K208" s="43">
        <v>96</v>
      </c>
      <c r="L208" s="43" t="s">
        <v>65</v>
      </c>
      <c r="N208" s="43">
        <v>96</v>
      </c>
      <c r="O208" s="43" t="s">
        <v>65</v>
      </c>
      <c r="Q208" s="43">
        <v>96</v>
      </c>
      <c r="R208" s="43" t="s">
        <v>123</v>
      </c>
    </row>
    <row r="209" spans="2:18" ht="15" customHeight="1" x14ac:dyDescent="0.2">
      <c r="B209" s="43">
        <v>99</v>
      </c>
      <c r="C209" s="43" t="s">
        <v>65</v>
      </c>
      <c r="E209" s="43">
        <v>99</v>
      </c>
      <c r="F209" s="43" t="s">
        <v>65</v>
      </c>
      <c r="H209" s="43">
        <v>99</v>
      </c>
      <c r="I209" s="43" t="s">
        <v>104</v>
      </c>
      <c r="K209" s="43">
        <v>99</v>
      </c>
      <c r="L209" s="43" t="s">
        <v>65</v>
      </c>
      <c r="N209" s="43">
        <v>99</v>
      </c>
      <c r="O209" s="43" t="s">
        <v>65</v>
      </c>
      <c r="Q209" s="43">
        <v>99</v>
      </c>
      <c r="R209" s="43" t="s">
        <v>123</v>
      </c>
    </row>
    <row r="210" spans="2:18" ht="15" customHeight="1" x14ac:dyDescent="0.2">
      <c r="B210" s="43">
        <v>102</v>
      </c>
      <c r="C210" s="43" t="s">
        <v>65</v>
      </c>
      <c r="E210" s="43">
        <v>102</v>
      </c>
      <c r="F210" s="43" t="s">
        <v>379</v>
      </c>
      <c r="H210" s="43">
        <v>102</v>
      </c>
      <c r="I210" s="43" t="s">
        <v>915</v>
      </c>
      <c r="K210" s="43">
        <v>102</v>
      </c>
      <c r="L210" s="43" t="s">
        <v>65</v>
      </c>
      <c r="N210" s="43">
        <v>102</v>
      </c>
      <c r="O210" s="43" t="s">
        <v>379</v>
      </c>
      <c r="Q210" s="43">
        <v>102</v>
      </c>
      <c r="R210" s="43" t="s">
        <v>916</v>
      </c>
    </row>
    <row r="211" spans="2:18" ht="15" customHeight="1" x14ac:dyDescent="0.2">
      <c r="B211" s="43">
        <v>110</v>
      </c>
      <c r="C211" s="43" t="s">
        <v>65</v>
      </c>
      <c r="E211" s="43">
        <v>110</v>
      </c>
      <c r="F211" s="43" t="s">
        <v>65</v>
      </c>
      <c r="H211" s="43">
        <v>110</v>
      </c>
      <c r="I211" s="43" t="s">
        <v>104</v>
      </c>
      <c r="K211" s="43">
        <v>110</v>
      </c>
      <c r="L211" s="43" t="s">
        <v>65</v>
      </c>
      <c r="N211" s="43">
        <v>110</v>
      </c>
      <c r="O211" s="43" t="s">
        <v>65</v>
      </c>
      <c r="Q211" s="43">
        <v>110</v>
      </c>
      <c r="R211" s="43" t="s">
        <v>123</v>
      </c>
    </row>
    <row r="212" spans="2:18" ht="15" customHeight="1" x14ac:dyDescent="0.2">
      <c r="B212" s="43">
        <v>111</v>
      </c>
      <c r="C212" s="43" t="s">
        <v>65</v>
      </c>
      <c r="E212" s="43">
        <v>111</v>
      </c>
      <c r="F212" s="43" t="s">
        <v>65</v>
      </c>
      <c r="H212" s="43">
        <v>111</v>
      </c>
      <c r="I212" s="43" t="s">
        <v>104</v>
      </c>
      <c r="K212" s="43">
        <v>111</v>
      </c>
      <c r="L212" s="43" t="s">
        <v>65</v>
      </c>
      <c r="N212" s="43">
        <v>111</v>
      </c>
      <c r="O212" s="43" t="s">
        <v>65</v>
      </c>
      <c r="Q212" s="43">
        <v>111</v>
      </c>
      <c r="R212" s="43" t="s">
        <v>123</v>
      </c>
    </row>
    <row r="213" spans="2:18" ht="15" customHeight="1" x14ac:dyDescent="0.2">
      <c r="B213" s="43">
        <v>112</v>
      </c>
      <c r="C213" s="43" t="s">
        <v>65</v>
      </c>
      <c r="E213" s="43">
        <v>112</v>
      </c>
      <c r="F213" s="43" t="s">
        <v>65</v>
      </c>
      <c r="H213" s="43">
        <v>112</v>
      </c>
      <c r="I213" s="43" t="s">
        <v>104</v>
      </c>
      <c r="K213" s="43">
        <v>112</v>
      </c>
      <c r="L213" s="43" t="s">
        <v>65</v>
      </c>
      <c r="N213" s="43">
        <v>112</v>
      </c>
      <c r="O213" s="43" t="s">
        <v>65</v>
      </c>
      <c r="Q213" s="43">
        <v>112</v>
      </c>
      <c r="R213" s="43" t="s">
        <v>123</v>
      </c>
    </row>
    <row r="214" spans="2:18" ht="15" customHeight="1" x14ac:dyDescent="0.2">
      <c r="B214" s="43">
        <v>113</v>
      </c>
      <c r="C214" s="43" t="s">
        <v>65</v>
      </c>
      <c r="E214" s="43">
        <v>113</v>
      </c>
      <c r="F214" s="43" t="s">
        <v>65</v>
      </c>
      <c r="H214" s="43">
        <v>113</v>
      </c>
      <c r="I214" s="43" t="s">
        <v>104</v>
      </c>
      <c r="K214" s="43">
        <v>113</v>
      </c>
      <c r="L214" s="43" t="s">
        <v>65</v>
      </c>
      <c r="N214" s="43">
        <v>113</v>
      </c>
      <c r="O214" s="43" t="s">
        <v>65</v>
      </c>
      <c r="Q214" s="43">
        <v>113</v>
      </c>
      <c r="R214" s="43" t="s">
        <v>123</v>
      </c>
    </row>
    <row r="215" spans="2:18" ht="15" customHeight="1" x14ac:dyDescent="0.2">
      <c r="B215" s="43">
        <v>114</v>
      </c>
      <c r="C215" s="43" t="s">
        <v>65</v>
      </c>
      <c r="E215" s="43">
        <v>114</v>
      </c>
      <c r="F215" s="43" t="s">
        <v>65</v>
      </c>
      <c r="H215" s="43">
        <v>114</v>
      </c>
      <c r="I215" s="43" t="s">
        <v>104</v>
      </c>
      <c r="K215" s="43">
        <v>114</v>
      </c>
      <c r="L215" s="43" t="s">
        <v>65</v>
      </c>
      <c r="N215" s="43">
        <v>114</v>
      </c>
      <c r="O215" s="43" t="s">
        <v>65</v>
      </c>
      <c r="Q215" s="43">
        <v>114</v>
      </c>
      <c r="R215" s="43" t="s">
        <v>123</v>
      </c>
    </row>
    <row r="216" spans="2:18" ht="15" customHeight="1" x14ac:dyDescent="0.2">
      <c r="B216" s="43">
        <v>88</v>
      </c>
      <c r="C216" s="43" t="s">
        <v>65</v>
      </c>
      <c r="E216" s="43">
        <v>88</v>
      </c>
      <c r="F216" s="43" t="s">
        <v>65</v>
      </c>
      <c r="H216" s="43">
        <v>88</v>
      </c>
      <c r="I216" s="43" t="s">
        <v>104</v>
      </c>
      <c r="K216" s="43">
        <v>88</v>
      </c>
      <c r="L216" s="43" t="s">
        <v>65</v>
      </c>
      <c r="N216" s="43">
        <v>88</v>
      </c>
      <c r="O216" s="43" t="s">
        <v>65</v>
      </c>
      <c r="Q216" s="43">
        <v>88</v>
      </c>
      <c r="R216" s="43" t="s">
        <v>123</v>
      </c>
    </row>
    <row r="217" spans="2:18" ht="15" customHeight="1" x14ac:dyDescent="0.2">
      <c r="B217" s="43">
        <v>91</v>
      </c>
      <c r="C217" s="43" t="s">
        <v>65</v>
      </c>
      <c r="E217" s="43">
        <v>91</v>
      </c>
      <c r="F217" s="43" t="s">
        <v>65</v>
      </c>
      <c r="H217" s="43">
        <v>91</v>
      </c>
      <c r="I217" s="43" t="s">
        <v>104</v>
      </c>
      <c r="K217" s="43">
        <v>91</v>
      </c>
      <c r="L217" s="43" t="s">
        <v>65</v>
      </c>
      <c r="N217" s="43">
        <v>91</v>
      </c>
      <c r="O217" s="43" t="s">
        <v>65</v>
      </c>
      <c r="Q217" s="43">
        <v>91</v>
      </c>
      <c r="R217" s="43" t="s">
        <v>123</v>
      </c>
    </row>
    <row r="218" spans="2:18" ht="15" customHeight="1" x14ac:dyDescent="0.2">
      <c r="B218" s="43">
        <v>94</v>
      </c>
      <c r="C218" s="43" t="s">
        <v>65</v>
      </c>
      <c r="E218" s="43">
        <v>94</v>
      </c>
      <c r="F218" s="43" t="s">
        <v>65</v>
      </c>
      <c r="H218" s="43">
        <v>94</v>
      </c>
      <c r="I218" s="43" t="s">
        <v>104</v>
      </c>
      <c r="K218" s="43">
        <v>94</v>
      </c>
      <c r="L218" s="43" t="s">
        <v>65</v>
      </c>
      <c r="N218" s="43">
        <v>94</v>
      </c>
      <c r="O218" s="43" t="s">
        <v>65</v>
      </c>
      <c r="Q218" s="43">
        <v>94</v>
      </c>
      <c r="R218" s="43" t="s">
        <v>123</v>
      </c>
    </row>
    <row r="219" spans="2:18" ht="15" customHeight="1" x14ac:dyDescent="0.2">
      <c r="B219" s="43">
        <v>97</v>
      </c>
      <c r="C219" s="43" t="s">
        <v>65</v>
      </c>
      <c r="E219" s="43">
        <v>97</v>
      </c>
      <c r="F219" s="43" t="s">
        <v>65</v>
      </c>
      <c r="H219" s="43">
        <v>97</v>
      </c>
      <c r="I219" s="43" t="s">
        <v>104</v>
      </c>
      <c r="K219" s="43">
        <v>97</v>
      </c>
      <c r="L219" s="43" t="s">
        <v>65</v>
      </c>
      <c r="N219" s="43">
        <v>97</v>
      </c>
      <c r="O219" s="43" t="s">
        <v>65</v>
      </c>
      <c r="Q219" s="43">
        <v>97</v>
      </c>
      <c r="R219" s="43" t="s">
        <v>123</v>
      </c>
    </row>
    <row r="220" spans="2:18" ht="15" customHeight="1" x14ac:dyDescent="0.2">
      <c r="B220" s="43">
        <v>100</v>
      </c>
      <c r="C220" s="43" t="s">
        <v>65</v>
      </c>
      <c r="E220" s="43">
        <v>100</v>
      </c>
      <c r="F220" s="43" t="s">
        <v>65</v>
      </c>
      <c r="H220" s="43">
        <v>100</v>
      </c>
      <c r="I220" s="43" t="s">
        <v>104</v>
      </c>
      <c r="K220" s="43">
        <v>100</v>
      </c>
      <c r="L220" s="43" t="s">
        <v>65</v>
      </c>
      <c r="N220" s="43">
        <v>100</v>
      </c>
      <c r="O220" s="43" t="s">
        <v>65</v>
      </c>
      <c r="Q220" s="43">
        <v>100</v>
      </c>
      <c r="R220" s="43" t="s">
        <v>123</v>
      </c>
    </row>
    <row r="221" spans="2:18" ht="15" customHeight="1" x14ac:dyDescent="0.2">
      <c r="B221" s="43">
        <v>103</v>
      </c>
      <c r="C221" s="43" t="s">
        <v>65</v>
      </c>
      <c r="E221" s="43">
        <v>103</v>
      </c>
      <c r="F221" s="43" t="s">
        <v>65</v>
      </c>
      <c r="H221" s="43">
        <v>103</v>
      </c>
      <c r="I221" s="43" t="s">
        <v>104</v>
      </c>
      <c r="K221" s="43">
        <v>103</v>
      </c>
      <c r="L221" s="43" t="s">
        <v>65</v>
      </c>
      <c r="N221" s="43">
        <v>103</v>
      </c>
      <c r="O221" s="43" t="s">
        <v>65</v>
      </c>
      <c r="Q221" s="43">
        <v>103</v>
      </c>
      <c r="R221" s="43" t="s">
        <v>123</v>
      </c>
    </row>
    <row r="222" spans="2:18" ht="15" customHeight="1" x14ac:dyDescent="0.2">
      <c r="B222" s="43">
        <v>115</v>
      </c>
      <c r="C222" s="43" t="s">
        <v>65</v>
      </c>
      <c r="E222" s="43">
        <v>115</v>
      </c>
      <c r="F222" s="43" t="s">
        <v>65</v>
      </c>
      <c r="H222" s="43">
        <v>115</v>
      </c>
      <c r="I222" s="43" t="s">
        <v>104</v>
      </c>
      <c r="K222" s="43">
        <v>115</v>
      </c>
      <c r="L222" s="43" t="s">
        <v>65</v>
      </c>
      <c r="N222" s="43">
        <v>115</v>
      </c>
      <c r="O222" s="43" t="s">
        <v>65</v>
      </c>
      <c r="Q222" s="43">
        <v>115</v>
      </c>
      <c r="R222" s="43" t="s">
        <v>123</v>
      </c>
    </row>
    <row r="223" spans="2:18" ht="15" customHeight="1" x14ac:dyDescent="0.2">
      <c r="B223" s="43">
        <v>116</v>
      </c>
      <c r="C223" s="43" t="s">
        <v>65</v>
      </c>
      <c r="E223" s="43">
        <v>116</v>
      </c>
      <c r="F223" s="43" t="s">
        <v>65</v>
      </c>
      <c r="H223" s="43">
        <v>116</v>
      </c>
      <c r="I223" s="43" t="s">
        <v>104</v>
      </c>
      <c r="K223" s="43">
        <v>116</v>
      </c>
      <c r="L223" s="43" t="s">
        <v>65</v>
      </c>
      <c r="N223" s="43">
        <v>116</v>
      </c>
      <c r="O223" s="43" t="s">
        <v>65</v>
      </c>
      <c r="Q223" s="43">
        <v>116</v>
      </c>
      <c r="R223" s="43" t="s">
        <v>123</v>
      </c>
    </row>
    <row r="224" spans="2:18" ht="15" customHeight="1" x14ac:dyDescent="0.2">
      <c r="B224" s="43">
        <v>117</v>
      </c>
      <c r="C224" s="43" t="s">
        <v>65</v>
      </c>
      <c r="E224" s="43">
        <v>117</v>
      </c>
      <c r="F224" s="43" t="s">
        <v>65</v>
      </c>
      <c r="H224" s="43">
        <v>117</v>
      </c>
      <c r="I224" s="43" t="s">
        <v>104</v>
      </c>
      <c r="K224" s="43">
        <v>117</v>
      </c>
      <c r="L224" s="43" t="s">
        <v>65</v>
      </c>
      <c r="N224" s="43">
        <v>117</v>
      </c>
      <c r="O224" s="43" t="s">
        <v>65</v>
      </c>
      <c r="Q224" s="43">
        <v>117</v>
      </c>
      <c r="R224" s="43" t="s">
        <v>123</v>
      </c>
    </row>
    <row r="225" spans="2:18" ht="15" customHeight="1" x14ac:dyDescent="0.2">
      <c r="B225" s="43">
        <v>118</v>
      </c>
      <c r="C225" s="43" t="s">
        <v>65</v>
      </c>
      <c r="E225" s="43">
        <v>118</v>
      </c>
      <c r="F225" s="43" t="s">
        <v>65</v>
      </c>
      <c r="H225" s="43">
        <v>118</v>
      </c>
      <c r="I225" s="43" t="s">
        <v>104</v>
      </c>
      <c r="K225" s="43">
        <v>118</v>
      </c>
      <c r="L225" s="43" t="s">
        <v>65</v>
      </c>
      <c r="N225" s="43">
        <v>118</v>
      </c>
      <c r="O225" s="43" t="s">
        <v>65</v>
      </c>
      <c r="Q225" s="43">
        <v>118</v>
      </c>
      <c r="R225" s="43" t="s">
        <v>123</v>
      </c>
    </row>
    <row r="226" spans="2:18" ht="15" customHeight="1" x14ac:dyDescent="0.2">
      <c r="B226" s="43">
        <v>119</v>
      </c>
      <c r="C226" s="43" t="s">
        <v>65</v>
      </c>
      <c r="E226" s="43">
        <v>119</v>
      </c>
      <c r="F226" s="43" t="s">
        <v>65</v>
      </c>
      <c r="H226" s="43">
        <v>119</v>
      </c>
      <c r="I226" s="43" t="s">
        <v>104</v>
      </c>
      <c r="K226" s="43">
        <v>119</v>
      </c>
      <c r="L226" s="43" t="s">
        <v>65</v>
      </c>
      <c r="N226" s="43">
        <v>119</v>
      </c>
      <c r="O226" s="43" t="s">
        <v>65</v>
      </c>
      <c r="Q226" s="43">
        <v>119</v>
      </c>
      <c r="R226" s="43" t="s">
        <v>123</v>
      </c>
    </row>
    <row r="227" spans="2:18" ht="15" customHeight="1" x14ac:dyDescent="0.2">
      <c r="B227" s="43">
        <v>89</v>
      </c>
      <c r="C227" s="43" t="s">
        <v>65</v>
      </c>
      <c r="E227" s="43">
        <v>89</v>
      </c>
      <c r="F227" s="43" t="s">
        <v>65</v>
      </c>
      <c r="H227" s="43">
        <v>89</v>
      </c>
      <c r="I227" s="43" t="s">
        <v>104</v>
      </c>
      <c r="K227" s="43">
        <v>89</v>
      </c>
      <c r="L227" s="43" t="s">
        <v>65</v>
      </c>
      <c r="N227" s="43">
        <v>89</v>
      </c>
      <c r="O227" s="43" t="s">
        <v>65</v>
      </c>
      <c r="Q227" s="43">
        <v>89</v>
      </c>
      <c r="R227" s="43" t="s">
        <v>123</v>
      </c>
    </row>
    <row r="228" spans="2:18" ht="15" customHeight="1" x14ac:dyDescent="0.2">
      <c r="B228" s="43">
        <v>92</v>
      </c>
      <c r="C228" s="43" t="s">
        <v>65</v>
      </c>
      <c r="E228" s="43">
        <v>92</v>
      </c>
      <c r="F228" s="43" t="s">
        <v>65</v>
      </c>
      <c r="H228" s="43">
        <v>92</v>
      </c>
      <c r="I228" s="43" t="s">
        <v>104</v>
      </c>
      <c r="K228" s="43">
        <v>92</v>
      </c>
      <c r="L228" s="43" t="s">
        <v>65</v>
      </c>
      <c r="N228" s="43">
        <v>92</v>
      </c>
      <c r="O228" s="43" t="s">
        <v>65</v>
      </c>
      <c r="Q228" s="43">
        <v>92</v>
      </c>
      <c r="R228" s="43" t="s">
        <v>123</v>
      </c>
    </row>
    <row r="229" spans="2:18" ht="15" customHeight="1" x14ac:dyDescent="0.2">
      <c r="B229" s="43">
        <v>95</v>
      </c>
      <c r="C229" s="43" t="s">
        <v>65</v>
      </c>
      <c r="E229" s="43">
        <v>95</v>
      </c>
      <c r="F229" s="43" t="s">
        <v>65</v>
      </c>
      <c r="H229" s="43">
        <v>95</v>
      </c>
      <c r="I229" s="43" t="s">
        <v>104</v>
      </c>
      <c r="K229" s="43">
        <v>95</v>
      </c>
      <c r="L229" s="43" t="s">
        <v>65</v>
      </c>
      <c r="N229" s="43">
        <v>95</v>
      </c>
      <c r="O229" s="43" t="s">
        <v>65</v>
      </c>
      <c r="Q229" s="43">
        <v>95</v>
      </c>
      <c r="R229" s="43" t="s">
        <v>123</v>
      </c>
    </row>
    <row r="230" spans="2:18" ht="15" customHeight="1" x14ac:dyDescent="0.2">
      <c r="B230" s="43">
        <v>98</v>
      </c>
      <c r="C230" s="43" t="s">
        <v>65</v>
      </c>
      <c r="E230" s="43">
        <v>98</v>
      </c>
      <c r="F230" s="43" t="s">
        <v>65</v>
      </c>
      <c r="H230" s="43">
        <v>98</v>
      </c>
      <c r="I230" s="43" t="s">
        <v>104</v>
      </c>
      <c r="K230" s="43">
        <v>98</v>
      </c>
      <c r="L230" s="43" t="s">
        <v>65</v>
      </c>
      <c r="N230" s="43">
        <v>98</v>
      </c>
      <c r="O230" s="43" t="s">
        <v>65</v>
      </c>
      <c r="Q230" s="43">
        <v>98</v>
      </c>
      <c r="R230" s="43" t="s">
        <v>123</v>
      </c>
    </row>
    <row r="231" spans="2:18" ht="15" customHeight="1" x14ac:dyDescent="0.2">
      <c r="B231" s="43">
        <v>101</v>
      </c>
      <c r="C231" s="43" t="s">
        <v>65</v>
      </c>
      <c r="E231" s="43">
        <v>101</v>
      </c>
      <c r="F231" s="43" t="s">
        <v>65</v>
      </c>
      <c r="H231" s="43">
        <v>101</v>
      </c>
      <c r="I231" s="43" t="s">
        <v>104</v>
      </c>
      <c r="K231" s="43">
        <v>101</v>
      </c>
      <c r="L231" s="43" t="s">
        <v>65</v>
      </c>
      <c r="N231" s="43">
        <v>101</v>
      </c>
      <c r="O231" s="43" t="s">
        <v>65</v>
      </c>
      <c r="Q231" s="43">
        <v>101</v>
      </c>
      <c r="R231" s="43" t="s">
        <v>123</v>
      </c>
    </row>
    <row r="232" spans="2:18" ht="15" customHeight="1" x14ac:dyDescent="0.2">
      <c r="B232" s="43">
        <v>104</v>
      </c>
      <c r="C232" s="43" t="s">
        <v>65</v>
      </c>
      <c r="E232" s="43">
        <v>104</v>
      </c>
      <c r="F232" s="43" t="s">
        <v>65</v>
      </c>
      <c r="H232" s="43">
        <v>104</v>
      </c>
      <c r="I232" s="43" t="s">
        <v>104</v>
      </c>
      <c r="K232" s="43">
        <v>104</v>
      </c>
      <c r="L232" s="43" t="s">
        <v>65</v>
      </c>
      <c r="N232" s="43">
        <v>104</v>
      </c>
      <c r="O232" s="43" t="s">
        <v>65</v>
      </c>
      <c r="Q232" s="43">
        <v>104</v>
      </c>
      <c r="R232" s="43" t="s">
        <v>123</v>
      </c>
    </row>
    <row r="233" spans="2:18" ht="15" customHeight="1" x14ac:dyDescent="0.2">
      <c r="B233" s="43">
        <v>120</v>
      </c>
      <c r="C233" s="43" t="s">
        <v>65</v>
      </c>
      <c r="E233" s="43">
        <v>120</v>
      </c>
      <c r="F233" s="43" t="s">
        <v>65</v>
      </c>
      <c r="H233" s="43">
        <v>120</v>
      </c>
      <c r="I233" s="43" t="s">
        <v>104</v>
      </c>
      <c r="K233" s="43">
        <v>120</v>
      </c>
      <c r="L233" s="43" t="s">
        <v>65</v>
      </c>
      <c r="N233" s="43">
        <v>120</v>
      </c>
      <c r="O233" s="43" t="s">
        <v>65</v>
      </c>
      <c r="Q233" s="43">
        <v>120</v>
      </c>
      <c r="R233" s="43" t="s">
        <v>123</v>
      </c>
    </row>
    <row r="234" spans="2:18" ht="15" customHeight="1" x14ac:dyDescent="0.2">
      <c r="B234" s="43">
        <v>121</v>
      </c>
      <c r="C234" s="43" t="s">
        <v>65</v>
      </c>
      <c r="E234" s="43">
        <v>121</v>
      </c>
      <c r="F234" s="43" t="s">
        <v>65</v>
      </c>
      <c r="H234" s="43">
        <v>121</v>
      </c>
      <c r="I234" s="43" t="s">
        <v>104</v>
      </c>
      <c r="K234" s="43">
        <v>121</v>
      </c>
      <c r="L234" s="43" t="s">
        <v>65</v>
      </c>
      <c r="N234" s="43">
        <v>121</v>
      </c>
      <c r="O234" s="43" t="s">
        <v>65</v>
      </c>
      <c r="Q234" s="43">
        <v>121</v>
      </c>
      <c r="R234" s="43" t="s">
        <v>123</v>
      </c>
    </row>
    <row r="235" spans="2:18" ht="15" customHeight="1" x14ac:dyDescent="0.2">
      <c r="B235" s="43">
        <v>122</v>
      </c>
      <c r="C235" s="43" t="s">
        <v>65</v>
      </c>
      <c r="E235" s="43">
        <v>122</v>
      </c>
      <c r="F235" s="43" t="s">
        <v>65</v>
      </c>
      <c r="H235" s="43">
        <v>122</v>
      </c>
      <c r="I235" s="43" t="s">
        <v>104</v>
      </c>
      <c r="K235" s="43">
        <v>122</v>
      </c>
      <c r="L235" s="43" t="s">
        <v>65</v>
      </c>
      <c r="N235" s="43">
        <v>122</v>
      </c>
      <c r="O235" s="43" t="s">
        <v>65</v>
      </c>
      <c r="Q235" s="43">
        <v>122</v>
      </c>
      <c r="R235" s="43" t="s">
        <v>123</v>
      </c>
    </row>
    <row r="236" spans="2:18" ht="15" customHeight="1" x14ac:dyDescent="0.2">
      <c r="B236" s="43">
        <v>123</v>
      </c>
      <c r="C236" s="43" t="s">
        <v>65</v>
      </c>
      <c r="E236" s="43">
        <v>123</v>
      </c>
      <c r="F236" s="43" t="s">
        <v>65</v>
      </c>
      <c r="H236" s="43">
        <v>123</v>
      </c>
      <c r="I236" s="43" t="s">
        <v>104</v>
      </c>
      <c r="K236" s="43">
        <v>123</v>
      </c>
      <c r="L236" s="43" t="s">
        <v>65</v>
      </c>
      <c r="N236" s="43">
        <v>123</v>
      </c>
      <c r="O236" s="43" t="s">
        <v>65</v>
      </c>
      <c r="Q236" s="43">
        <v>123</v>
      </c>
      <c r="R236" s="43" t="s">
        <v>123</v>
      </c>
    </row>
    <row r="237" spans="2:18" ht="15" customHeight="1" x14ac:dyDescent="0.2">
      <c r="B237" s="43">
        <v>124</v>
      </c>
      <c r="C237" s="43" t="s">
        <v>65</v>
      </c>
      <c r="E237" s="43">
        <v>124</v>
      </c>
      <c r="F237" s="43" t="s">
        <v>65</v>
      </c>
      <c r="H237" s="43">
        <v>124</v>
      </c>
      <c r="I237" s="43" t="s">
        <v>104</v>
      </c>
      <c r="K237" s="43">
        <v>124</v>
      </c>
      <c r="L237" s="43" t="s">
        <v>65</v>
      </c>
      <c r="N237" s="43">
        <v>124</v>
      </c>
      <c r="O237" s="43" t="s">
        <v>65</v>
      </c>
      <c r="Q237" s="43">
        <v>124</v>
      </c>
      <c r="R237" s="43" t="s">
        <v>123</v>
      </c>
    </row>
    <row r="238" spans="2:18" ht="15" customHeight="1" x14ac:dyDescent="0.2">
      <c r="B238" s="43">
        <v>167</v>
      </c>
      <c r="C238" s="43" t="s">
        <v>65</v>
      </c>
      <c r="E238" s="43">
        <v>167</v>
      </c>
      <c r="F238" s="43" t="s">
        <v>65</v>
      </c>
      <c r="H238" s="43">
        <v>167</v>
      </c>
      <c r="I238" s="43" t="s">
        <v>104</v>
      </c>
      <c r="K238" s="43">
        <v>167</v>
      </c>
      <c r="L238" s="43" t="s">
        <v>65</v>
      </c>
      <c r="N238" s="43">
        <v>167</v>
      </c>
      <c r="O238" s="43" t="s">
        <v>65</v>
      </c>
      <c r="Q238" s="43">
        <v>167</v>
      </c>
      <c r="R238" s="43" t="s">
        <v>123</v>
      </c>
    </row>
    <row r="239" spans="2:18" ht="15" customHeight="1" x14ac:dyDescent="0.2">
      <c r="B239" s="43">
        <v>168</v>
      </c>
      <c r="C239" s="43" t="s">
        <v>65</v>
      </c>
      <c r="E239" s="43">
        <v>168</v>
      </c>
      <c r="F239" s="43" t="s">
        <v>65</v>
      </c>
      <c r="H239" s="43">
        <v>168</v>
      </c>
      <c r="I239" s="43" t="s">
        <v>104</v>
      </c>
      <c r="K239" s="43">
        <v>168</v>
      </c>
      <c r="L239" s="43" t="s">
        <v>65</v>
      </c>
      <c r="N239" s="43">
        <v>168</v>
      </c>
      <c r="O239" s="43" t="s">
        <v>65</v>
      </c>
      <c r="Q239" s="43">
        <v>168</v>
      </c>
      <c r="R239" s="43" t="s">
        <v>123</v>
      </c>
    </row>
    <row r="240" spans="2:18" ht="15" customHeight="1" x14ac:dyDescent="0.2">
      <c r="B240" s="43">
        <v>169</v>
      </c>
      <c r="C240" s="43" t="s">
        <v>65</v>
      </c>
      <c r="E240" s="43">
        <v>169</v>
      </c>
      <c r="F240" s="43" t="s">
        <v>65</v>
      </c>
      <c r="H240" s="43">
        <v>169</v>
      </c>
      <c r="I240" s="43" t="s">
        <v>104</v>
      </c>
      <c r="K240" s="43">
        <v>169</v>
      </c>
      <c r="L240" s="43" t="s">
        <v>65</v>
      </c>
      <c r="N240" s="43">
        <v>169</v>
      </c>
      <c r="O240" s="43" t="s">
        <v>65</v>
      </c>
      <c r="Q240" s="43">
        <v>169</v>
      </c>
      <c r="R240" s="43" t="s">
        <v>123</v>
      </c>
    </row>
    <row r="241" spans="2:18" ht="15" customHeight="1" x14ac:dyDescent="0.2">
      <c r="B241" s="43">
        <v>170</v>
      </c>
      <c r="C241" s="43" t="s">
        <v>65</v>
      </c>
      <c r="E241" s="43">
        <v>170</v>
      </c>
      <c r="F241" s="43" t="s">
        <v>65</v>
      </c>
      <c r="H241" s="43">
        <v>170</v>
      </c>
      <c r="I241" s="43" t="s">
        <v>104</v>
      </c>
      <c r="K241" s="43">
        <v>170</v>
      </c>
      <c r="L241" s="43" t="s">
        <v>65</v>
      </c>
      <c r="N241" s="43">
        <v>170</v>
      </c>
      <c r="O241" s="43" t="s">
        <v>65</v>
      </c>
      <c r="Q241" s="43">
        <v>170</v>
      </c>
      <c r="R241" s="43" t="s">
        <v>123</v>
      </c>
    </row>
    <row r="242" spans="2:18" ht="15" customHeight="1" x14ac:dyDescent="0.2">
      <c r="B242" s="43">
        <v>171</v>
      </c>
      <c r="C242" s="43" t="s">
        <v>379</v>
      </c>
      <c r="E242" s="43">
        <v>171</v>
      </c>
      <c r="F242" s="43" t="s">
        <v>65</v>
      </c>
      <c r="H242" s="43">
        <v>171</v>
      </c>
      <c r="I242" s="43" t="s">
        <v>915</v>
      </c>
      <c r="K242" s="43">
        <v>171</v>
      </c>
      <c r="L242" s="43" t="s">
        <v>379</v>
      </c>
      <c r="N242" s="43">
        <v>171</v>
      </c>
      <c r="O242" s="43" t="s">
        <v>65</v>
      </c>
      <c r="Q242" s="43">
        <v>171</v>
      </c>
      <c r="R242" s="43" t="s">
        <v>916</v>
      </c>
    </row>
    <row r="243" spans="2:18" ht="15" customHeight="1" x14ac:dyDescent="0.2">
      <c r="B243" s="43">
        <v>149</v>
      </c>
      <c r="C243" s="43" t="s">
        <v>65</v>
      </c>
      <c r="E243" s="43">
        <v>149</v>
      </c>
      <c r="F243" s="43" t="s">
        <v>65</v>
      </c>
      <c r="H243" s="43">
        <v>149</v>
      </c>
      <c r="I243" s="43" t="s">
        <v>104</v>
      </c>
      <c r="K243" s="43">
        <v>149</v>
      </c>
      <c r="L243" s="43" t="s">
        <v>65</v>
      </c>
      <c r="N243" s="43">
        <v>149</v>
      </c>
      <c r="O243" s="43" t="s">
        <v>65</v>
      </c>
      <c r="Q243" s="43">
        <v>149</v>
      </c>
      <c r="R243" s="43" t="s">
        <v>123</v>
      </c>
    </row>
    <row r="244" spans="2:18" ht="15" customHeight="1" x14ac:dyDescent="0.2">
      <c r="B244" s="43">
        <v>152</v>
      </c>
      <c r="C244" s="43" t="s">
        <v>65</v>
      </c>
      <c r="E244" s="43">
        <v>152</v>
      </c>
      <c r="F244" s="43" t="s">
        <v>65</v>
      </c>
      <c r="H244" s="43">
        <v>152</v>
      </c>
      <c r="I244" s="43" t="s">
        <v>104</v>
      </c>
      <c r="K244" s="43">
        <v>152</v>
      </c>
      <c r="L244" s="43" t="s">
        <v>65</v>
      </c>
      <c r="N244" s="43">
        <v>152</v>
      </c>
      <c r="O244" s="43" t="s">
        <v>65</v>
      </c>
      <c r="Q244" s="43">
        <v>152</v>
      </c>
      <c r="R244" s="43" t="s">
        <v>123</v>
      </c>
    </row>
    <row r="245" spans="2:18" ht="15" customHeight="1" x14ac:dyDescent="0.2">
      <c r="B245" s="43">
        <v>155</v>
      </c>
      <c r="C245" s="43" t="s">
        <v>65</v>
      </c>
      <c r="E245" s="43">
        <v>155</v>
      </c>
      <c r="F245" s="43" t="s">
        <v>65</v>
      </c>
      <c r="H245" s="43">
        <v>155</v>
      </c>
      <c r="I245" s="43" t="s">
        <v>104</v>
      </c>
      <c r="K245" s="43">
        <v>155</v>
      </c>
      <c r="L245" s="43" t="s">
        <v>65</v>
      </c>
      <c r="N245" s="43">
        <v>155</v>
      </c>
      <c r="O245" s="43" t="s">
        <v>65</v>
      </c>
      <c r="Q245" s="43">
        <v>155</v>
      </c>
      <c r="R245" s="43" t="s">
        <v>123</v>
      </c>
    </row>
    <row r="246" spans="2:18" ht="15" customHeight="1" x14ac:dyDescent="0.2">
      <c r="B246" s="43">
        <v>158</v>
      </c>
      <c r="C246" s="43" t="s">
        <v>65</v>
      </c>
      <c r="E246" s="43">
        <v>158</v>
      </c>
      <c r="F246" s="43" t="s">
        <v>65</v>
      </c>
      <c r="H246" s="43">
        <v>158</v>
      </c>
      <c r="I246" s="43" t="s">
        <v>104</v>
      </c>
      <c r="K246" s="43">
        <v>158</v>
      </c>
      <c r="L246" s="43" t="s">
        <v>65</v>
      </c>
      <c r="N246" s="43">
        <v>158</v>
      </c>
      <c r="O246" s="43" t="s">
        <v>65</v>
      </c>
      <c r="Q246" s="43">
        <v>158</v>
      </c>
      <c r="R246" s="43" t="s">
        <v>123</v>
      </c>
    </row>
    <row r="247" spans="2:18" ht="15" customHeight="1" x14ac:dyDescent="0.2">
      <c r="B247" s="43">
        <v>161</v>
      </c>
      <c r="C247" s="43" t="s">
        <v>65</v>
      </c>
      <c r="E247" s="43">
        <v>161</v>
      </c>
      <c r="F247" s="43" t="s">
        <v>65</v>
      </c>
      <c r="H247" s="43">
        <v>161</v>
      </c>
      <c r="I247" s="43" t="s">
        <v>104</v>
      </c>
      <c r="K247" s="43">
        <v>161</v>
      </c>
      <c r="L247" s="43" t="s">
        <v>65</v>
      </c>
      <c r="N247" s="43">
        <v>161</v>
      </c>
      <c r="O247" s="43" t="s">
        <v>65</v>
      </c>
      <c r="Q247" s="43">
        <v>161</v>
      </c>
      <c r="R247" s="43" t="s">
        <v>123</v>
      </c>
    </row>
    <row r="248" spans="2:18" ht="15" customHeight="1" x14ac:dyDescent="0.2">
      <c r="B248" s="43">
        <v>164</v>
      </c>
      <c r="C248" s="43" t="s">
        <v>65</v>
      </c>
      <c r="E248" s="43">
        <v>164</v>
      </c>
      <c r="F248" s="43" t="s">
        <v>65</v>
      </c>
      <c r="H248" s="43">
        <v>164</v>
      </c>
      <c r="I248" s="43" t="s">
        <v>104</v>
      </c>
      <c r="K248" s="43">
        <v>164</v>
      </c>
      <c r="L248" s="43" t="s">
        <v>65</v>
      </c>
      <c r="N248" s="43">
        <v>164</v>
      </c>
      <c r="O248" s="43" t="s">
        <v>65</v>
      </c>
      <c r="Q248" s="43">
        <v>164</v>
      </c>
      <c r="R248" s="43" t="s">
        <v>123</v>
      </c>
    </row>
    <row r="249" spans="2:18" ht="15" customHeight="1" x14ac:dyDescent="0.2">
      <c r="B249" s="43">
        <v>172</v>
      </c>
      <c r="C249" s="43" t="s">
        <v>65</v>
      </c>
      <c r="E249" s="43">
        <v>172</v>
      </c>
      <c r="F249" s="43" t="s">
        <v>65</v>
      </c>
      <c r="H249" s="43">
        <v>172</v>
      </c>
      <c r="I249" s="43" t="s">
        <v>104</v>
      </c>
      <c r="K249" s="43">
        <v>172</v>
      </c>
      <c r="L249" s="43" t="s">
        <v>65</v>
      </c>
      <c r="N249" s="43">
        <v>172</v>
      </c>
      <c r="O249" s="43" t="s">
        <v>65</v>
      </c>
      <c r="Q249" s="43">
        <v>172</v>
      </c>
      <c r="R249" s="43" t="s">
        <v>123</v>
      </c>
    </row>
    <row r="250" spans="2:18" ht="15" customHeight="1" x14ac:dyDescent="0.2">
      <c r="B250" s="43">
        <v>173</v>
      </c>
      <c r="C250" s="43" t="s">
        <v>379</v>
      </c>
      <c r="E250" s="43">
        <v>173</v>
      </c>
      <c r="F250" s="43" t="s">
        <v>65</v>
      </c>
      <c r="H250" s="43">
        <v>173</v>
      </c>
      <c r="I250" s="43" t="s">
        <v>915</v>
      </c>
      <c r="K250" s="43">
        <v>173</v>
      </c>
      <c r="L250" s="43" t="s">
        <v>379</v>
      </c>
      <c r="N250" s="43">
        <v>173</v>
      </c>
      <c r="O250" s="43" t="s">
        <v>65</v>
      </c>
      <c r="Q250" s="43">
        <v>173</v>
      </c>
      <c r="R250" s="43" t="s">
        <v>916</v>
      </c>
    </row>
    <row r="251" spans="2:18" ht="15" customHeight="1" x14ac:dyDescent="0.2">
      <c r="B251" s="43">
        <v>174</v>
      </c>
      <c r="C251" s="43" t="s">
        <v>65</v>
      </c>
      <c r="E251" s="43">
        <v>174</v>
      </c>
      <c r="F251" s="43" t="s">
        <v>65</v>
      </c>
      <c r="H251" s="43">
        <v>174</v>
      </c>
      <c r="I251" s="43" t="s">
        <v>104</v>
      </c>
      <c r="K251" s="43">
        <v>174</v>
      </c>
      <c r="L251" s="43" t="s">
        <v>379</v>
      </c>
      <c r="N251" s="43">
        <v>174</v>
      </c>
      <c r="O251" s="43" t="s">
        <v>65</v>
      </c>
      <c r="Q251" s="43">
        <v>174</v>
      </c>
      <c r="R251" s="43" t="s">
        <v>916</v>
      </c>
    </row>
    <row r="252" spans="2:18" ht="15" customHeight="1" x14ac:dyDescent="0.2">
      <c r="B252" s="43">
        <v>175</v>
      </c>
      <c r="C252" s="43" t="s">
        <v>65</v>
      </c>
      <c r="E252" s="43">
        <v>175</v>
      </c>
      <c r="F252" s="43" t="s">
        <v>65</v>
      </c>
      <c r="H252" s="43">
        <v>175</v>
      </c>
      <c r="I252" s="43" t="s">
        <v>104</v>
      </c>
      <c r="K252" s="43">
        <v>175</v>
      </c>
      <c r="L252" s="43" t="s">
        <v>65</v>
      </c>
      <c r="N252" s="43">
        <v>175</v>
      </c>
      <c r="O252" s="43" t="s">
        <v>65</v>
      </c>
      <c r="Q252" s="43">
        <v>175</v>
      </c>
      <c r="R252" s="43" t="s">
        <v>123</v>
      </c>
    </row>
    <row r="253" spans="2:18" ht="15" customHeight="1" x14ac:dyDescent="0.2">
      <c r="B253" s="43">
        <v>176</v>
      </c>
      <c r="C253" s="43" t="s">
        <v>379</v>
      </c>
      <c r="E253" s="43">
        <v>176</v>
      </c>
      <c r="F253" s="43" t="s">
        <v>65</v>
      </c>
      <c r="H253" s="43">
        <v>176</v>
      </c>
      <c r="I253" s="43" t="s">
        <v>915</v>
      </c>
      <c r="K253" s="43">
        <v>176</v>
      </c>
      <c r="L253" s="43" t="s">
        <v>379</v>
      </c>
      <c r="N253" s="43">
        <v>176</v>
      </c>
      <c r="O253" s="43" t="s">
        <v>65</v>
      </c>
      <c r="Q253" s="43">
        <v>176</v>
      </c>
      <c r="R253" s="43" t="s">
        <v>916</v>
      </c>
    </row>
    <row r="254" spans="2:18" ht="15" customHeight="1" x14ac:dyDescent="0.2">
      <c r="B254" s="43">
        <v>150</v>
      </c>
      <c r="C254" s="43" t="s">
        <v>65</v>
      </c>
      <c r="E254" s="43">
        <v>150</v>
      </c>
      <c r="F254" s="43" t="s">
        <v>65</v>
      </c>
      <c r="H254" s="43">
        <v>150</v>
      </c>
      <c r="I254" s="43" t="s">
        <v>104</v>
      </c>
      <c r="K254" s="43">
        <v>150</v>
      </c>
      <c r="L254" s="43" t="s">
        <v>65</v>
      </c>
      <c r="N254" s="43">
        <v>150</v>
      </c>
      <c r="O254" s="43" t="s">
        <v>65</v>
      </c>
      <c r="Q254" s="43">
        <v>150</v>
      </c>
      <c r="R254" s="43" t="s">
        <v>123</v>
      </c>
    </row>
    <row r="255" spans="2:18" ht="15" customHeight="1" x14ac:dyDescent="0.2">
      <c r="B255" s="43">
        <v>153</v>
      </c>
      <c r="C255" s="43" t="s">
        <v>65</v>
      </c>
      <c r="E255" s="43">
        <v>153</v>
      </c>
      <c r="F255" s="43" t="s">
        <v>65</v>
      </c>
      <c r="H255" s="43">
        <v>153</v>
      </c>
      <c r="I255" s="43" t="s">
        <v>104</v>
      </c>
      <c r="K255" s="43">
        <v>153</v>
      </c>
      <c r="L255" s="43" t="s">
        <v>65</v>
      </c>
      <c r="N255" s="43">
        <v>153</v>
      </c>
      <c r="O255" s="43" t="s">
        <v>65</v>
      </c>
      <c r="Q255" s="43">
        <v>153</v>
      </c>
      <c r="R255" s="43" t="s">
        <v>123</v>
      </c>
    </row>
    <row r="256" spans="2:18" ht="15" customHeight="1" x14ac:dyDescent="0.2">
      <c r="B256" s="43">
        <v>156</v>
      </c>
      <c r="C256" s="43" t="s">
        <v>65</v>
      </c>
      <c r="E256" s="43">
        <v>156</v>
      </c>
      <c r="F256" s="43" t="s">
        <v>65</v>
      </c>
      <c r="H256" s="43">
        <v>156</v>
      </c>
      <c r="I256" s="43" t="s">
        <v>104</v>
      </c>
      <c r="K256" s="43">
        <v>156</v>
      </c>
      <c r="L256" s="43" t="s">
        <v>65</v>
      </c>
      <c r="N256" s="43">
        <v>156</v>
      </c>
      <c r="O256" s="43" t="s">
        <v>65</v>
      </c>
      <c r="Q256" s="43">
        <v>156</v>
      </c>
      <c r="R256" s="43" t="s">
        <v>123</v>
      </c>
    </row>
    <row r="257" spans="2:18" ht="15" customHeight="1" x14ac:dyDescent="0.2">
      <c r="B257" s="43">
        <v>159</v>
      </c>
      <c r="C257" s="43" t="s">
        <v>65</v>
      </c>
      <c r="E257" s="43">
        <v>159</v>
      </c>
      <c r="F257" s="43" t="s">
        <v>65</v>
      </c>
      <c r="H257" s="43">
        <v>159</v>
      </c>
      <c r="I257" s="43" t="s">
        <v>104</v>
      </c>
      <c r="K257" s="43">
        <v>159</v>
      </c>
      <c r="L257" s="43" t="s">
        <v>65</v>
      </c>
      <c r="N257" s="43">
        <v>159</v>
      </c>
      <c r="O257" s="43" t="s">
        <v>65</v>
      </c>
      <c r="Q257" s="43">
        <v>159</v>
      </c>
      <c r="R257" s="43" t="s">
        <v>123</v>
      </c>
    </row>
    <row r="258" spans="2:18" ht="15" customHeight="1" x14ac:dyDescent="0.2">
      <c r="B258" s="43">
        <v>162</v>
      </c>
      <c r="C258" s="43" t="s">
        <v>65</v>
      </c>
      <c r="E258" s="43">
        <v>162</v>
      </c>
      <c r="F258" s="43" t="s">
        <v>65</v>
      </c>
      <c r="H258" s="43">
        <v>162</v>
      </c>
      <c r="I258" s="43" t="s">
        <v>104</v>
      </c>
      <c r="K258" s="43">
        <v>162</v>
      </c>
      <c r="L258" s="43" t="s">
        <v>65</v>
      </c>
      <c r="N258" s="43">
        <v>162</v>
      </c>
      <c r="O258" s="43" t="s">
        <v>65</v>
      </c>
      <c r="Q258" s="43">
        <v>162</v>
      </c>
      <c r="R258" s="43" t="s">
        <v>123</v>
      </c>
    </row>
    <row r="259" spans="2:18" ht="15" customHeight="1" x14ac:dyDescent="0.2">
      <c r="B259" s="43">
        <v>165</v>
      </c>
      <c r="C259" s="43" t="s">
        <v>65</v>
      </c>
      <c r="E259" s="43">
        <v>165</v>
      </c>
      <c r="F259" s="43" t="s">
        <v>65</v>
      </c>
      <c r="H259" s="43">
        <v>165</v>
      </c>
      <c r="I259" s="43" t="s">
        <v>104</v>
      </c>
      <c r="K259" s="43">
        <v>165</v>
      </c>
      <c r="L259" s="43" t="s">
        <v>65</v>
      </c>
      <c r="N259" s="43">
        <v>165</v>
      </c>
      <c r="O259" s="43" t="s">
        <v>65</v>
      </c>
      <c r="Q259" s="43">
        <v>165</v>
      </c>
      <c r="R259" s="43" t="s">
        <v>123</v>
      </c>
    </row>
    <row r="260" spans="2:18" ht="15" customHeight="1" x14ac:dyDescent="0.2">
      <c r="B260" s="43">
        <v>177</v>
      </c>
      <c r="C260" s="43" t="s">
        <v>65</v>
      </c>
      <c r="E260" s="43">
        <v>177</v>
      </c>
      <c r="F260" s="43" t="s">
        <v>65</v>
      </c>
      <c r="H260" s="43">
        <v>177</v>
      </c>
      <c r="I260" s="43" t="s">
        <v>104</v>
      </c>
      <c r="K260" s="43">
        <v>177</v>
      </c>
      <c r="L260" s="43" t="s">
        <v>65</v>
      </c>
      <c r="N260" s="43">
        <v>177</v>
      </c>
      <c r="O260" s="43" t="s">
        <v>65</v>
      </c>
      <c r="Q260" s="43">
        <v>177</v>
      </c>
      <c r="R260" s="43" t="s">
        <v>123</v>
      </c>
    </row>
    <row r="261" spans="2:18" ht="15" customHeight="1" x14ac:dyDescent="0.2">
      <c r="B261" s="43">
        <v>178</v>
      </c>
      <c r="C261" s="43" t="s">
        <v>379</v>
      </c>
      <c r="E261" s="43">
        <v>178</v>
      </c>
      <c r="F261" s="43" t="s">
        <v>65</v>
      </c>
      <c r="H261" s="43">
        <v>178</v>
      </c>
      <c r="I261" s="43" t="s">
        <v>915</v>
      </c>
      <c r="K261" s="43">
        <v>178</v>
      </c>
      <c r="L261" s="43" t="s">
        <v>379</v>
      </c>
      <c r="N261" s="43">
        <v>178</v>
      </c>
      <c r="O261" s="43" t="s">
        <v>65</v>
      </c>
      <c r="Q261" s="43">
        <v>178</v>
      </c>
      <c r="R261" s="43" t="s">
        <v>916</v>
      </c>
    </row>
    <row r="262" spans="2:18" ht="15" customHeight="1" x14ac:dyDescent="0.2">
      <c r="B262" s="43">
        <v>179</v>
      </c>
      <c r="C262" s="43" t="s">
        <v>65</v>
      </c>
      <c r="E262" s="43">
        <v>179</v>
      </c>
      <c r="F262" s="43" t="s">
        <v>65</v>
      </c>
      <c r="H262" s="43">
        <v>179</v>
      </c>
      <c r="I262" s="43" t="s">
        <v>104</v>
      </c>
      <c r="K262" s="43">
        <v>179</v>
      </c>
      <c r="L262" s="43" t="s">
        <v>379</v>
      </c>
      <c r="N262" s="43">
        <v>179</v>
      </c>
      <c r="O262" s="43" t="s">
        <v>65</v>
      </c>
      <c r="Q262" s="43">
        <v>179</v>
      </c>
      <c r="R262" s="43" t="s">
        <v>916</v>
      </c>
    </row>
    <row r="263" spans="2:18" ht="15" customHeight="1" x14ac:dyDescent="0.2">
      <c r="B263" s="43">
        <v>180</v>
      </c>
      <c r="C263" s="43" t="s">
        <v>65</v>
      </c>
      <c r="E263" s="43">
        <v>180</v>
      </c>
      <c r="F263" s="43" t="s">
        <v>65</v>
      </c>
      <c r="H263" s="43">
        <v>180</v>
      </c>
      <c r="I263" s="43" t="s">
        <v>104</v>
      </c>
      <c r="K263" s="43">
        <v>180</v>
      </c>
      <c r="L263" s="43" t="s">
        <v>65</v>
      </c>
      <c r="N263" s="43">
        <v>180</v>
      </c>
      <c r="O263" s="43" t="s">
        <v>65</v>
      </c>
      <c r="Q263" s="43">
        <v>180</v>
      </c>
      <c r="R263" s="43" t="s">
        <v>123</v>
      </c>
    </row>
    <row r="264" spans="2:18" ht="15" customHeight="1" x14ac:dyDescent="0.2">
      <c r="B264" s="43">
        <v>181</v>
      </c>
      <c r="C264" s="43" t="s">
        <v>379</v>
      </c>
      <c r="E264" s="43">
        <v>181</v>
      </c>
      <c r="F264" s="43" t="s">
        <v>65</v>
      </c>
      <c r="H264" s="43">
        <v>181</v>
      </c>
      <c r="I264" s="43" t="s">
        <v>915</v>
      </c>
      <c r="K264" s="43">
        <v>181</v>
      </c>
      <c r="L264" s="43" t="s">
        <v>379</v>
      </c>
      <c r="N264" s="43">
        <v>181</v>
      </c>
      <c r="O264" s="43" t="s">
        <v>65</v>
      </c>
      <c r="Q264" s="43">
        <v>181</v>
      </c>
      <c r="R264" s="43" t="s">
        <v>916</v>
      </c>
    </row>
    <row r="265" spans="2:18" ht="15" customHeight="1" x14ac:dyDescent="0.2">
      <c r="B265" s="43">
        <v>151</v>
      </c>
      <c r="C265" s="43" t="s">
        <v>65</v>
      </c>
      <c r="E265" s="43">
        <v>151</v>
      </c>
      <c r="F265" s="43" t="s">
        <v>65</v>
      </c>
      <c r="H265" s="43">
        <v>151</v>
      </c>
      <c r="I265" s="43" t="s">
        <v>104</v>
      </c>
      <c r="K265" s="43">
        <v>151</v>
      </c>
      <c r="L265" s="43" t="s">
        <v>65</v>
      </c>
      <c r="N265" s="43">
        <v>151</v>
      </c>
      <c r="O265" s="43" t="s">
        <v>65</v>
      </c>
      <c r="Q265" s="43">
        <v>151</v>
      </c>
      <c r="R265" s="43" t="s">
        <v>123</v>
      </c>
    </row>
    <row r="266" spans="2:18" ht="15" customHeight="1" x14ac:dyDescent="0.2">
      <c r="B266" s="43">
        <v>154</v>
      </c>
      <c r="C266" s="43" t="s">
        <v>65</v>
      </c>
      <c r="E266" s="43">
        <v>154</v>
      </c>
      <c r="F266" s="43" t="s">
        <v>65</v>
      </c>
      <c r="H266" s="43">
        <v>154</v>
      </c>
      <c r="I266" s="43" t="s">
        <v>104</v>
      </c>
      <c r="K266" s="43">
        <v>154</v>
      </c>
      <c r="L266" s="43" t="s">
        <v>65</v>
      </c>
      <c r="N266" s="43">
        <v>154</v>
      </c>
      <c r="O266" s="43" t="s">
        <v>65</v>
      </c>
      <c r="Q266" s="43">
        <v>154</v>
      </c>
      <c r="R266" s="43" t="s">
        <v>123</v>
      </c>
    </row>
    <row r="267" spans="2:18" ht="15" customHeight="1" x14ac:dyDescent="0.2">
      <c r="B267" s="43">
        <v>157</v>
      </c>
      <c r="C267" s="43" t="s">
        <v>65</v>
      </c>
      <c r="E267" s="43">
        <v>157</v>
      </c>
      <c r="F267" s="43" t="s">
        <v>65</v>
      </c>
      <c r="H267" s="43">
        <v>157</v>
      </c>
      <c r="I267" s="43" t="s">
        <v>104</v>
      </c>
      <c r="K267" s="43">
        <v>157</v>
      </c>
      <c r="L267" s="43" t="s">
        <v>65</v>
      </c>
      <c r="N267" s="43">
        <v>157</v>
      </c>
      <c r="O267" s="43" t="s">
        <v>65</v>
      </c>
      <c r="Q267" s="43">
        <v>157</v>
      </c>
      <c r="R267" s="43" t="s">
        <v>123</v>
      </c>
    </row>
    <row r="268" spans="2:18" ht="15" customHeight="1" x14ac:dyDescent="0.2">
      <c r="B268" s="43">
        <v>160</v>
      </c>
      <c r="C268" s="43" t="s">
        <v>65</v>
      </c>
      <c r="E268" s="43">
        <v>160</v>
      </c>
      <c r="F268" s="43" t="s">
        <v>65</v>
      </c>
      <c r="H268" s="43">
        <v>160</v>
      </c>
      <c r="I268" s="43" t="s">
        <v>104</v>
      </c>
      <c r="K268" s="43">
        <v>160</v>
      </c>
      <c r="L268" s="43" t="s">
        <v>65</v>
      </c>
      <c r="N268" s="43">
        <v>160</v>
      </c>
      <c r="O268" s="43" t="s">
        <v>65</v>
      </c>
      <c r="Q268" s="43">
        <v>160</v>
      </c>
      <c r="R268" s="43" t="s">
        <v>123</v>
      </c>
    </row>
    <row r="269" spans="2:18" ht="15" customHeight="1" x14ac:dyDescent="0.2">
      <c r="B269" s="43">
        <v>163</v>
      </c>
      <c r="C269" s="43" t="s">
        <v>65</v>
      </c>
      <c r="E269" s="43">
        <v>163</v>
      </c>
      <c r="F269" s="43" t="s">
        <v>65</v>
      </c>
      <c r="H269" s="43">
        <v>163</v>
      </c>
      <c r="I269" s="43" t="s">
        <v>104</v>
      </c>
      <c r="K269" s="43">
        <v>163</v>
      </c>
      <c r="L269" s="43" t="s">
        <v>65</v>
      </c>
      <c r="N269" s="43">
        <v>163</v>
      </c>
      <c r="O269" s="43" t="s">
        <v>65</v>
      </c>
      <c r="Q269" s="43">
        <v>163</v>
      </c>
      <c r="R269" s="43" t="s">
        <v>123</v>
      </c>
    </row>
    <row r="270" spans="2:18" ht="15" customHeight="1" x14ac:dyDescent="0.2">
      <c r="B270" s="43">
        <v>166</v>
      </c>
      <c r="C270" s="43" t="s">
        <v>65</v>
      </c>
      <c r="E270" s="43">
        <v>166</v>
      </c>
      <c r="F270" s="43" t="s">
        <v>65</v>
      </c>
      <c r="H270" s="43">
        <v>166</v>
      </c>
      <c r="I270" s="43" t="s">
        <v>104</v>
      </c>
      <c r="K270" s="43">
        <v>166</v>
      </c>
      <c r="L270" s="43" t="s">
        <v>65</v>
      </c>
      <c r="N270" s="43">
        <v>166</v>
      </c>
      <c r="O270" s="43" t="s">
        <v>65</v>
      </c>
      <c r="Q270" s="43">
        <v>166</v>
      </c>
      <c r="R270" s="43" t="s">
        <v>123</v>
      </c>
    </row>
    <row r="271" spans="2:18" ht="15" customHeight="1" x14ac:dyDescent="0.2">
      <c r="B271" s="43">
        <v>182</v>
      </c>
      <c r="C271" s="43" t="s">
        <v>65</v>
      </c>
      <c r="E271" s="43">
        <v>182</v>
      </c>
      <c r="F271" s="43" t="s">
        <v>65</v>
      </c>
      <c r="H271" s="43">
        <v>182</v>
      </c>
      <c r="I271" s="43" t="s">
        <v>104</v>
      </c>
      <c r="K271" s="43">
        <v>182</v>
      </c>
      <c r="L271" s="43" t="s">
        <v>65</v>
      </c>
      <c r="N271" s="43">
        <v>182</v>
      </c>
      <c r="O271" s="43" t="s">
        <v>65</v>
      </c>
      <c r="Q271" s="43">
        <v>182</v>
      </c>
      <c r="R271" s="43" t="s">
        <v>123</v>
      </c>
    </row>
    <row r="272" spans="2:18" ht="15" customHeight="1" x14ac:dyDescent="0.2">
      <c r="B272" s="43">
        <v>183</v>
      </c>
      <c r="C272" s="43" t="s">
        <v>65</v>
      </c>
      <c r="E272" s="43">
        <v>183</v>
      </c>
      <c r="F272" s="43" t="s">
        <v>65</v>
      </c>
      <c r="H272" s="43">
        <v>183</v>
      </c>
      <c r="I272" s="43" t="s">
        <v>104</v>
      </c>
      <c r="K272" s="43">
        <v>183</v>
      </c>
      <c r="L272" s="43" t="s">
        <v>65</v>
      </c>
      <c r="N272" s="43">
        <v>183</v>
      </c>
      <c r="O272" s="43" t="s">
        <v>65</v>
      </c>
      <c r="Q272" s="43">
        <v>183</v>
      </c>
      <c r="R272" s="43" t="s">
        <v>123</v>
      </c>
    </row>
    <row r="273" spans="2:18" ht="15" customHeight="1" x14ac:dyDescent="0.2">
      <c r="B273" s="43">
        <v>184</v>
      </c>
      <c r="C273" s="43" t="s">
        <v>65</v>
      </c>
      <c r="E273" s="43">
        <v>184</v>
      </c>
      <c r="F273" s="43" t="s">
        <v>65</v>
      </c>
      <c r="H273" s="43">
        <v>184</v>
      </c>
      <c r="I273" s="43" t="s">
        <v>104</v>
      </c>
      <c r="K273" s="43">
        <v>184</v>
      </c>
      <c r="L273" s="43" t="s">
        <v>65</v>
      </c>
      <c r="N273" s="43">
        <v>184</v>
      </c>
      <c r="O273" s="43" t="s">
        <v>65</v>
      </c>
      <c r="Q273" s="43">
        <v>184</v>
      </c>
      <c r="R273" s="43" t="s">
        <v>123</v>
      </c>
    </row>
    <row r="274" spans="2:18" ht="15" customHeight="1" x14ac:dyDescent="0.2">
      <c r="B274" s="43">
        <v>185</v>
      </c>
      <c r="C274" s="43" t="s">
        <v>65</v>
      </c>
      <c r="E274" s="43">
        <v>185</v>
      </c>
      <c r="F274" s="43" t="s">
        <v>65</v>
      </c>
      <c r="H274" s="43">
        <v>185</v>
      </c>
      <c r="I274" s="43" t="s">
        <v>104</v>
      </c>
      <c r="K274" s="43">
        <v>185</v>
      </c>
      <c r="L274" s="43" t="s">
        <v>65</v>
      </c>
      <c r="N274" s="43">
        <v>185</v>
      </c>
      <c r="O274" s="43" t="s">
        <v>65</v>
      </c>
      <c r="Q274" s="43">
        <v>185</v>
      </c>
      <c r="R274" s="43" t="s">
        <v>123</v>
      </c>
    </row>
    <row r="275" spans="2:18" ht="15" customHeight="1" x14ac:dyDescent="0.2">
      <c r="B275" s="43">
        <v>186</v>
      </c>
      <c r="C275" s="43" t="s">
        <v>379</v>
      </c>
      <c r="E275" s="43">
        <v>186</v>
      </c>
      <c r="F275" s="43" t="s">
        <v>65</v>
      </c>
      <c r="H275" s="43">
        <v>186</v>
      </c>
      <c r="I275" s="43" t="s">
        <v>915</v>
      </c>
      <c r="K275" s="43">
        <v>186</v>
      </c>
      <c r="L275" s="43" t="s">
        <v>379</v>
      </c>
      <c r="N275" s="43">
        <v>186</v>
      </c>
      <c r="O275" s="43" t="s">
        <v>65</v>
      </c>
      <c r="Q275" s="43">
        <v>186</v>
      </c>
      <c r="R275" s="43" t="s">
        <v>916</v>
      </c>
    </row>
    <row r="276" spans="2:18" ht="15" customHeight="1" x14ac:dyDescent="0.2">
      <c r="B276" s="43">
        <v>43</v>
      </c>
      <c r="C276" s="43" t="s">
        <v>65</v>
      </c>
      <c r="E276" s="43">
        <v>43</v>
      </c>
      <c r="F276" s="43" t="s">
        <v>65</v>
      </c>
      <c r="H276" s="43">
        <v>43</v>
      </c>
      <c r="I276" s="43" t="s">
        <v>104</v>
      </c>
      <c r="K276" s="43">
        <v>43</v>
      </c>
      <c r="L276" s="43" t="s">
        <v>65</v>
      </c>
      <c r="N276" s="43">
        <v>43</v>
      </c>
      <c r="O276" s="43" t="s">
        <v>65</v>
      </c>
      <c r="Q276" s="43">
        <v>43</v>
      </c>
      <c r="R276" s="43" t="s">
        <v>123</v>
      </c>
    </row>
    <row r="277" spans="2:18" ht="15" customHeight="1" x14ac:dyDescent="0.2">
      <c r="B277" s="43">
        <v>44</v>
      </c>
      <c r="C277" s="43" t="s">
        <v>65</v>
      </c>
      <c r="E277" s="43">
        <v>44</v>
      </c>
      <c r="F277" s="43" t="s">
        <v>65</v>
      </c>
      <c r="H277" s="43">
        <v>44</v>
      </c>
      <c r="I277" s="43" t="s">
        <v>104</v>
      </c>
      <c r="K277" s="43">
        <v>44</v>
      </c>
      <c r="L277" s="43" t="s">
        <v>65</v>
      </c>
      <c r="N277" s="43">
        <v>44</v>
      </c>
      <c r="O277" s="43" t="s">
        <v>65</v>
      </c>
      <c r="Q277" s="43">
        <v>44</v>
      </c>
      <c r="R277" s="43" t="s">
        <v>123</v>
      </c>
    </row>
    <row r="278" spans="2:18" ht="15" customHeight="1" x14ac:dyDescent="0.2">
      <c r="B278" s="43">
        <v>45</v>
      </c>
      <c r="C278" s="43" t="s">
        <v>65</v>
      </c>
      <c r="E278" s="43">
        <v>45</v>
      </c>
      <c r="F278" s="43" t="s">
        <v>65</v>
      </c>
      <c r="H278" s="43">
        <v>45</v>
      </c>
      <c r="I278" s="43" t="s">
        <v>104</v>
      </c>
      <c r="K278" s="43">
        <v>45</v>
      </c>
      <c r="L278" s="43" t="s">
        <v>65</v>
      </c>
      <c r="N278" s="43">
        <v>45</v>
      </c>
      <c r="O278" s="43" t="s">
        <v>65</v>
      </c>
      <c r="Q278" s="43">
        <v>45</v>
      </c>
      <c r="R278" s="43" t="s">
        <v>123</v>
      </c>
    </row>
    <row r="279" spans="2:18" ht="15" customHeight="1" x14ac:dyDescent="0.2">
      <c r="B279" s="43">
        <v>46</v>
      </c>
      <c r="C279" s="43" t="s">
        <v>65</v>
      </c>
      <c r="E279" s="43">
        <v>46</v>
      </c>
      <c r="F279" s="43" t="s">
        <v>65</v>
      </c>
      <c r="H279" s="43">
        <v>46</v>
      </c>
      <c r="I279" s="43" t="s">
        <v>104</v>
      </c>
      <c r="K279" s="43">
        <v>46</v>
      </c>
      <c r="L279" s="43" t="s">
        <v>65</v>
      </c>
      <c r="N279" s="43">
        <v>46</v>
      </c>
      <c r="O279" s="43" t="s">
        <v>65</v>
      </c>
      <c r="Q279" s="43">
        <v>46</v>
      </c>
      <c r="R279" s="43" t="s">
        <v>123</v>
      </c>
    </row>
    <row r="280" spans="2:18" ht="15" customHeight="1" x14ac:dyDescent="0.2">
      <c r="B280" s="43">
        <v>47</v>
      </c>
      <c r="C280" s="43" t="s">
        <v>379</v>
      </c>
      <c r="E280" s="43">
        <v>47</v>
      </c>
      <c r="F280" s="43" t="s">
        <v>65</v>
      </c>
      <c r="H280" s="43">
        <v>47</v>
      </c>
      <c r="I280" s="43" t="s">
        <v>915</v>
      </c>
      <c r="K280" s="43">
        <v>47</v>
      </c>
      <c r="L280" s="43" t="s">
        <v>379</v>
      </c>
      <c r="N280" s="43">
        <v>47</v>
      </c>
      <c r="O280" s="43" t="s">
        <v>65</v>
      </c>
      <c r="Q280" s="43">
        <v>47</v>
      </c>
      <c r="R280" s="43" t="s">
        <v>916</v>
      </c>
    </row>
    <row r="281" spans="2:18" ht="15" customHeight="1" x14ac:dyDescent="0.2">
      <c r="B281" s="43">
        <v>25</v>
      </c>
      <c r="C281" s="43" t="s">
        <v>65</v>
      </c>
      <c r="E281" s="43">
        <v>25</v>
      </c>
      <c r="F281" s="43" t="s">
        <v>379</v>
      </c>
      <c r="H281" s="43">
        <v>25</v>
      </c>
      <c r="I281" s="43" t="s">
        <v>915</v>
      </c>
      <c r="K281" s="43">
        <v>25</v>
      </c>
      <c r="L281" s="43" t="s">
        <v>65</v>
      </c>
      <c r="N281" s="43">
        <v>25</v>
      </c>
      <c r="O281" s="43" t="s">
        <v>379</v>
      </c>
      <c r="Q281" s="43">
        <v>25</v>
      </c>
      <c r="R281" s="43" t="s">
        <v>916</v>
      </c>
    </row>
    <row r="282" spans="2:18" ht="15" customHeight="1" x14ac:dyDescent="0.2">
      <c r="B282" s="43">
        <v>28</v>
      </c>
      <c r="C282" s="43" t="s">
        <v>65</v>
      </c>
      <c r="E282" s="43">
        <v>28</v>
      </c>
      <c r="F282" s="43" t="s">
        <v>65</v>
      </c>
      <c r="H282" s="43">
        <v>28</v>
      </c>
      <c r="I282" s="43" t="s">
        <v>104</v>
      </c>
      <c r="K282" s="43">
        <v>28</v>
      </c>
      <c r="L282" s="43" t="s">
        <v>65</v>
      </c>
      <c r="N282" s="43">
        <v>28</v>
      </c>
      <c r="O282" s="43" t="s">
        <v>65</v>
      </c>
      <c r="Q282" s="43">
        <v>28</v>
      </c>
      <c r="R282" s="43" t="s">
        <v>123</v>
      </c>
    </row>
    <row r="283" spans="2:18" ht="15" customHeight="1" x14ac:dyDescent="0.2">
      <c r="B283" s="43">
        <v>31</v>
      </c>
      <c r="C283" s="43" t="s">
        <v>65</v>
      </c>
      <c r="E283" s="43">
        <v>31</v>
      </c>
      <c r="F283" s="43" t="s">
        <v>65</v>
      </c>
      <c r="H283" s="43">
        <v>31</v>
      </c>
      <c r="I283" s="43" t="s">
        <v>104</v>
      </c>
      <c r="K283" s="43">
        <v>31</v>
      </c>
      <c r="L283" s="43" t="s">
        <v>65</v>
      </c>
      <c r="N283" s="43">
        <v>31</v>
      </c>
      <c r="O283" s="43" t="s">
        <v>65</v>
      </c>
      <c r="Q283" s="43">
        <v>31</v>
      </c>
      <c r="R283" s="43" t="s">
        <v>123</v>
      </c>
    </row>
    <row r="284" spans="2:18" ht="15" customHeight="1" x14ac:dyDescent="0.2">
      <c r="B284" s="43">
        <v>34</v>
      </c>
      <c r="C284" s="43" t="s">
        <v>65</v>
      </c>
      <c r="E284" s="43">
        <v>34</v>
      </c>
      <c r="F284" s="43" t="s">
        <v>65</v>
      </c>
      <c r="H284" s="43">
        <v>34</v>
      </c>
      <c r="I284" s="43" t="s">
        <v>104</v>
      </c>
      <c r="K284" s="43">
        <v>34</v>
      </c>
      <c r="L284" s="43" t="s">
        <v>65</v>
      </c>
      <c r="N284" s="43">
        <v>34</v>
      </c>
      <c r="O284" s="43" t="s">
        <v>65</v>
      </c>
      <c r="Q284" s="43">
        <v>34</v>
      </c>
      <c r="R284" s="43" t="s">
        <v>123</v>
      </c>
    </row>
    <row r="285" spans="2:18" ht="15" customHeight="1" x14ac:dyDescent="0.2">
      <c r="B285" s="43">
        <v>37</v>
      </c>
      <c r="C285" s="43" t="s">
        <v>65</v>
      </c>
      <c r="E285" s="43">
        <v>37</v>
      </c>
      <c r="F285" s="43" t="s">
        <v>65</v>
      </c>
      <c r="H285" s="43">
        <v>37</v>
      </c>
      <c r="I285" s="43" t="s">
        <v>104</v>
      </c>
      <c r="K285" s="43">
        <v>37</v>
      </c>
      <c r="L285" s="43" t="s">
        <v>65</v>
      </c>
      <c r="N285" s="43">
        <v>37</v>
      </c>
      <c r="O285" s="43" t="s">
        <v>65</v>
      </c>
      <c r="Q285" s="43">
        <v>37</v>
      </c>
      <c r="R285" s="43" t="s">
        <v>123</v>
      </c>
    </row>
    <row r="286" spans="2:18" ht="15" customHeight="1" x14ac:dyDescent="0.2">
      <c r="B286" s="43">
        <v>40</v>
      </c>
      <c r="C286" s="43" t="s">
        <v>65</v>
      </c>
      <c r="E286" s="43">
        <v>40</v>
      </c>
      <c r="F286" s="43" t="s">
        <v>379</v>
      </c>
      <c r="H286" s="43">
        <v>40</v>
      </c>
      <c r="I286" s="43" t="s">
        <v>915</v>
      </c>
      <c r="K286" s="43">
        <v>40</v>
      </c>
      <c r="L286" s="43" t="s">
        <v>65</v>
      </c>
      <c r="N286" s="43">
        <v>40</v>
      </c>
      <c r="O286" s="43" t="s">
        <v>379</v>
      </c>
      <c r="Q286" s="43">
        <v>40</v>
      </c>
      <c r="R286" s="43" t="s">
        <v>916</v>
      </c>
    </row>
    <row r="287" spans="2:18" ht="15" customHeight="1" x14ac:dyDescent="0.2">
      <c r="B287" s="43">
        <v>48</v>
      </c>
      <c r="C287" s="43" t="s">
        <v>379</v>
      </c>
      <c r="E287" s="43">
        <v>48</v>
      </c>
      <c r="F287" s="43" t="s">
        <v>65</v>
      </c>
      <c r="H287" s="43">
        <v>48</v>
      </c>
      <c r="I287" s="43" t="s">
        <v>915</v>
      </c>
      <c r="K287" s="43">
        <v>48</v>
      </c>
      <c r="L287" s="43" t="s">
        <v>379</v>
      </c>
      <c r="N287" s="43">
        <v>48</v>
      </c>
      <c r="O287" s="43" t="s">
        <v>65</v>
      </c>
      <c r="Q287" s="43">
        <v>48</v>
      </c>
      <c r="R287" s="43" t="s">
        <v>916</v>
      </c>
    </row>
    <row r="288" spans="2:18" ht="15" customHeight="1" x14ac:dyDescent="0.2">
      <c r="B288" s="43">
        <v>49</v>
      </c>
      <c r="C288" s="43" t="s">
        <v>379</v>
      </c>
      <c r="E288" s="43">
        <v>49</v>
      </c>
      <c r="F288" s="43" t="s">
        <v>65</v>
      </c>
      <c r="H288" s="43">
        <v>49</v>
      </c>
      <c r="I288" s="43" t="s">
        <v>915</v>
      </c>
      <c r="K288" s="43">
        <v>49</v>
      </c>
      <c r="L288" s="43" t="s">
        <v>379</v>
      </c>
      <c r="N288" s="43">
        <v>49</v>
      </c>
      <c r="O288" s="43" t="s">
        <v>65</v>
      </c>
      <c r="Q288" s="43">
        <v>49</v>
      </c>
      <c r="R288" s="43" t="s">
        <v>916</v>
      </c>
    </row>
    <row r="289" spans="2:18" ht="15" customHeight="1" x14ac:dyDescent="0.2">
      <c r="B289" s="43">
        <v>50</v>
      </c>
      <c r="C289" s="43" t="s">
        <v>379</v>
      </c>
      <c r="E289" s="43">
        <v>50</v>
      </c>
      <c r="F289" s="43" t="s">
        <v>65</v>
      </c>
      <c r="H289" s="43">
        <v>50</v>
      </c>
      <c r="I289" s="43" t="s">
        <v>915</v>
      </c>
      <c r="K289" s="43">
        <v>50</v>
      </c>
      <c r="L289" s="43" t="s">
        <v>379</v>
      </c>
      <c r="N289" s="43">
        <v>50</v>
      </c>
      <c r="O289" s="43" t="s">
        <v>65</v>
      </c>
      <c r="Q289" s="43">
        <v>50</v>
      </c>
      <c r="R289" s="43" t="s">
        <v>916</v>
      </c>
    </row>
    <row r="290" spans="2:18" ht="15" customHeight="1" x14ac:dyDescent="0.2">
      <c r="B290" s="43">
        <v>51</v>
      </c>
      <c r="C290" s="43" t="s">
        <v>65</v>
      </c>
      <c r="E290" s="43">
        <v>51</v>
      </c>
      <c r="F290" s="43" t="s">
        <v>65</v>
      </c>
      <c r="H290" s="43">
        <v>51</v>
      </c>
      <c r="I290" s="43" t="s">
        <v>104</v>
      </c>
      <c r="K290" s="43">
        <v>51</v>
      </c>
      <c r="L290" s="43" t="s">
        <v>65</v>
      </c>
      <c r="N290" s="43">
        <v>51</v>
      </c>
      <c r="O290" s="43" t="s">
        <v>65</v>
      </c>
      <c r="Q290" s="43">
        <v>51</v>
      </c>
      <c r="R290" s="43" t="s">
        <v>123</v>
      </c>
    </row>
    <row r="291" spans="2:18" ht="15" customHeight="1" x14ac:dyDescent="0.2">
      <c r="B291" s="43">
        <v>52</v>
      </c>
      <c r="C291" s="43" t="s">
        <v>379</v>
      </c>
      <c r="E291" s="43">
        <v>52</v>
      </c>
      <c r="F291" s="43" t="s">
        <v>65</v>
      </c>
      <c r="H291" s="43">
        <v>52</v>
      </c>
      <c r="I291" s="43" t="s">
        <v>915</v>
      </c>
      <c r="K291" s="43">
        <v>52</v>
      </c>
      <c r="L291" s="43" t="s">
        <v>379</v>
      </c>
      <c r="N291" s="43">
        <v>52</v>
      </c>
      <c r="O291" s="43" t="s">
        <v>65</v>
      </c>
      <c r="Q291" s="43">
        <v>52</v>
      </c>
      <c r="R291" s="43" t="s">
        <v>916</v>
      </c>
    </row>
    <row r="292" spans="2:18" ht="15" customHeight="1" x14ac:dyDescent="0.2">
      <c r="B292" s="43">
        <v>26</v>
      </c>
      <c r="C292" s="43" t="s">
        <v>65</v>
      </c>
      <c r="E292" s="43">
        <v>26</v>
      </c>
      <c r="F292" s="43" t="s">
        <v>65</v>
      </c>
      <c r="H292" s="43">
        <v>26</v>
      </c>
      <c r="I292" s="43" t="s">
        <v>104</v>
      </c>
      <c r="K292" s="43">
        <v>26</v>
      </c>
      <c r="L292" s="43" t="s">
        <v>65</v>
      </c>
      <c r="N292" s="43">
        <v>26</v>
      </c>
      <c r="O292" s="43" t="s">
        <v>65</v>
      </c>
      <c r="Q292" s="43">
        <v>26</v>
      </c>
      <c r="R292" s="43" t="s">
        <v>123</v>
      </c>
    </row>
    <row r="293" spans="2:18" ht="15" customHeight="1" x14ac:dyDescent="0.2">
      <c r="B293" s="43">
        <v>29</v>
      </c>
      <c r="C293" s="43" t="s">
        <v>65</v>
      </c>
      <c r="E293" s="43">
        <v>29</v>
      </c>
      <c r="F293" s="43" t="s">
        <v>65</v>
      </c>
      <c r="H293" s="43">
        <v>29</v>
      </c>
      <c r="I293" s="43" t="s">
        <v>104</v>
      </c>
      <c r="K293" s="43">
        <v>29</v>
      </c>
      <c r="L293" s="43" t="s">
        <v>65</v>
      </c>
      <c r="N293" s="43">
        <v>29</v>
      </c>
      <c r="O293" s="43" t="s">
        <v>65</v>
      </c>
      <c r="Q293" s="43">
        <v>29</v>
      </c>
      <c r="R293" s="43" t="s">
        <v>123</v>
      </c>
    </row>
    <row r="294" spans="2:18" ht="15" customHeight="1" x14ac:dyDescent="0.2">
      <c r="B294" s="43">
        <v>32</v>
      </c>
      <c r="C294" s="43" t="s">
        <v>65</v>
      </c>
      <c r="E294" s="43">
        <v>32</v>
      </c>
      <c r="F294" s="43" t="s">
        <v>65</v>
      </c>
      <c r="H294" s="43">
        <v>32</v>
      </c>
      <c r="I294" s="43" t="s">
        <v>104</v>
      </c>
      <c r="K294" s="43">
        <v>32</v>
      </c>
      <c r="L294" s="43" t="s">
        <v>65</v>
      </c>
      <c r="N294" s="43">
        <v>32</v>
      </c>
      <c r="O294" s="43" t="s">
        <v>65</v>
      </c>
      <c r="Q294" s="43">
        <v>32</v>
      </c>
      <c r="R294" s="43" t="s">
        <v>123</v>
      </c>
    </row>
    <row r="295" spans="2:18" ht="15" customHeight="1" x14ac:dyDescent="0.2">
      <c r="B295" s="43">
        <v>35</v>
      </c>
      <c r="C295" s="43" t="s">
        <v>65</v>
      </c>
      <c r="E295" s="43">
        <v>35</v>
      </c>
      <c r="F295" s="43" t="s">
        <v>65</v>
      </c>
      <c r="H295" s="43">
        <v>35</v>
      </c>
      <c r="I295" s="43" t="s">
        <v>104</v>
      </c>
      <c r="K295" s="43">
        <v>35</v>
      </c>
      <c r="L295" s="43" t="s">
        <v>65</v>
      </c>
      <c r="N295" s="43">
        <v>35</v>
      </c>
      <c r="O295" s="43" t="s">
        <v>65</v>
      </c>
      <c r="Q295" s="43">
        <v>35</v>
      </c>
      <c r="R295" s="43" t="s">
        <v>123</v>
      </c>
    </row>
    <row r="296" spans="2:18" ht="15" customHeight="1" x14ac:dyDescent="0.2">
      <c r="B296" s="43">
        <v>38</v>
      </c>
      <c r="C296" s="43" t="s">
        <v>65</v>
      </c>
      <c r="E296" s="43">
        <v>38</v>
      </c>
      <c r="F296" s="43" t="s">
        <v>65</v>
      </c>
      <c r="H296" s="43">
        <v>38</v>
      </c>
      <c r="I296" s="43" t="s">
        <v>104</v>
      </c>
      <c r="K296" s="43">
        <v>38</v>
      </c>
      <c r="L296" s="43" t="s">
        <v>65</v>
      </c>
      <c r="N296" s="43">
        <v>38</v>
      </c>
      <c r="O296" s="43" t="s">
        <v>65</v>
      </c>
      <c r="Q296" s="43">
        <v>38</v>
      </c>
      <c r="R296" s="43" t="s">
        <v>123</v>
      </c>
    </row>
    <row r="297" spans="2:18" ht="15" customHeight="1" x14ac:dyDescent="0.2">
      <c r="B297" s="43">
        <v>41</v>
      </c>
      <c r="C297" s="43" t="s">
        <v>65</v>
      </c>
      <c r="E297" s="43">
        <v>41</v>
      </c>
      <c r="F297" s="43" t="s">
        <v>65</v>
      </c>
      <c r="H297" s="43">
        <v>41</v>
      </c>
      <c r="I297" s="43" t="s">
        <v>104</v>
      </c>
      <c r="K297" s="43">
        <v>41</v>
      </c>
      <c r="L297" s="43" t="s">
        <v>65</v>
      </c>
      <c r="N297" s="43">
        <v>41</v>
      </c>
      <c r="O297" s="43" t="s">
        <v>65</v>
      </c>
      <c r="Q297" s="43">
        <v>41</v>
      </c>
      <c r="R297" s="43" t="s">
        <v>123</v>
      </c>
    </row>
    <row r="298" spans="2:18" ht="15" customHeight="1" x14ac:dyDescent="0.2">
      <c r="B298" s="43">
        <v>53</v>
      </c>
      <c r="C298" s="43" t="s">
        <v>379</v>
      </c>
      <c r="E298" s="43">
        <v>53</v>
      </c>
      <c r="F298" s="43" t="s">
        <v>65</v>
      </c>
      <c r="H298" s="43">
        <v>53</v>
      </c>
      <c r="I298" s="43" t="s">
        <v>915</v>
      </c>
      <c r="K298" s="43">
        <v>53</v>
      </c>
      <c r="L298" s="43" t="s">
        <v>379</v>
      </c>
      <c r="N298" s="43">
        <v>53</v>
      </c>
      <c r="O298" s="43" t="s">
        <v>65</v>
      </c>
      <c r="Q298" s="43">
        <v>53</v>
      </c>
      <c r="R298" s="43" t="s">
        <v>916</v>
      </c>
    </row>
    <row r="299" spans="2:18" ht="15" customHeight="1" x14ac:dyDescent="0.2">
      <c r="B299" s="43">
        <v>54</v>
      </c>
      <c r="C299" s="43" t="s">
        <v>379</v>
      </c>
      <c r="E299" s="43">
        <v>54</v>
      </c>
      <c r="F299" s="43" t="s">
        <v>65</v>
      </c>
      <c r="H299" s="43">
        <v>54</v>
      </c>
      <c r="I299" s="43" t="s">
        <v>915</v>
      </c>
      <c r="K299" s="43">
        <v>54</v>
      </c>
      <c r="L299" s="43" t="s">
        <v>379</v>
      </c>
      <c r="N299" s="43">
        <v>54</v>
      </c>
      <c r="O299" s="43" t="s">
        <v>65</v>
      </c>
      <c r="Q299" s="43">
        <v>54</v>
      </c>
      <c r="R299" s="43" t="s">
        <v>916</v>
      </c>
    </row>
    <row r="300" spans="2:18" ht="15" customHeight="1" x14ac:dyDescent="0.2">
      <c r="B300" s="43">
        <v>55</v>
      </c>
      <c r="C300" s="43" t="s">
        <v>379</v>
      </c>
      <c r="E300" s="43">
        <v>55</v>
      </c>
      <c r="F300" s="43" t="s">
        <v>65</v>
      </c>
      <c r="H300" s="43">
        <v>55</v>
      </c>
      <c r="I300" s="43" t="s">
        <v>915</v>
      </c>
      <c r="K300" s="43">
        <v>55</v>
      </c>
      <c r="L300" s="43" t="s">
        <v>379</v>
      </c>
      <c r="N300" s="43">
        <v>55</v>
      </c>
      <c r="O300" s="43" t="s">
        <v>65</v>
      </c>
      <c r="Q300" s="43">
        <v>55</v>
      </c>
      <c r="R300" s="43" t="s">
        <v>916</v>
      </c>
    </row>
    <row r="301" spans="2:18" ht="15" customHeight="1" x14ac:dyDescent="0.2">
      <c r="B301" s="43">
        <v>56</v>
      </c>
      <c r="C301" s="43" t="s">
        <v>65</v>
      </c>
      <c r="E301" s="43">
        <v>56</v>
      </c>
      <c r="F301" s="43" t="s">
        <v>65</v>
      </c>
      <c r="H301" s="43">
        <v>56</v>
      </c>
      <c r="I301" s="43" t="s">
        <v>104</v>
      </c>
      <c r="K301" s="43">
        <v>56</v>
      </c>
      <c r="L301" s="43" t="s">
        <v>65</v>
      </c>
      <c r="N301" s="43">
        <v>56</v>
      </c>
      <c r="O301" s="43" t="s">
        <v>65</v>
      </c>
      <c r="Q301" s="43">
        <v>56</v>
      </c>
      <c r="R301" s="43" t="s">
        <v>123</v>
      </c>
    </row>
    <row r="302" spans="2:18" ht="15" customHeight="1" x14ac:dyDescent="0.2">
      <c r="B302" s="43">
        <v>57</v>
      </c>
      <c r="C302" s="43" t="s">
        <v>379</v>
      </c>
      <c r="E302" s="43">
        <v>57</v>
      </c>
      <c r="F302" s="43" t="s">
        <v>65</v>
      </c>
      <c r="H302" s="43">
        <v>57</v>
      </c>
      <c r="I302" s="43" t="s">
        <v>915</v>
      </c>
      <c r="K302" s="43">
        <v>57</v>
      </c>
      <c r="L302" s="43" t="s">
        <v>379</v>
      </c>
      <c r="N302" s="43">
        <v>57</v>
      </c>
      <c r="O302" s="43" t="s">
        <v>65</v>
      </c>
      <c r="Q302" s="43">
        <v>57</v>
      </c>
      <c r="R302" s="43" t="s">
        <v>916</v>
      </c>
    </row>
    <row r="303" spans="2:18" ht="15" customHeight="1" x14ac:dyDescent="0.2">
      <c r="B303" s="43">
        <v>27</v>
      </c>
      <c r="C303" s="43" t="s">
        <v>65</v>
      </c>
      <c r="E303" s="43">
        <v>27</v>
      </c>
      <c r="F303" s="43" t="s">
        <v>65</v>
      </c>
      <c r="H303" s="43">
        <v>27</v>
      </c>
      <c r="I303" s="43" t="s">
        <v>104</v>
      </c>
      <c r="K303" s="43">
        <v>27</v>
      </c>
      <c r="L303" s="43" t="s">
        <v>65</v>
      </c>
      <c r="N303" s="43">
        <v>27</v>
      </c>
      <c r="O303" s="43" t="s">
        <v>65</v>
      </c>
      <c r="Q303" s="43">
        <v>27</v>
      </c>
      <c r="R303" s="43" t="s">
        <v>123</v>
      </c>
    </row>
    <row r="304" spans="2:18" ht="15" customHeight="1" x14ac:dyDescent="0.2">
      <c r="B304" s="43">
        <v>30</v>
      </c>
      <c r="C304" s="43" t="s">
        <v>65</v>
      </c>
      <c r="E304" s="43">
        <v>30</v>
      </c>
      <c r="F304" s="43" t="s">
        <v>65</v>
      </c>
      <c r="H304" s="43">
        <v>30</v>
      </c>
      <c r="I304" s="43" t="s">
        <v>104</v>
      </c>
      <c r="K304" s="43">
        <v>30</v>
      </c>
      <c r="L304" s="43" t="s">
        <v>65</v>
      </c>
      <c r="N304" s="43">
        <v>30</v>
      </c>
      <c r="O304" s="43" t="s">
        <v>65</v>
      </c>
      <c r="Q304" s="43">
        <v>30</v>
      </c>
      <c r="R304" s="43" t="s">
        <v>123</v>
      </c>
    </row>
    <row r="305" spans="2:18" ht="15" customHeight="1" x14ac:dyDescent="0.2">
      <c r="B305" s="43">
        <v>33</v>
      </c>
      <c r="C305" s="43" t="s">
        <v>65</v>
      </c>
      <c r="E305" s="43">
        <v>33</v>
      </c>
      <c r="F305" s="43" t="s">
        <v>65</v>
      </c>
      <c r="H305" s="43">
        <v>33</v>
      </c>
      <c r="I305" s="43" t="s">
        <v>104</v>
      </c>
      <c r="K305" s="43">
        <v>33</v>
      </c>
      <c r="L305" s="43" t="s">
        <v>65</v>
      </c>
      <c r="N305" s="43">
        <v>33</v>
      </c>
      <c r="O305" s="43" t="s">
        <v>65</v>
      </c>
      <c r="Q305" s="43">
        <v>33</v>
      </c>
      <c r="R305" s="43" t="s">
        <v>123</v>
      </c>
    </row>
    <row r="306" spans="2:18" ht="15" customHeight="1" x14ac:dyDescent="0.2">
      <c r="B306" s="43">
        <v>36</v>
      </c>
      <c r="C306" s="43" t="s">
        <v>65</v>
      </c>
      <c r="E306" s="43">
        <v>36</v>
      </c>
      <c r="F306" s="43" t="s">
        <v>65</v>
      </c>
      <c r="H306" s="43">
        <v>36</v>
      </c>
      <c r="I306" s="43" t="s">
        <v>104</v>
      </c>
      <c r="K306" s="43">
        <v>36</v>
      </c>
      <c r="L306" s="43" t="s">
        <v>65</v>
      </c>
      <c r="N306" s="43">
        <v>36</v>
      </c>
      <c r="O306" s="43" t="s">
        <v>65</v>
      </c>
      <c r="Q306" s="43">
        <v>36</v>
      </c>
      <c r="R306" s="43" t="s">
        <v>123</v>
      </c>
    </row>
    <row r="307" spans="2:18" ht="15" customHeight="1" x14ac:dyDescent="0.2">
      <c r="B307" s="43">
        <v>39</v>
      </c>
      <c r="C307" s="43" t="s">
        <v>65</v>
      </c>
      <c r="E307" s="43">
        <v>39</v>
      </c>
      <c r="F307" s="43" t="s">
        <v>65</v>
      </c>
      <c r="H307" s="43">
        <v>39</v>
      </c>
      <c r="I307" s="43" t="s">
        <v>104</v>
      </c>
      <c r="K307" s="43">
        <v>39</v>
      </c>
      <c r="L307" s="43" t="s">
        <v>65</v>
      </c>
      <c r="N307" s="43">
        <v>39</v>
      </c>
      <c r="O307" s="43" t="s">
        <v>65</v>
      </c>
      <c r="Q307" s="43">
        <v>39</v>
      </c>
      <c r="R307" s="43" t="s">
        <v>123</v>
      </c>
    </row>
    <row r="308" spans="2:18" ht="15" customHeight="1" x14ac:dyDescent="0.2">
      <c r="B308" s="43">
        <v>42</v>
      </c>
      <c r="C308" s="43" t="s">
        <v>65</v>
      </c>
      <c r="E308" s="43">
        <v>42</v>
      </c>
      <c r="F308" s="43" t="s">
        <v>65</v>
      </c>
      <c r="H308" s="43">
        <v>42</v>
      </c>
      <c r="I308" s="43" t="s">
        <v>104</v>
      </c>
      <c r="K308" s="43">
        <v>42</v>
      </c>
      <c r="L308" s="43" t="s">
        <v>65</v>
      </c>
      <c r="N308" s="43">
        <v>42</v>
      </c>
      <c r="O308" s="43" t="s">
        <v>65</v>
      </c>
      <c r="Q308" s="43">
        <v>42</v>
      </c>
      <c r="R308" s="43" t="s">
        <v>123</v>
      </c>
    </row>
    <row r="309" spans="2:18" ht="15" customHeight="1" x14ac:dyDescent="0.2">
      <c r="B309" s="43">
        <v>58</v>
      </c>
      <c r="C309" s="43" t="s">
        <v>65</v>
      </c>
      <c r="E309" s="43">
        <v>58</v>
      </c>
      <c r="F309" s="43" t="s">
        <v>65</v>
      </c>
      <c r="H309" s="43">
        <v>58</v>
      </c>
      <c r="I309" s="43" t="s">
        <v>104</v>
      </c>
      <c r="K309" s="43">
        <v>58</v>
      </c>
      <c r="L309" s="43" t="s">
        <v>65</v>
      </c>
      <c r="N309" s="43">
        <v>58</v>
      </c>
      <c r="O309" s="43" t="s">
        <v>65</v>
      </c>
      <c r="Q309" s="43">
        <v>58</v>
      </c>
      <c r="R309" s="43" t="s">
        <v>123</v>
      </c>
    </row>
    <row r="310" spans="2:18" ht="15" customHeight="1" x14ac:dyDescent="0.2">
      <c r="B310" s="43">
        <v>59</v>
      </c>
      <c r="C310" s="43" t="s">
        <v>65</v>
      </c>
      <c r="E310" s="43">
        <v>59</v>
      </c>
      <c r="F310" s="43" t="s">
        <v>65</v>
      </c>
      <c r="H310" s="43">
        <v>59</v>
      </c>
      <c r="I310" s="43" t="s">
        <v>104</v>
      </c>
      <c r="K310" s="43">
        <v>59</v>
      </c>
      <c r="L310" s="43" t="s">
        <v>65</v>
      </c>
      <c r="N310" s="43">
        <v>59</v>
      </c>
      <c r="O310" s="43" t="s">
        <v>65</v>
      </c>
      <c r="Q310" s="43">
        <v>59</v>
      </c>
      <c r="R310" s="43" t="s">
        <v>123</v>
      </c>
    </row>
    <row r="311" spans="2:18" ht="15" customHeight="1" x14ac:dyDescent="0.2">
      <c r="B311" s="43">
        <v>60</v>
      </c>
      <c r="C311" s="43" t="s">
        <v>65</v>
      </c>
      <c r="E311" s="43">
        <v>60</v>
      </c>
      <c r="F311" s="43" t="s">
        <v>65</v>
      </c>
      <c r="H311" s="43">
        <v>60</v>
      </c>
      <c r="I311" s="43" t="s">
        <v>104</v>
      </c>
      <c r="K311" s="43">
        <v>60</v>
      </c>
      <c r="L311" s="43" t="s">
        <v>65</v>
      </c>
      <c r="N311" s="43">
        <v>60</v>
      </c>
      <c r="O311" s="43" t="s">
        <v>65</v>
      </c>
      <c r="Q311" s="43">
        <v>60</v>
      </c>
      <c r="R311" s="43" t="s">
        <v>123</v>
      </c>
    </row>
    <row r="312" spans="2:18" ht="15" customHeight="1" x14ac:dyDescent="0.2">
      <c r="B312" s="43">
        <v>61</v>
      </c>
      <c r="C312" s="43" t="s">
        <v>65</v>
      </c>
      <c r="E312" s="43">
        <v>61</v>
      </c>
      <c r="F312" s="43" t="s">
        <v>65</v>
      </c>
      <c r="H312" s="43">
        <v>61</v>
      </c>
      <c r="I312" s="43" t="s">
        <v>104</v>
      </c>
      <c r="K312" s="43">
        <v>61</v>
      </c>
      <c r="L312" s="43" t="s">
        <v>65</v>
      </c>
      <c r="N312" s="43">
        <v>61</v>
      </c>
      <c r="O312" s="43" t="s">
        <v>65</v>
      </c>
      <c r="Q312" s="43">
        <v>61</v>
      </c>
      <c r="R312" s="43" t="s">
        <v>123</v>
      </c>
    </row>
    <row r="313" spans="2:18" ht="15" customHeight="1" x14ac:dyDescent="0.2">
      <c r="B313" s="43">
        <v>62</v>
      </c>
      <c r="C313" s="43" t="s">
        <v>379</v>
      </c>
      <c r="E313" s="43">
        <v>62</v>
      </c>
      <c r="F313" s="43" t="s">
        <v>65</v>
      </c>
      <c r="H313" s="43">
        <v>62</v>
      </c>
      <c r="I313" s="43" t="s">
        <v>915</v>
      </c>
      <c r="K313" s="43">
        <v>62</v>
      </c>
      <c r="L313" s="43" t="s">
        <v>379</v>
      </c>
      <c r="N313" s="43">
        <v>62</v>
      </c>
      <c r="O313" s="43" t="s">
        <v>65</v>
      </c>
      <c r="Q313" s="43">
        <v>62</v>
      </c>
      <c r="R313" s="43" t="s">
        <v>916</v>
      </c>
    </row>
    <row r="501" spans="2:18" ht="15" customHeight="1" x14ac:dyDescent="0.2">
      <c r="B501" s="43">
        <v>281</v>
      </c>
      <c r="C501" s="43" t="s">
        <v>65</v>
      </c>
      <c r="E501" s="43">
        <v>281</v>
      </c>
      <c r="F501" s="43" t="s">
        <v>65</v>
      </c>
      <c r="H501" s="43">
        <v>281</v>
      </c>
      <c r="I501" s="43" t="s">
        <v>104</v>
      </c>
      <c r="K501" s="43">
        <v>281</v>
      </c>
      <c r="L501" s="43" t="s">
        <v>65</v>
      </c>
      <c r="N501" s="43">
        <v>281</v>
      </c>
      <c r="O501" s="43" t="s">
        <v>65</v>
      </c>
      <c r="Q501" s="43">
        <v>281</v>
      </c>
      <c r="R501" s="43" t="s">
        <v>123</v>
      </c>
    </row>
    <row r="502" spans="2:18" ht="15" customHeight="1" x14ac:dyDescent="0.2">
      <c r="B502" s="43">
        <v>284</v>
      </c>
      <c r="C502" s="43" t="s">
        <v>65</v>
      </c>
      <c r="E502" s="43">
        <v>284</v>
      </c>
      <c r="F502" s="43" t="s">
        <v>65</v>
      </c>
      <c r="H502" s="43">
        <v>284</v>
      </c>
      <c r="I502" s="43" t="s">
        <v>104</v>
      </c>
      <c r="K502" s="43">
        <v>284</v>
      </c>
      <c r="L502" s="43" t="s">
        <v>65</v>
      </c>
      <c r="N502" s="43">
        <v>284</v>
      </c>
      <c r="O502" s="43" t="s">
        <v>65</v>
      </c>
      <c r="Q502" s="43">
        <v>284</v>
      </c>
      <c r="R502" s="43" t="s">
        <v>123</v>
      </c>
    </row>
    <row r="503" spans="2:18" ht="15" customHeight="1" x14ac:dyDescent="0.2">
      <c r="B503" s="43">
        <v>287</v>
      </c>
      <c r="C503" s="43" t="s">
        <v>65</v>
      </c>
      <c r="E503" s="43">
        <v>287</v>
      </c>
      <c r="F503" s="43" t="s">
        <v>65</v>
      </c>
      <c r="H503" s="43">
        <v>287</v>
      </c>
      <c r="I503" s="43" t="s">
        <v>104</v>
      </c>
      <c r="K503" s="43">
        <v>287</v>
      </c>
      <c r="L503" s="43" t="s">
        <v>65</v>
      </c>
      <c r="N503" s="43">
        <v>287</v>
      </c>
      <c r="O503" s="43" t="s">
        <v>65</v>
      </c>
      <c r="Q503" s="43">
        <v>287</v>
      </c>
      <c r="R503" s="43" t="s">
        <v>123</v>
      </c>
    </row>
    <row r="504" spans="2:18" ht="15" customHeight="1" x14ac:dyDescent="0.2">
      <c r="B504" s="43">
        <v>290</v>
      </c>
      <c r="C504" s="43" t="s">
        <v>65</v>
      </c>
      <c r="E504" s="43">
        <v>290</v>
      </c>
      <c r="F504" s="43" t="s">
        <v>65</v>
      </c>
      <c r="H504" s="43">
        <v>290</v>
      </c>
      <c r="I504" s="43" t="s">
        <v>104</v>
      </c>
      <c r="K504" s="43">
        <v>290</v>
      </c>
      <c r="L504" s="43" t="s">
        <v>65</v>
      </c>
      <c r="N504" s="43">
        <v>290</v>
      </c>
      <c r="O504" s="43" t="s">
        <v>65</v>
      </c>
      <c r="Q504" s="43">
        <v>290</v>
      </c>
      <c r="R504" s="43" t="s">
        <v>123</v>
      </c>
    </row>
    <row r="505" spans="2:18" ht="15" customHeight="1" x14ac:dyDescent="0.2">
      <c r="B505" s="43">
        <v>306</v>
      </c>
      <c r="C505" s="43" t="s">
        <v>65</v>
      </c>
      <c r="E505" s="43">
        <v>306</v>
      </c>
      <c r="F505" s="43" t="s">
        <v>65</v>
      </c>
      <c r="H505" s="43">
        <v>306</v>
      </c>
      <c r="I505" s="43" t="s">
        <v>104</v>
      </c>
      <c r="K505" s="43">
        <v>306</v>
      </c>
      <c r="L505" s="43" t="s">
        <v>65</v>
      </c>
      <c r="N505" s="43">
        <v>306</v>
      </c>
      <c r="O505" s="43" t="s">
        <v>65</v>
      </c>
      <c r="Q505" s="43">
        <v>306</v>
      </c>
      <c r="R505" s="43" t="s">
        <v>123</v>
      </c>
    </row>
    <row r="506" spans="2:18" ht="15" customHeight="1" x14ac:dyDescent="0.2">
      <c r="B506" s="43">
        <v>307</v>
      </c>
      <c r="C506" s="43" t="s">
        <v>65</v>
      </c>
      <c r="E506" s="43">
        <v>307</v>
      </c>
      <c r="F506" s="43" t="s">
        <v>65</v>
      </c>
      <c r="H506" s="43">
        <v>307</v>
      </c>
      <c r="I506" s="43" t="s">
        <v>104</v>
      </c>
      <c r="K506" s="43">
        <v>307</v>
      </c>
      <c r="L506" s="43" t="s">
        <v>65</v>
      </c>
      <c r="N506" s="43">
        <v>307</v>
      </c>
      <c r="O506" s="43" t="s">
        <v>65</v>
      </c>
      <c r="Q506" s="43">
        <v>307</v>
      </c>
      <c r="R506" s="43" t="s">
        <v>123</v>
      </c>
    </row>
    <row r="507" spans="2:18" ht="15" customHeight="1" x14ac:dyDescent="0.2">
      <c r="B507" s="43">
        <v>308</v>
      </c>
      <c r="C507" s="43" t="s">
        <v>65</v>
      </c>
      <c r="E507" s="43">
        <v>308</v>
      </c>
      <c r="F507" s="43" t="s">
        <v>65</v>
      </c>
      <c r="H507" s="43">
        <v>308</v>
      </c>
      <c r="I507" s="43" t="s">
        <v>104</v>
      </c>
      <c r="K507" s="43">
        <v>308</v>
      </c>
      <c r="L507" s="43" t="s">
        <v>65</v>
      </c>
      <c r="N507" s="43">
        <v>308</v>
      </c>
      <c r="O507" s="43" t="s">
        <v>65</v>
      </c>
      <c r="Q507" s="43">
        <v>308</v>
      </c>
      <c r="R507" s="43" t="s">
        <v>123</v>
      </c>
    </row>
    <row r="508" spans="2:18" ht="15" customHeight="1" x14ac:dyDescent="0.2">
      <c r="B508" s="43">
        <v>309</v>
      </c>
      <c r="C508" s="43" t="s">
        <v>65</v>
      </c>
      <c r="E508" s="43">
        <v>309</v>
      </c>
      <c r="F508" s="43" t="s">
        <v>65</v>
      </c>
      <c r="H508" s="43">
        <v>309</v>
      </c>
      <c r="I508" s="43" t="s">
        <v>104</v>
      </c>
      <c r="K508" s="43">
        <v>309</v>
      </c>
      <c r="L508" s="43" t="s">
        <v>65</v>
      </c>
      <c r="N508" s="43">
        <v>309</v>
      </c>
      <c r="O508" s="43" t="s">
        <v>65</v>
      </c>
      <c r="Q508" s="43">
        <v>309</v>
      </c>
      <c r="R508" s="43" t="s">
        <v>123</v>
      </c>
    </row>
    <row r="509" spans="2:18" ht="15" customHeight="1" x14ac:dyDescent="0.2">
      <c r="B509" s="43">
        <v>310</v>
      </c>
      <c r="C509" s="43" t="s">
        <v>65</v>
      </c>
      <c r="E509" s="43">
        <v>310</v>
      </c>
      <c r="F509" s="43" t="s">
        <v>65</v>
      </c>
      <c r="H509" s="43">
        <v>310</v>
      </c>
      <c r="I509" s="43" t="s">
        <v>104</v>
      </c>
      <c r="K509" s="43">
        <v>310</v>
      </c>
      <c r="L509" s="43" t="s">
        <v>65</v>
      </c>
      <c r="N509" s="43">
        <v>310</v>
      </c>
      <c r="O509" s="43" t="s">
        <v>65</v>
      </c>
      <c r="Q509" s="43">
        <v>310</v>
      </c>
      <c r="R509" s="43" t="s">
        <v>123</v>
      </c>
    </row>
    <row r="510" spans="2:18" ht="15" customHeight="1" x14ac:dyDescent="0.2">
      <c r="B510" s="43">
        <v>105</v>
      </c>
      <c r="C510" s="43" t="s">
        <v>65</v>
      </c>
      <c r="E510" s="43">
        <v>105</v>
      </c>
      <c r="F510" s="43" t="s">
        <v>65</v>
      </c>
      <c r="H510" s="43">
        <v>105</v>
      </c>
      <c r="I510" s="43" t="s">
        <v>104</v>
      </c>
      <c r="K510" s="43">
        <v>105</v>
      </c>
      <c r="L510" s="43" t="s">
        <v>65</v>
      </c>
      <c r="N510" s="43">
        <v>105</v>
      </c>
      <c r="O510" s="43" t="s">
        <v>65</v>
      </c>
      <c r="Q510" s="43">
        <v>105</v>
      </c>
      <c r="R510" s="43" t="s">
        <v>123</v>
      </c>
    </row>
    <row r="511" spans="2:18" ht="15" customHeight="1" x14ac:dyDescent="0.2">
      <c r="B511" s="43">
        <v>106</v>
      </c>
      <c r="C511" s="43" t="s">
        <v>65</v>
      </c>
      <c r="E511" s="43">
        <v>106</v>
      </c>
      <c r="F511" s="43" t="s">
        <v>65</v>
      </c>
      <c r="H511" s="43">
        <v>106</v>
      </c>
      <c r="I511" s="43" t="s">
        <v>104</v>
      </c>
      <c r="K511" s="43">
        <v>106</v>
      </c>
      <c r="L511" s="43" t="s">
        <v>65</v>
      </c>
      <c r="N511" s="43">
        <v>106</v>
      </c>
      <c r="O511" s="43" t="s">
        <v>65</v>
      </c>
      <c r="Q511" s="43">
        <v>106</v>
      </c>
      <c r="R511" s="43" t="s">
        <v>123</v>
      </c>
    </row>
    <row r="512" spans="2:18" ht="15" customHeight="1" x14ac:dyDescent="0.2">
      <c r="B512" s="43">
        <v>107</v>
      </c>
      <c r="C512" s="43" t="s">
        <v>65</v>
      </c>
      <c r="E512" s="43">
        <v>107</v>
      </c>
      <c r="F512" s="43" t="s">
        <v>65</v>
      </c>
      <c r="H512" s="43">
        <v>107</v>
      </c>
      <c r="I512" s="43" t="s">
        <v>104</v>
      </c>
      <c r="K512" s="43">
        <v>107</v>
      </c>
      <c r="L512" s="43" t="s">
        <v>65</v>
      </c>
      <c r="N512" s="43">
        <v>107</v>
      </c>
      <c r="O512" s="43" t="s">
        <v>65</v>
      </c>
      <c r="Q512" s="43">
        <v>107</v>
      </c>
      <c r="R512" s="43" t="s">
        <v>123</v>
      </c>
    </row>
    <row r="513" spans="2:18" ht="15" customHeight="1" x14ac:dyDescent="0.2">
      <c r="B513" s="43">
        <v>108</v>
      </c>
      <c r="C513" s="43" t="s">
        <v>65</v>
      </c>
      <c r="E513" s="43">
        <v>108</v>
      </c>
      <c r="F513" s="43" t="s">
        <v>65</v>
      </c>
      <c r="H513" s="43">
        <v>108</v>
      </c>
      <c r="I513" s="43" t="s">
        <v>104</v>
      </c>
      <c r="K513" s="43">
        <v>108</v>
      </c>
      <c r="L513" s="43" t="s">
        <v>65</v>
      </c>
      <c r="N513" s="43">
        <v>108</v>
      </c>
      <c r="O513" s="43" t="s">
        <v>65</v>
      </c>
      <c r="Q513" s="43">
        <v>108</v>
      </c>
      <c r="R513" s="43" t="s">
        <v>123</v>
      </c>
    </row>
    <row r="514" spans="2:18" ht="15" customHeight="1" x14ac:dyDescent="0.2">
      <c r="B514" s="43">
        <v>109</v>
      </c>
      <c r="C514" s="43" t="s">
        <v>65</v>
      </c>
      <c r="E514" s="43">
        <v>109</v>
      </c>
      <c r="F514" s="43" t="s">
        <v>65</v>
      </c>
      <c r="H514" s="43">
        <v>109</v>
      </c>
      <c r="I514" s="43" t="s">
        <v>104</v>
      </c>
      <c r="K514" s="43">
        <v>109</v>
      </c>
      <c r="L514" s="43" t="s">
        <v>65</v>
      </c>
      <c r="N514" s="43">
        <v>109</v>
      </c>
      <c r="O514" s="43" t="s">
        <v>65</v>
      </c>
      <c r="Q514" s="43">
        <v>109</v>
      </c>
      <c r="R514" s="43" t="s">
        <v>123</v>
      </c>
    </row>
    <row r="515" spans="2:18" ht="15" customHeight="1" x14ac:dyDescent="0.2">
      <c r="B515" s="43">
        <v>87</v>
      </c>
      <c r="C515" s="43" t="s">
        <v>65</v>
      </c>
      <c r="E515" s="43">
        <v>87</v>
      </c>
      <c r="F515" s="43" t="s">
        <v>65</v>
      </c>
      <c r="H515" s="43">
        <v>87</v>
      </c>
      <c r="I515" s="43" t="s">
        <v>104</v>
      </c>
      <c r="K515" s="43">
        <v>87</v>
      </c>
      <c r="L515" s="43" t="s">
        <v>65</v>
      </c>
      <c r="N515" s="43">
        <v>87</v>
      </c>
      <c r="O515" s="43" t="s">
        <v>65</v>
      </c>
      <c r="Q515" s="43">
        <v>87</v>
      </c>
      <c r="R515" s="43" t="s">
        <v>123</v>
      </c>
    </row>
    <row r="516" spans="2:18" ht="15" customHeight="1" x14ac:dyDescent="0.2">
      <c r="B516" s="43">
        <v>90</v>
      </c>
      <c r="C516" s="43" t="s">
        <v>65</v>
      </c>
      <c r="E516" s="43">
        <v>90</v>
      </c>
      <c r="F516" s="43" t="s">
        <v>65</v>
      </c>
      <c r="H516" s="43">
        <v>90</v>
      </c>
      <c r="I516" s="43" t="s">
        <v>104</v>
      </c>
      <c r="K516" s="43">
        <v>90</v>
      </c>
      <c r="L516" s="43" t="s">
        <v>65</v>
      </c>
      <c r="N516" s="43">
        <v>90</v>
      </c>
      <c r="O516" s="43" t="s">
        <v>65</v>
      </c>
      <c r="Q516" s="43">
        <v>90</v>
      </c>
      <c r="R516" s="43" t="s">
        <v>123</v>
      </c>
    </row>
    <row r="517" spans="2:18" ht="15" customHeight="1" x14ac:dyDescent="0.2">
      <c r="B517" s="43">
        <v>93</v>
      </c>
      <c r="C517" s="43" t="s">
        <v>65</v>
      </c>
      <c r="E517" s="43">
        <v>93</v>
      </c>
      <c r="F517" s="43" t="s">
        <v>65</v>
      </c>
      <c r="H517" s="43">
        <v>93</v>
      </c>
      <c r="I517" s="43" t="s">
        <v>104</v>
      </c>
      <c r="K517" s="43">
        <v>93</v>
      </c>
      <c r="L517" s="43" t="s">
        <v>65</v>
      </c>
      <c r="N517" s="43">
        <v>93</v>
      </c>
      <c r="O517" s="43" t="s">
        <v>65</v>
      </c>
      <c r="Q517" s="43">
        <v>93</v>
      </c>
      <c r="R517" s="43" t="s">
        <v>123</v>
      </c>
    </row>
    <row r="518" spans="2:18" ht="15" customHeight="1" x14ac:dyDescent="0.2">
      <c r="B518" s="43">
        <v>96</v>
      </c>
      <c r="C518" s="43" t="s">
        <v>65</v>
      </c>
      <c r="E518" s="43">
        <v>96</v>
      </c>
      <c r="F518" s="43" t="s">
        <v>65</v>
      </c>
      <c r="H518" s="43">
        <v>96</v>
      </c>
      <c r="I518" s="43" t="s">
        <v>104</v>
      </c>
      <c r="K518" s="43">
        <v>96</v>
      </c>
      <c r="L518" s="43" t="s">
        <v>65</v>
      </c>
      <c r="N518" s="43">
        <v>96</v>
      </c>
      <c r="O518" s="43" t="s">
        <v>65</v>
      </c>
      <c r="Q518" s="43">
        <v>96</v>
      </c>
      <c r="R518" s="43" t="s">
        <v>123</v>
      </c>
    </row>
    <row r="519" spans="2:18" ht="15" customHeight="1" x14ac:dyDescent="0.2">
      <c r="B519" s="43">
        <v>99</v>
      </c>
      <c r="C519" s="43" t="s">
        <v>65</v>
      </c>
      <c r="E519" s="43">
        <v>99</v>
      </c>
      <c r="F519" s="43" t="s">
        <v>65</v>
      </c>
      <c r="H519" s="43">
        <v>99</v>
      </c>
      <c r="I519" s="43" t="s">
        <v>104</v>
      </c>
      <c r="K519" s="43">
        <v>99</v>
      </c>
      <c r="L519" s="43" t="s">
        <v>65</v>
      </c>
      <c r="N519" s="43">
        <v>99</v>
      </c>
      <c r="O519" s="43" t="s">
        <v>65</v>
      </c>
      <c r="Q519" s="43">
        <v>99</v>
      </c>
      <c r="R519" s="43" t="s">
        <v>123</v>
      </c>
    </row>
    <row r="520" spans="2:18" ht="15" customHeight="1" x14ac:dyDescent="0.2">
      <c r="B520" s="43">
        <v>102</v>
      </c>
      <c r="C520" s="43" t="s">
        <v>65</v>
      </c>
      <c r="E520" s="43">
        <v>102</v>
      </c>
      <c r="F520" s="43" t="s">
        <v>65</v>
      </c>
      <c r="H520" s="43">
        <v>102</v>
      </c>
      <c r="I520" s="43" t="s">
        <v>104</v>
      </c>
      <c r="K520" s="43">
        <v>102</v>
      </c>
      <c r="L520" s="43" t="s">
        <v>65</v>
      </c>
      <c r="N520" s="43">
        <v>102</v>
      </c>
      <c r="O520" s="43" t="s">
        <v>65</v>
      </c>
      <c r="Q520" s="43">
        <v>102</v>
      </c>
      <c r="R520" s="43" t="s">
        <v>123</v>
      </c>
    </row>
    <row r="521" spans="2:18" ht="15" customHeight="1" x14ac:dyDescent="0.2">
      <c r="B521" s="43">
        <v>110</v>
      </c>
      <c r="C521" s="43" t="s">
        <v>65</v>
      </c>
      <c r="E521" s="43">
        <v>110</v>
      </c>
      <c r="F521" s="43" t="s">
        <v>65</v>
      </c>
      <c r="H521" s="43">
        <v>110</v>
      </c>
      <c r="I521" s="43" t="s">
        <v>104</v>
      </c>
      <c r="K521" s="43">
        <v>110</v>
      </c>
      <c r="L521" s="43" t="s">
        <v>65</v>
      </c>
      <c r="N521" s="43">
        <v>110</v>
      </c>
      <c r="O521" s="43" t="s">
        <v>65</v>
      </c>
      <c r="Q521" s="43">
        <v>110</v>
      </c>
      <c r="R521" s="43" t="s">
        <v>123</v>
      </c>
    </row>
    <row r="522" spans="2:18" ht="15" customHeight="1" x14ac:dyDescent="0.2">
      <c r="B522" s="43">
        <v>111</v>
      </c>
      <c r="C522" s="43" t="s">
        <v>65</v>
      </c>
      <c r="E522" s="43">
        <v>111</v>
      </c>
      <c r="F522" s="43" t="s">
        <v>65</v>
      </c>
      <c r="H522" s="43">
        <v>111</v>
      </c>
      <c r="I522" s="43" t="s">
        <v>104</v>
      </c>
      <c r="K522" s="43">
        <v>111</v>
      </c>
      <c r="L522" s="43" t="s">
        <v>65</v>
      </c>
      <c r="N522" s="43">
        <v>111</v>
      </c>
      <c r="O522" s="43" t="s">
        <v>65</v>
      </c>
      <c r="Q522" s="43">
        <v>111</v>
      </c>
      <c r="R522" s="43" t="s">
        <v>123</v>
      </c>
    </row>
    <row r="523" spans="2:18" ht="15" customHeight="1" x14ac:dyDescent="0.2">
      <c r="B523" s="43">
        <v>112</v>
      </c>
      <c r="C523" s="43" t="s">
        <v>65</v>
      </c>
      <c r="E523" s="43">
        <v>112</v>
      </c>
      <c r="F523" s="43" t="s">
        <v>65</v>
      </c>
      <c r="H523" s="43">
        <v>112</v>
      </c>
      <c r="I523" s="43" t="s">
        <v>104</v>
      </c>
      <c r="K523" s="43">
        <v>112</v>
      </c>
      <c r="L523" s="43" t="s">
        <v>65</v>
      </c>
      <c r="N523" s="43">
        <v>112</v>
      </c>
      <c r="O523" s="43" t="s">
        <v>65</v>
      </c>
      <c r="Q523" s="43">
        <v>112</v>
      </c>
      <c r="R523" s="43" t="s">
        <v>123</v>
      </c>
    </row>
    <row r="524" spans="2:18" ht="15" customHeight="1" x14ac:dyDescent="0.2">
      <c r="B524" s="43">
        <v>113</v>
      </c>
      <c r="C524" s="43" t="s">
        <v>65</v>
      </c>
      <c r="E524" s="43">
        <v>113</v>
      </c>
      <c r="F524" s="43" t="s">
        <v>65</v>
      </c>
      <c r="H524" s="43">
        <v>113</v>
      </c>
      <c r="I524" s="43" t="s">
        <v>104</v>
      </c>
      <c r="K524" s="43">
        <v>113</v>
      </c>
      <c r="L524" s="43" t="s">
        <v>65</v>
      </c>
      <c r="N524" s="43">
        <v>113</v>
      </c>
      <c r="O524" s="43" t="s">
        <v>65</v>
      </c>
      <c r="Q524" s="43">
        <v>113</v>
      </c>
      <c r="R524" s="43" t="s">
        <v>123</v>
      </c>
    </row>
    <row r="525" spans="2:18" ht="15" customHeight="1" x14ac:dyDescent="0.2">
      <c r="B525" s="43">
        <v>114</v>
      </c>
      <c r="C525" s="43" t="s">
        <v>65</v>
      </c>
      <c r="E525" s="43">
        <v>114</v>
      </c>
      <c r="F525" s="43" t="s">
        <v>65</v>
      </c>
      <c r="H525" s="43">
        <v>114</v>
      </c>
      <c r="I525" s="43" t="s">
        <v>104</v>
      </c>
      <c r="K525" s="43">
        <v>114</v>
      </c>
      <c r="L525" s="43" t="s">
        <v>65</v>
      </c>
      <c r="N525" s="43">
        <v>114</v>
      </c>
      <c r="O525" s="43" t="s">
        <v>65</v>
      </c>
      <c r="Q525" s="43">
        <v>114</v>
      </c>
      <c r="R525" s="43" t="s">
        <v>123</v>
      </c>
    </row>
    <row r="526" spans="2:18" ht="15" customHeight="1" x14ac:dyDescent="0.2">
      <c r="B526" s="43">
        <v>88</v>
      </c>
      <c r="C526" s="43" t="s">
        <v>65</v>
      </c>
      <c r="E526" s="43">
        <v>88</v>
      </c>
      <c r="F526" s="43" t="s">
        <v>65</v>
      </c>
      <c r="H526" s="43">
        <v>88</v>
      </c>
      <c r="I526" s="43" t="s">
        <v>104</v>
      </c>
      <c r="K526" s="43">
        <v>88</v>
      </c>
      <c r="L526" s="43" t="s">
        <v>65</v>
      </c>
      <c r="N526" s="43">
        <v>88</v>
      </c>
      <c r="O526" s="43" t="s">
        <v>65</v>
      </c>
      <c r="Q526" s="43">
        <v>88</v>
      </c>
      <c r="R526" s="43" t="s">
        <v>123</v>
      </c>
    </row>
    <row r="527" spans="2:18" ht="15" customHeight="1" x14ac:dyDescent="0.2">
      <c r="B527" s="43">
        <v>91</v>
      </c>
      <c r="C527" s="43" t="s">
        <v>65</v>
      </c>
      <c r="E527" s="43">
        <v>91</v>
      </c>
      <c r="F527" s="43" t="s">
        <v>65</v>
      </c>
      <c r="H527" s="43">
        <v>91</v>
      </c>
      <c r="I527" s="43" t="s">
        <v>104</v>
      </c>
      <c r="K527" s="43">
        <v>91</v>
      </c>
      <c r="L527" s="43" t="s">
        <v>65</v>
      </c>
      <c r="N527" s="43">
        <v>91</v>
      </c>
      <c r="O527" s="43" t="s">
        <v>65</v>
      </c>
      <c r="Q527" s="43">
        <v>91</v>
      </c>
      <c r="R527" s="43" t="s">
        <v>123</v>
      </c>
    </row>
    <row r="528" spans="2:18" ht="15" customHeight="1" x14ac:dyDescent="0.2">
      <c r="B528" s="43">
        <v>94</v>
      </c>
      <c r="C528" s="43" t="s">
        <v>65</v>
      </c>
      <c r="E528" s="43">
        <v>94</v>
      </c>
      <c r="F528" s="43" t="s">
        <v>65</v>
      </c>
      <c r="H528" s="43">
        <v>94</v>
      </c>
      <c r="I528" s="43" t="s">
        <v>104</v>
      </c>
      <c r="K528" s="43">
        <v>94</v>
      </c>
      <c r="L528" s="43" t="s">
        <v>65</v>
      </c>
      <c r="N528" s="43">
        <v>94</v>
      </c>
      <c r="O528" s="43" t="s">
        <v>65</v>
      </c>
      <c r="Q528" s="43">
        <v>94</v>
      </c>
      <c r="R528" s="43" t="s">
        <v>123</v>
      </c>
    </row>
    <row r="529" spans="2:18" ht="15" customHeight="1" x14ac:dyDescent="0.2">
      <c r="B529" s="43">
        <v>97</v>
      </c>
      <c r="C529" s="43" t="s">
        <v>65</v>
      </c>
      <c r="E529" s="43">
        <v>97</v>
      </c>
      <c r="F529" s="43" t="s">
        <v>65</v>
      </c>
      <c r="H529" s="43">
        <v>97</v>
      </c>
      <c r="I529" s="43" t="s">
        <v>104</v>
      </c>
      <c r="K529" s="43">
        <v>97</v>
      </c>
      <c r="L529" s="43" t="s">
        <v>65</v>
      </c>
      <c r="N529" s="43">
        <v>97</v>
      </c>
      <c r="O529" s="43" t="s">
        <v>65</v>
      </c>
      <c r="Q529" s="43">
        <v>97</v>
      </c>
      <c r="R529" s="43" t="s">
        <v>123</v>
      </c>
    </row>
    <row r="530" spans="2:18" ht="15" customHeight="1" x14ac:dyDescent="0.2">
      <c r="B530" s="43">
        <v>100</v>
      </c>
      <c r="C530" s="43" t="s">
        <v>65</v>
      </c>
      <c r="E530" s="43">
        <v>100</v>
      </c>
      <c r="F530" s="43" t="s">
        <v>65</v>
      </c>
      <c r="H530" s="43">
        <v>100</v>
      </c>
      <c r="I530" s="43" t="s">
        <v>104</v>
      </c>
      <c r="K530" s="43">
        <v>100</v>
      </c>
      <c r="L530" s="43" t="s">
        <v>65</v>
      </c>
      <c r="N530" s="43">
        <v>100</v>
      </c>
      <c r="O530" s="43" t="s">
        <v>65</v>
      </c>
      <c r="Q530" s="43">
        <v>100</v>
      </c>
      <c r="R530" s="43" t="s">
        <v>123</v>
      </c>
    </row>
    <row r="531" spans="2:18" ht="15" customHeight="1" x14ac:dyDescent="0.2">
      <c r="B531" s="43">
        <v>103</v>
      </c>
      <c r="C531" s="43" t="s">
        <v>65</v>
      </c>
      <c r="E531" s="43">
        <v>103</v>
      </c>
      <c r="F531" s="43" t="s">
        <v>65</v>
      </c>
      <c r="H531" s="43">
        <v>103</v>
      </c>
      <c r="I531" s="43" t="s">
        <v>104</v>
      </c>
      <c r="K531" s="43">
        <v>103</v>
      </c>
      <c r="L531" s="43" t="s">
        <v>65</v>
      </c>
      <c r="N531" s="43">
        <v>103</v>
      </c>
      <c r="O531" s="43" t="s">
        <v>65</v>
      </c>
      <c r="Q531" s="43">
        <v>103</v>
      </c>
      <c r="R531" s="43" t="s">
        <v>123</v>
      </c>
    </row>
    <row r="532" spans="2:18" ht="15" customHeight="1" x14ac:dyDescent="0.2">
      <c r="B532" s="43">
        <v>115</v>
      </c>
      <c r="C532" s="43" t="s">
        <v>65</v>
      </c>
      <c r="E532" s="43">
        <v>115</v>
      </c>
      <c r="F532" s="43" t="s">
        <v>65</v>
      </c>
      <c r="H532" s="43">
        <v>115</v>
      </c>
      <c r="I532" s="43" t="s">
        <v>104</v>
      </c>
      <c r="K532" s="43">
        <v>115</v>
      </c>
      <c r="L532" s="43" t="s">
        <v>65</v>
      </c>
      <c r="N532" s="43">
        <v>115</v>
      </c>
      <c r="O532" s="43" t="s">
        <v>65</v>
      </c>
      <c r="Q532" s="43">
        <v>115</v>
      </c>
      <c r="R532" s="43" t="s">
        <v>123</v>
      </c>
    </row>
    <row r="533" spans="2:18" ht="15" customHeight="1" x14ac:dyDescent="0.2">
      <c r="B533" s="43">
        <v>116</v>
      </c>
      <c r="C533" s="43" t="s">
        <v>65</v>
      </c>
      <c r="E533" s="43">
        <v>116</v>
      </c>
      <c r="F533" s="43" t="s">
        <v>65</v>
      </c>
      <c r="H533" s="43">
        <v>116</v>
      </c>
      <c r="I533" s="43" t="s">
        <v>104</v>
      </c>
      <c r="K533" s="43">
        <v>116</v>
      </c>
      <c r="L533" s="43" t="s">
        <v>65</v>
      </c>
      <c r="N533" s="43">
        <v>116</v>
      </c>
      <c r="O533" s="43" t="s">
        <v>65</v>
      </c>
      <c r="Q533" s="43">
        <v>116</v>
      </c>
      <c r="R533" s="43" t="s">
        <v>123</v>
      </c>
    </row>
    <row r="534" spans="2:18" ht="15" customHeight="1" x14ac:dyDescent="0.2">
      <c r="B534" s="43">
        <v>117</v>
      </c>
      <c r="C534" s="43" t="s">
        <v>65</v>
      </c>
      <c r="E534" s="43">
        <v>117</v>
      </c>
      <c r="F534" s="43" t="s">
        <v>65</v>
      </c>
      <c r="H534" s="43">
        <v>117</v>
      </c>
      <c r="I534" s="43" t="s">
        <v>104</v>
      </c>
      <c r="K534" s="43">
        <v>117</v>
      </c>
      <c r="L534" s="43" t="s">
        <v>65</v>
      </c>
      <c r="N534" s="43">
        <v>117</v>
      </c>
      <c r="O534" s="43" t="s">
        <v>65</v>
      </c>
      <c r="Q534" s="43">
        <v>117</v>
      </c>
      <c r="R534" s="43" t="s">
        <v>123</v>
      </c>
    </row>
    <row r="535" spans="2:18" ht="15" customHeight="1" x14ac:dyDescent="0.2">
      <c r="B535" s="43">
        <v>118</v>
      </c>
      <c r="C535" s="43" t="s">
        <v>65</v>
      </c>
      <c r="E535" s="43">
        <v>118</v>
      </c>
      <c r="F535" s="43" t="s">
        <v>65</v>
      </c>
      <c r="H535" s="43">
        <v>118</v>
      </c>
      <c r="I535" s="43" t="s">
        <v>104</v>
      </c>
      <c r="K535" s="43">
        <v>118</v>
      </c>
      <c r="L535" s="43" t="s">
        <v>65</v>
      </c>
      <c r="N535" s="43">
        <v>118</v>
      </c>
      <c r="O535" s="43" t="s">
        <v>65</v>
      </c>
      <c r="Q535" s="43">
        <v>118</v>
      </c>
      <c r="R535" s="43" t="s">
        <v>123</v>
      </c>
    </row>
    <row r="536" spans="2:18" ht="15" customHeight="1" x14ac:dyDescent="0.2">
      <c r="B536" s="43">
        <v>119</v>
      </c>
      <c r="C536" s="43" t="s">
        <v>65</v>
      </c>
      <c r="E536" s="43">
        <v>119</v>
      </c>
      <c r="F536" s="43" t="s">
        <v>65</v>
      </c>
      <c r="H536" s="43">
        <v>119</v>
      </c>
      <c r="I536" s="43" t="s">
        <v>104</v>
      </c>
      <c r="K536" s="43">
        <v>119</v>
      </c>
      <c r="L536" s="43" t="s">
        <v>65</v>
      </c>
      <c r="N536" s="43">
        <v>119</v>
      </c>
      <c r="O536" s="43" t="s">
        <v>65</v>
      </c>
      <c r="Q536" s="43">
        <v>119</v>
      </c>
      <c r="R536" s="43" t="s">
        <v>123</v>
      </c>
    </row>
    <row r="537" spans="2:18" ht="15" customHeight="1" x14ac:dyDescent="0.2">
      <c r="B537" s="43">
        <v>89</v>
      </c>
      <c r="C537" s="43" t="s">
        <v>65</v>
      </c>
      <c r="E537" s="43">
        <v>89</v>
      </c>
      <c r="F537" s="43" t="s">
        <v>65</v>
      </c>
      <c r="H537" s="43">
        <v>89</v>
      </c>
      <c r="I537" s="43" t="s">
        <v>104</v>
      </c>
      <c r="K537" s="43">
        <v>89</v>
      </c>
      <c r="L537" s="43" t="s">
        <v>65</v>
      </c>
      <c r="N537" s="43">
        <v>89</v>
      </c>
      <c r="O537" s="43" t="s">
        <v>65</v>
      </c>
      <c r="Q537" s="43">
        <v>89</v>
      </c>
      <c r="R537" s="43" t="s">
        <v>123</v>
      </c>
    </row>
    <row r="538" spans="2:18" ht="15" customHeight="1" x14ac:dyDescent="0.2">
      <c r="B538" s="43">
        <v>92</v>
      </c>
      <c r="C538" s="43" t="s">
        <v>65</v>
      </c>
      <c r="E538" s="43">
        <v>92</v>
      </c>
      <c r="F538" s="43" t="s">
        <v>65</v>
      </c>
      <c r="H538" s="43">
        <v>92</v>
      </c>
      <c r="I538" s="43" t="s">
        <v>104</v>
      </c>
      <c r="K538" s="43">
        <v>92</v>
      </c>
      <c r="L538" s="43" t="s">
        <v>65</v>
      </c>
      <c r="N538" s="43">
        <v>92</v>
      </c>
      <c r="O538" s="43" t="s">
        <v>65</v>
      </c>
      <c r="Q538" s="43">
        <v>92</v>
      </c>
      <c r="R538" s="43" t="s">
        <v>123</v>
      </c>
    </row>
    <row r="539" spans="2:18" ht="15" customHeight="1" x14ac:dyDescent="0.2">
      <c r="B539" s="43">
        <v>95</v>
      </c>
      <c r="C539" s="43" t="s">
        <v>65</v>
      </c>
      <c r="E539" s="43">
        <v>95</v>
      </c>
      <c r="F539" s="43" t="s">
        <v>65</v>
      </c>
      <c r="H539" s="43">
        <v>95</v>
      </c>
      <c r="I539" s="43" t="s">
        <v>104</v>
      </c>
      <c r="K539" s="43">
        <v>95</v>
      </c>
      <c r="L539" s="43" t="s">
        <v>65</v>
      </c>
      <c r="N539" s="43">
        <v>95</v>
      </c>
      <c r="O539" s="43" t="s">
        <v>65</v>
      </c>
      <c r="Q539" s="43">
        <v>95</v>
      </c>
      <c r="R539" s="43" t="s">
        <v>123</v>
      </c>
    </row>
    <row r="540" spans="2:18" ht="15" customHeight="1" x14ac:dyDescent="0.2">
      <c r="B540" s="43">
        <v>98</v>
      </c>
      <c r="C540" s="43" t="s">
        <v>65</v>
      </c>
      <c r="E540" s="43">
        <v>98</v>
      </c>
      <c r="F540" s="43" t="s">
        <v>65</v>
      </c>
      <c r="H540" s="43">
        <v>98</v>
      </c>
      <c r="I540" s="43" t="s">
        <v>104</v>
      </c>
      <c r="K540" s="43">
        <v>98</v>
      </c>
      <c r="L540" s="43" t="s">
        <v>65</v>
      </c>
      <c r="N540" s="43">
        <v>98</v>
      </c>
      <c r="O540" s="43" t="s">
        <v>65</v>
      </c>
      <c r="Q540" s="43">
        <v>98</v>
      </c>
      <c r="R540" s="43" t="s">
        <v>123</v>
      </c>
    </row>
    <row r="541" spans="2:18" ht="15" customHeight="1" x14ac:dyDescent="0.2">
      <c r="B541" s="43">
        <v>101</v>
      </c>
      <c r="C541" s="43" t="s">
        <v>65</v>
      </c>
      <c r="E541" s="43">
        <v>101</v>
      </c>
      <c r="F541" s="43" t="s">
        <v>65</v>
      </c>
      <c r="H541" s="43">
        <v>101</v>
      </c>
      <c r="I541" s="43" t="s">
        <v>104</v>
      </c>
      <c r="K541" s="43">
        <v>101</v>
      </c>
      <c r="L541" s="43" t="s">
        <v>65</v>
      </c>
      <c r="N541" s="43">
        <v>101</v>
      </c>
      <c r="O541" s="43" t="s">
        <v>65</v>
      </c>
      <c r="Q541" s="43">
        <v>101</v>
      </c>
      <c r="R541" s="43" t="s">
        <v>123</v>
      </c>
    </row>
    <row r="542" spans="2:18" ht="15" customHeight="1" x14ac:dyDescent="0.2">
      <c r="B542" s="43">
        <v>104</v>
      </c>
      <c r="C542" s="43" t="s">
        <v>65</v>
      </c>
      <c r="E542" s="43">
        <v>104</v>
      </c>
      <c r="F542" s="43" t="s">
        <v>65</v>
      </c>
      <c r="H542" s="43">
        <v>104</v>
      </c>
      <c r="I542" s="43" t="s">
        <v>104</v>
      </c>
      <c r="K542" s="43">
        <v>104</v>
      </c>
      <c r="L542" s="43" t="s">
        <v>65</v>
      </c>
      <c r="N542" s="43">
        <v>104</v>
      </c>
      <c r="O542" s="43" t="s">
        <v>65</v>
      </c>
      <c r="Q542" s="43">
        <v>104</v>
      </c>
      <c r="R542" s="43" t="s">
        <v>123</v>
      </c>
    </row>
    <row r="543" spans="2:18" ht="15" customHeight="1" x14ac:dyDescent="0.2">
      <c r="B543" s="43">
        <v>120</v>
      </c>
      <c r="C543" s="43" t="s">
        <v>65</v>
      </c>
      <c r="E543" s="43">
        <v>120</v>
      </c>
      <c r="F543" s="43" t="s">
        <v>65</v>
      </c>
      <c r="H543" s="43">
        <v>120</v>
      </c>
      <c r="I543" s="43" t="s">
        <v>104</v>
      </c>
      <c r="K543" s="43">
        <v>120</v>
      </c>
      <c r="L543" s="43" t="s">
        <v>65</v>
      </c>
      <c r="N543" s="43">
        <v>120</v>
      </c>
      <c r="O543" s="43" t="s">
        <v>65</v>
      </c>
      <c r="Q543" s="43">
        <v>120</v>
      </c>
      <c r="R543" s="43" t="s">
        <v>123</v>
      </c>
    </row>
    <row r="544" spans="2:18" ht="15" customHeight="1" x14ac:dyDescent="0.2">
      <c r="B544" s="43">
        <v>121</v>
      </c>
      <c r="C544" s="43" t="s">
        <v>65</v>
      </c>
      <c r="E544" s="43">
        <v>121</v>
      </c>
      <c r="F544" s="43" t="s">
        <v>65</v>
      </c>
      <c r="H544" s="43">
        <v>121</v>
      </c>
      <c r="I544" s="43" t="s">
        <v>104</v>
      </c>
      <c r="K544" s="43">
        <v>121</v>
      </c>
      <c r="L544" s="43" t="s">
        <v>65</v>
      </c>
      <c r="N544" s="43">
        <v>121</v>
      </c>
      <c r="O544" s="43" t="s">
        <v>65</v>
      </c>
      <c r="Q544" s="43">
        <v>121</v>
      </c>
      <c r="R544" s="43" t="s">
        <v>123</v>
      </c>
    </row>
    <row r="545" spans="2:18" ht="15" customHeight="1" x14ac:dyDescent="0.2">
      <c r="B545" s="43">
        <v>122</v>
      </c>
      <c r="C545" s="43" t="s">
        <v>65</v>
      </c>
      <c r="E545" s="43">
        <v>122</v>
      </c>
      <c r="F545" s="43" t="s">
        <v>65</v>
      </c>
      <c r="H545" s="43">
        <v>122</v>
      </c>
      <c r="I545" s="43" t="s">
        <v>104</v>
      </c>
      <c r="K545" s="43">
        <v>122</v>
      </c>
      <c r="L545" s="43" t="s">
        <v>65</v>
      </c>
      <c r="N545" s="43">
        <v>122</v>
      </c>
      <c r="O545" s="43" t="s">
        <v>65</v>
      </c>
      <c r="Q545" s="43">
        <v>122</v>
      </c>
      <c r="R545" s="43" t="s">
        <v>123</v>
      </c>
    </row>
    <row r="546" spans="2:18" ht="15" customHeight="1" x14ac:dyDescent="0.2">
      <c r="B546" s="43">
        <v>123</v>
      </c>
      <c r="C546" s="43" t="s">
        <v>65</v>
      </c>
      <c r="E546" s="43">
        <v>123</v>
      </c>
      <c r="F546" s="43" t="s">
        <v>65</v>
      </c>
      <c r="H546" s="43">
        <v>123</v>
      </c>
      <c r="I546" s="43" t="s">
        <v>104</v>
      </c>
      <c r="K546" s="43">
        <v>123</v>
      </c>
      <c r="L546" s="43" t="s">
        <v>65</v>
      </c>
      <c r="N546" s="43">
        <v>123</v>
      </c>
      <c r="O546" s="43" t="s">
        <v>65</v>
      </c>
      <c r="Q546" s="43">
        <v>123</v>
      </c>
      <c r="R546" s="43" t="s">
        <v>123</v>
      </c>
    </row>
    <row r="547" spans="2:18" ht="15" customHeight="1" x14ac:dyDescent="0.2">
      <c r="B547" s="43">
        <v>124</v>
      </c>
      <c r="C547" s="43" t="s">
        <v>65</v>
      </c>
      <c r="E547" s="43">
        <v>124</v>
      </c>
      <c r="F547" s="43" t="s">
        <v>65</v>
      </c>
      <c r="H547" s="43">
        <v>124</v>
      </c>
      <c r="I547" s="43" t="s">
        <v>104</v>
      </c>
      <c r="K547" s="43">
        <v>124</v>
      </c>
      <c r="L547" s="43" t="s">
        <v>65</v>
      </c>
      <c r="N547" s="43">
        <v>124</v>
      </c>
      <c r="O547" s="43" t="s">
        <v>65</v>
      </c>
      <c r="Q547" s="43">
        <v>124</v>
      </c>
      <c r="R547" s="43" t="s">
        <v>123</v>
      </c>
    </row>
    <row r="548" spans="2:18" ht="15" customHeight="1" x14ac:dyDescent="0.2">
      <c r="B548" s="43">
        <v>167</v>
      </c>
      <c r="C548" s="43" t="s">
        <v>65</v>
      </c>
      <c r="E548" s="43">
        <v>167</v>
      </c>
      <c r="F548" s="43" t="s">
        <v>65</v>
      </c>
      <c r="H548" s="43">
        <v>167</v>
      </c>
      <c r="I548" s="43" t="s">
        <v>104</v>
      </c>
      <c r="K548" s="43">
        <v>167</v>
      </c>
      <c r="L548" s="43" t="s">
        <v>65</v>
      </c>
      <c r="N548" s="43">
        <v>167</v>
      </c>
      <c r="O548" s="43" t="s">
        <v>65</v>
      </c>
      <c r="Q548" s="43">
        <v>167</v>
      </c>
      <c r="R548" s="43" t="s">
        <v>123</v>
      </c>
    </row>
    <row r="549" spans="2:18" ht="15" customHeight="1" x14ac:dyDescent="0.2">
      <c r="B549" s="43">
        <v>168</v>
      </c>
      <c r="C549" s="43" t="s">
        <v>65</v>
      </c>
      <c r="E549" s="43">
        <v>168</v>
      </c>
      <c r="F549" s="43" t="s">
        <v>65</v>
      </c>
      <c r="H549" s="43">
        <v>168</v>
      </c>
      <c r="I549" s="43" t="s">
        <v>104</v>
      </c>
      <c r="K549" s="43">
        <v>168</v>
      </c>
      <c r="L549" s="43" t="s">
        <v>65</v>
      </c>
      <c r="N549" s="43">
        <v>168</v>
      </c>
      <c r="O549" s="43" t="s">
        <v>65</v>
      </c>
      <c r="Q549" s="43">
        <v>168</v>
      </c>
      <c r="R549" s="43" t="s">
        <v>123</v>
      </c>
    </row>
    <row r="550" spans="2:18" ht="15" customHeight="1" x14ac:dyDescent="0.2">
      <c r="B550" s="43">
        <v>169</v>
      </c>
      <c r="C550" s="43" t="s">
        <v>65</v>
      </c>
      <c r="E550" s="43">
        <v>169</v>
      </c>
      <c r="F550" s="43" t="s">
        <v>65</v>
      </c>
      <c r="H550" s="43">
        <v>169</v>
      </c>
      <c r="I550" s="43" t="s">
        <v>104</v>
      </c>
      <c r="K550" s="43">
        <v>169</v>
      </c>
      <c r="L550" s="43" t="s">
        <v>65</v>
      </c>
      <c r="N550" s="43">
        <v>169</v>
      </c>
      <c r="O550" s="43" t="s">
        <v>65</v>
      </c>
      <c r="Q550" s="43">
        <v>169</v>
      </c>
      <c r="R550" s="43" t="s">
        <v>123</v>
      </c>
    </row>
    <row r="551" spans="2:18" ht="15" customHeight="1" x14ac:dyDescent="0.2">
      <c r="B551" s="43">
        <v>170</v>
      </c>
      <c r="C551" s="43" t="s">
        <v>65</v>
      </c>
      <c r="E551" s="43">
        <v>170</v>
      </c>
      <c r="F551" s="43" t="s">
        <v>65</v>
      </c>
      <c r="H551" s="43">
        <v>170</v>
      </c>
      <c r="I551" s="43" t="s">
        <v>104</v>
      </c>
      <c r="K551" s="43">
        <v>170</v>
      </c>
      <c r="L551" s="43" t="s">
        <v>65</v>
      </c>
      <c r="N551" s="43">
        <v>170</v>
      </c>
      <c r="O551" s="43" t="s">
        <v>65</v>
      </c>
      <c r="Q551" s="43">
        <v>170</v>
      </c>
      <c r="R551" s="43" t="s">
        <v>123</v>
      </c>
    </row>
    <row r="552" spans="2:18" ht="15" customHeight="1" x14ac:dyDescent="0.2">
      <c r="B552" s="43">
        <v>171</v>
      </c>
      <c r="C552" s="43" t="s">
        <v>65</v>
      </c>
      <c r="E552" s="43">
        <v>171</v>
      </c>
      <c r="F552" s="43" t="s">
        <v>65</v>
      </c>
      <c r="H552" s="43">
        <v>171</v>
      </c>
      <c r="I552" s="43" t="s">
        <v>104</v>
      </c>
      <c r="K552" s="43">
        <v>171</v>
      </c>
      <c r="L552" s="43" t="s">
        <v>65</v>
      </c>
      <c r="N552" s="43">
        <v>171</v>
      </c>
      <c r="O552" s="43" t="s">
        <v>65</v>
      </c>
      <c r="Q552" s="43">
        <v>171</v>
      </c>
      <c r="R552" s="43" t="s">
        <v>123</v>
      </c>
    </row>
    <row r="553" spans="2:18" ht="15" customHeight="1" x14ac:dyDescent="0.2">
      <c r="B553" s="43">
        <v>149</v>
      </c>
      <c r="C553" s="43" t="s">
        <v>65</v>
      </c>
      <c r="E553" s="43">
        <v>149</v>
      </c>
      <c r="F553" s="43" t="s">
        <v>65</v>
      </c>
      <c r="H553" s="43">
        <v>149</v>
      </c>
      <c r="I553" s="43" t="s">
        <v>104</v>
      </c>
      <c r="K553" s="43">
        <v>149</v>
      </c>
      <c r="L553" s="43" t="s">
        <v>65</v>
      </c>
      <c r="N553" s="43">
        <v>149</v>
      </c>
      <c r="O553" s="43" t="s">
        <v>65</v>
      </c>
      <c r="Q553" s="43">
        <v>149</v>
      </c>
      <c r="R553" s="43" t="s">
        <v>123</v>
      </c>
    </row>
    <row r="554" spans="2:18" ht="15" customHeight="1" x14ac:dyDescent="0.2">
      <c r="B554" s="43">
        <v>152</v>
      </c>
      <c r="C554" s="43" t="s">
        <v>65</v>
      </c>
      <c r="E554" s="43">
        <v>152</v>
      </c>
      <c r="F554" s="43" t="s">
        <v>65</v>
      </c>
      <c r="H554" s="43">
        <v>152</v>
      </c>
      <c r="I554" s="43" t="s">
        <v>104</v>
      </c>
      <c r="K554" s="43">
        <v>152</v>
      </c>
      <c r="L554" s="43" t="s">
        <v>65</v>
      </c>
      <c r="N554" s="43">
        <v>152</v>
      </c>
      <c r="O554" s="43" t="s">
        <v>65</v>
      </c>
      <c r="Q554" s="43">
        <v>152</v>
      </c>
      <c r="R554" s="43" t="s">
        <v>123</v>
      </c>
    </row>
    <row r="555" spans="2:18" ht="15" customHeight="1" x14ac:dyDescent="0.2">
      <c r="B555" s="43">
        <v>155</v>
      </c>
      <c r="C555" s="43" t="s">
        <v>65</v>
      </c>
      <c r="E555" s="43">
        <v>155</v>
      </c>
      <c r="F555" s="43" t="s">
        <v>65</v>
      </c>
      <c r="H555" s="43">
        <v>155</v>
      </c>
      <c r="I555" s="43" t="s">
        <v>104</v>
      </c>
      <c r="K555" s="43">
        <v>155</v>
      </c>
      <c r="L555" s="43" t="s">
        <v>65</v>
      </c>
      <c r="N555" s="43">
        <v>155</v>
      </c>
      <c r="O555" s="43" t="s">
        <v>65</v>
      </c>
      <c r="Q555" s="43">
        <v>155</v>
      </c>
      <c r="R555" s="43" t="s">
        <v>123</v>
      </c>
    </row>
    <row r="556" spans="2:18" ht="15" customHeight="1" x14ac:dyDescent="0.2">
      <c r="B556" s="43">
        <v>158</v>
      </c>
      <c r="C556" s="43" t="s">
        <v>65</v>
      </c>
      <c r="E556" s="43">
        <v>158</v>
      </c>
      <c r="F556" s="43" t="s">
        <v>65</v>
      </c>
      <c r="H556" s="43">
        <v>158</v>
      </c>
      <c r="I556" s="43" t="s">
        <v>104</v>
      </c>
      <c r="K556" s="43">
        <v>158</v>
      </c>
      <c r="L556" s="43" t="s">
        <v>65</v>
      </c>
      <c r="N556" s="43">
        <v>158</v>
      </c>
      <c r="O556" s="43" t="s">
        <v>65</v>
      </c>
      <c r="Q556" s="43">
        <v>158</v>
      </c>
      <c r="R556" s="43" t="s">
        <v>123</v>
      </c>
    </row>
    <row r="557" spans="2:18" ht="15" customHeight="1" x14ac:dyDescent="0.2">
      <c r="B557" s="43">
        <v>161</v>
      </c>
      <c r="C557" s="43" t="s">
        <v>65</v>
      </c>
      <c r="E557" s="43">
        <v>161</v>
      </c>
      <c r="F557" s="43" t="s">
        <v>65</v>
      </c>
      <c r="H557" s="43">
        <v>161</v>
      </c>
      <c r="I557" s="43" t="s">
        <v>104</v>
      </c>
      <c r="K557" s="43">
        <v>161</v>
      </c>
      <c r="L557" s="43" t="s">
        <v>65</v>
      </c>
      <c r="N557" s="43">
        <v>161</v>
      </c>
      <c r="O557" s="43" t="s">
        <v>65</v>
      </c>
      <c r="Q557" s="43">
        <v>161</v>
      </c>
      <c r="R557" s="43" t="s">
        <v>123</v>
      </c>
    </row>
    <row r="558" spans="2:18" ht="15" customHeight="1" x14ac:dyDescent="0.2">
      <c r="B558" s="43">
        <v>164</v>
      </c>
      <c r="C558" s="43" t="s">
        <v>65</v>
      </c>
      <c r="E558" s="43">
        <v>164</v>
      </c>
      <c r="F558" s="43" t="s">
        <v>65</v>
      </c>
      <c r="H558" s="43">
        <v>164</v>
      </c>
      <c r="I558" s="43" t="s">
        <v>104</v>
      </c>
      <c r="K558" s="43">
        <v>164</v>
      </c>
      <c r="L558" s="43" t="s">
        <v>65</v>
      </c>
      <c r="N558" s="43">
        <v>164</v>
      </c>
      <c r="O558" s="43" t="s">
        <v>65</v>
      </c>
      <c r="Q558" s="43">
        <v>164</v>
      </c>
      <c r="R558" s="43" t="s">
        <v>123</v>
      </c>
    </row>
    <row r="559" spans="2:18" ht="15" customHeight="1" x14ac:dyDescent="0.2">
      <c r="B559" s="43">
        <v>172</v>
      </c>
      <c r="C559" s="43" t="s">
        <v>65</v>
      </c>
      <c r="E559" s="43">
        <v>172</v>
      </c>
      <c r="F559" s="43" t="s">
        <v>65</v>
      </c>
      <c r="H559" s="43">
        <v>172</v>
      </c>
      <c r="I559" s="43" t="s">
        <v>104</v>
      </c>
      <c r="K559" s="43">
        <v>172</v>
      </c>
      <c r="L559" s="43" t="s">
        <v>65</v>
      </c>
      <c r="N559" s="43">
        <v>172</v>
      </c>
      <c r="O559" s="43" t="s">
        <v>65</v>
      </c>
      <c r="Q559" s="43">
        <v>172</v>
      </c>
      <c r="R559" s="43" t="s">
        <v>123</v>
      </c>
    </row>
    <row r="560" spans="2:18" ht="15" customHeight="1" x14ac:dyDescent="0.2">
      <c r="B560" s="43">
        <v>173</v>
      </c>
      <c r="C560" s="43" t="s">
        <v>65</v>
      </c>
      <c r="E560" s="43">
        <v>173</v>
      </c>
      <c r="F560" s="43" t="s">
        <v>65</v>
      </c>
      <c r="H560" s="43">
        <v>173</v>
      </c>
      <c r="I560" s="43" t="s">
        <v>104</v>
      </c>
      <c r="K560" s="43">
        <v>173</v>
      </c>
      <c r="L560" s="43" t="s">
        <v>65</v>
      </c>
      <c r="N560" s="43">
        <v>173</v>
      </c>
      <c r="O560" s="43" t="s">
        <v>65</v>
      </c>
      <c r="Q560" s="43">
        <v>173</v>
      </c>
      <c r="R560" s="43" t="s">
        <v>123</v>
      </c>
    </row>
    <row r="561" spans="2:18" ht="15" customHeight="1" x14ac:dyDescent="0.2">
      <c r="B561" s="43">
        <v>174</v>
      </c>
      <c r="C561" s="43" t="s">
        <v>65</v>
      </c>
      <c r="E561" s="43">
        <v>174</v>
      </c>
      <c r="F561" s="43" t="s">
        <v>65</v>
      </c>
      <c r="H561" s="43">
        <v>174</v>
      </c>
      <c r="I561" s="43" t="s">
        <v>104</v>
      </c>
      <c r="K561" s="43">
        <v>174</v>
      </c>
      <c r="L561" s="43" t="s">
        <v>65</v>
      </c>
      <c r="N561" s="43">
        <v>174</v>
      </c>
      <c r="O561" s="43" t="s">
        <v>65</v>
      </c>
      <c r="Q561" s="43">
        <v>174</v>
      </c>
      <c r="R561" s="43" t="s">
        <v>123</v>
      </c>
    </row>
    <row r="562" spans="2:18" ht="15" customHeight="1" x14ac:dyDescent="0.2">
      <c r="B562" s="43">
        <v>175</v>
      </c>
      <c r="C562" s="43" t="s">
        <v>65</v>
      </c>
      <c r="E562" s="43">
        <v>175</v>
      </c>
      <c r="F562" s="43" t="s">
        <v>65</v>
      </c>
      <c r="H562" s="43">
        <v>175</v>
      </c>
      <c r="I562" s="43" t="s">
        <v>104</v>
      </c>
      <c r="K562" s="43">
        <v>175</v>
      </c>
      <c r="L562" s="43" t="s">
        <v>65</v>
      </c>
      <c r="N562" s="43">
        <v>175</v>
      </c>
      <c r="O562" s="43" t="s">
        <v>65</v>
      </c>
      <c r="Q562" s="43">
        <v>175</v>
      </c>
      <c r="R562" s="43" t="s">
        <v>123</v>
      </c>
    </row>
    <row r="563" spans="2:18" ht="15" customHeight="1" x14ac:dyDescent="0.2">
      <c r="B563" s="43">
        <v>176</v>
      </c>
      <c r="C563" s="43" t="s">
        <v>65</v>
      </c>
      <c r="E563" s="43">
        <v>176</v>
      </c>
      <c r="F563" s="43" t="s">
        <v>65</v>
      </c>
      <c r="H563" s="43">
        <v>176</v>
      </c>
      <c r="I563" s="43" t="s">
        <v>104</v>
      </c>
      <c r="K563" s="43">
        <v>176</v>
      </c>
      <c r="L563" s="43" t="s">
        <v>65</v>
      </c>
      <c r="N563" s="43">
        <v>176</v>
      </c>
      <c r="O563" s="43" t="s">
        <v>65</v>
      </c>
      <c r="Q563" s="43">
        <v>176</v>
      </c>
      <c r="R563" s="43" t="s">
        <v>123</v>
      </c>
    </row>
    <row r="564" spans="2:18" ht="15" customHeight="1" x14ac:dyDescent="0.2">
      <c r="B564" s="43">
        <v>150</v>
      </c>
      <c r="C564" s="43" t="s">
        <v>65</v>
      </c>
      <c r="E564" s="43">
        <v>150</v>
      </c>
      <c r="F564" s="43" t="s">
        <v>65</v>
      </c>
      <c r="H564" s="43">
        <v>150</v>
      </c>
      <c r="I564" s="43" t="s">
        <v>104</v>
      </c>
      <c r="K564" s="43">
        <v>150</v>
      </c>
      <c r="L564" s="43" t="s">
        <v>65</v>
      </c>
      <c r="N564" s="43">
        <v>150</v>
      </c>
      <c r="O564" s="43" t="s">
        <v>65</v>
      </c>
      <c r="Q564" s="43">
        <v>150</v>
      </c>
      <c r="R564" s="43" t="s">
        <v>123</v>
      </c>
    </row>
    <row r="565" spans="2:18" ht="15" customHeight="1" x14ac:dyDescent="0.2">
      <c r="B565" s="43">
        <v>153</v>
      </c>
      <c r="C565" s="43" t="s">
        <v>65</v>
      </c>
      <c r="E565" s="43">
        <v>153</v>
      </c>
      <c r="F565" s="43" t="s">
        <v>65</v>
      </c>
      <c r="H565" s="43">
        <v>153</v>
      </c>
      <c r="I565" s="43" t="s">
        <v>104</v>
      </c>
      <c r="K565" s="43">
        <v>153</v>
      </c>
      <c r="L565" s="43" t="s">
        <v>65</v>
      </c>
      <c r="N565" s="43">
        <v>153</v>
      </c>
      <c r="O565" s="43" t="s">
        <v>65</v>
      </c>
      <c r="Q565" s="43">
        <v>153</v>
      </c>
      <c r="R565" s="43" t="s">
        <v>123</v>
      </c>
    </row>
    <row r="566" spans="2:18" ht="15" customHeight="1" x14ac:dyDescent="0.2">
      <c r="B566" s="43">
        <v>156</v>
      </c>
      <c r="C566" s="43" t="s">
        <v>65</v>
      </c>
      <c r="E566" s="43">
        <v>156</v>
      </c>
      <c r="F566" s="43" t="s">
        <v>65</v>
      </c>
      <c r="H566" s="43">
        <v>156</v>
      </c>
      <c r="I566" s="43" t="s">
        <v>104</v>
      </c>
      <c r="K566" s="43">
        <v>156</v>
      </c>
      <c r="L566" s="43" t="s">
        <v>65</v>
      </c>
      <c r="N566" s="43">
        <v>156</v>
      </c>
      <c r="O566" s="43" t="s">
        <v>65</v>
      </c>
      <c r="Q566" s="43">
        <v>156</v>
      </c>
      <c r="R566" s="43" t="s">
        <v>123</v>
      </c>
    </row>
    <row r="567" spans="2:18" ht="15" customHeight="1" x14ac:dyDescent="0.2">
      <c r="B567" s="43">
        <v>159</v>
      </c>
      <c r="C567" s="43" t="s">
        <v>65</v>
      </c>
      <c r="E567" s="43">
        <v>159</v>
      </c>
      <c r="F567" s="43" t="s">
        <v>65</v>
      </c>
      <c r="H567" s="43">
        <v>159</v>
      </c>
      <c r="I567" s="43" t="s">
        <v>104</v>
      </c>
      <c r="K567" s="43">
        <v>159</v>
      </c>
      <c r="L567" s="43" t="s">
        <v>65</v>
      </c>
      <c r="N567" s="43">
        <v>159</v>
      </c>
      <c r="O567" s="43" t="s">
        <v>65</v>
      </c>
      <c r="Q567" s="43">
        <v>159</v>
      </c>
      <c r="R567" s="43" t="s">
        <v>123</v>
      </c>
    </row>
    <row r="568" spans="2:18" ht="15" customHeight="1" x14ac:dyDescent="0.2">
      <c r="B568" s="43">
        <v>162</v>
      </c>
      <c r="C568" s="43" t="s">
        <v>65</v>
      </c>
      <c r="E568" s="43">
        <v>162</v>
      </c>
      <c r="F568" s="43" t="s">
        <v>65</v>
      </c>
      <c r="H568" s="43">
        <v>162</v>
      </c>
      <c r="I568" s="43" t="s">
        <v>104</v>
      </c>
      <c r="K568" s="43">
        <v>162</v>
      </c>
      <c r="L568" s="43" t="s">
        <v>65</v>
      </c>
      <c r="N568" s="43">
        <v>162</v>
      </c>
      <c r="O568" s="43" t="s">
        <v>65</v>
      </c>
      <c r="Q568" s="43">
        <v>162</v>
      </c>
      <c r="R568" s="43" t="s">
        <v>123</v>
      </c>
    </row>
    <row r="569" spans="2:18" ht="15" customHeight="1" x14ac:dyDescent="0.2">
      <c r="B569" s="43">
        <v>165</v>
      </c>
      <c r="C569" s="43" t="s">
        <v>65</v>
      </c>
      <c r="E569" s="43">
        <v>165</v>
      </c>
      <c r="F569" s="43" t="s">
        <v>65</v>
      </c>
      <c r="H569" s="43">
        <v>165</v>
      </c>
      <c r="I569" s="43" t="s">
        <v>104</v>
      </c>
      <c r="K569" s="43">
        <v>165</v>
      </c>
      <c r="L569" s="43" t="s">
        <v>65</v>
      </c>
      <c r="N569" s="43">
        <v>165</v>
      </c>
      <c r="O569" s="43" t="s">
        <v>65</v>
      </c>
      <c r="Q569" s="43">
        <v>165</v>
      </c>
      <c r="R569" s="43" t="s">
        <v>123</v>
      </c>
    </row>
    <row r="570" spans="2:18" ht="15" customHeight="1" x14ac:dyDescent="0.2">
      <c r="B570" s="43">
        <v>177</v>
      </c>
      <c r="C570" s="43" t="s">
        <v>65</v>
      </c>
      <c r="E570" s="43">
        <v>177</v>
      </c>
      <c r="F570" s="43" t="s">
        <v>65</v>
      </c>
      <c r="H570" s="43">
        <v>177</v>
      </c>
      <c r="I570" s="43" t="s">
        <v>104</v>
      </c>
      <c r="K570" s="43">
        <v>177</v>
      </c>
      <c r="L570" s="43" t="s">
        <v>65</v>
      </c>
      <c r="N570" s="43">
        <v>177</v>
      </c>
      <c r="O570" s="43" t="s">
        <v>65</v>
      </c>
      <c r="Q570" s="43">
        <v>177</v>
      </c>
      <c r="R570" s="43" t="s">
        <v>123</v>
      </c>
    </row>
    <row r="571" spans="2:18" ht="15" customHeight="1" x14ac:dyDescent="0.2">
      <c r="B571" s="43">
        <v>178</v>
      </c>
      <c r="C571" s="43" t="s">
        <v>65</v>
      </c>
      <c r="E571" s="43">
        <v>178</v>
      </c>
      <c r="F571" s="43" t="s">
        <v>65</v>
      </c>
      <c r="H571" s="43">
        <v>178</v>
      </c>
      <c r="I571" s="43" t="s">
        <v>104</v>
      </c>
      <c r="K571" s="43">
        <v>178</v>
      </c>
      <c r="L571" s="43" t="s">
        <v>65</v>
      </c>
      <c r="N571" s="43">
        <v>178</v>
      </c>
      <c r="O571" s="43" t="s">
        <v>65</v>
      </c>
      <c r="Q571" s="43">
        <v>178</v>
      </c>
      <c r="R571" s="43" t="s">
        <v>123</v>
      </c>
    </row>
    <row r="572" spans="2:18" ht="15" customHeight="1" x14ac:dyDescent="0.2">
      <c r="B572" s="43">
        <v>179</v>
      </c>
      <c r="C572" s="43" t="s">
        <v>65</v>
      </c>
      <c r="E572" s="43">
        <v>179</v>
      </c>
      <c r="F572" s="43" t="s">
        <v>65</v>
      </c>
      <c r="H572" s="43">
        <v>179</v>
      </c>
      <c r="I572" s="43" t="s">
        <v>104</v>
      </c>
      <c r="K572" s="43">
        <v>179</v>
      </c>
      <c r="L572" s="43" t="s">
        <v>65</v>
      </c>
      <c r="N572" s="43">
        <v>179</v>
      </c>
      <c r="O572" s="43" t="s">
        <v>65</v>
      </c>
      <c r="Q572" s="43">
        <v>179</v>
      </c>
      <c r="R572" s="43" t="s">
        <v>123</v>
      </c>
    </row>
    <row r="573" spans="2:18" ht="15" customHeight="1" x14ac:dyDescent="0.2">
      <c r="B573" s="43">
        <v>180</v>
      </c>
      <c r="C573" s="43" t="s">
        <v>65</v>
      </c>
      <c r="E573" s="43">
        <v>180</v>
      </c>
      <c r="F573" s="43" t="s">
        <v>65</v>
      </c>
      <c r="H573" s="43">
        <v>180</v>
      </c>
      <c r="I573" s="43" t="s">
        <v>104</v>
      </c>
      <c r="K573" s="43">
        <v>180</v>
      </c>
      <c r="L573" s="43" t="s">
        <v>65</v>
      </c>
      <c r="N573" s="43">
        <v>180</v>
      </c>
      <c r="O573" s="43" t="s">
        <v>65</v>
      </c>
      <c r="Q573" s="43">
        <v>180</v>
      </c>
      <c r="R573" s="43" t="s">
        <v>123</v>
      </c>
    </row>
    <row r="574" spans="2:18" ht="15" customHeight="1" x14ac:dyDescent="0.2">
      <c r="B574" s="43">
        <v>181</v>
      </c>
      <c r="C574" s="43" t="s">
        <v>65</v>
      </c>
      <c r="E574" s="43">
        <v>181</v>
      </c>
      <c r="F574" s="43" t="s">
        <v>65</v>
      </c>
      <c r="H574" s="43">
        <v>181</v>
      </c>
      <c r="I574" s="43" t="s">
        <v>104</v>
      </c>
      <c r="K574" s="43">
        <v>181</v>
      </c>
      <c r="L574" s="43" t="s">
        <v>65</v>
      </c>
      <c r="N574" s="43">
        <v>181</v>
      </c>
      <c r="O574" s="43" t="s">
        <v>65</v>
      </c>
      <c r="Q574" s="43">
        <v>181</v>
      </c>
      <c r="R574" s="43" t="s">
        <v>123</v>
      </c>
    </row>
    <row r="575" spans="2:18" ht="15" customHeight="1" x14ac:dyDescent="0.2">
      <c r="B575" s="43">
        <v>151</v>
      </c>
      <c r="C575" s="43" t="s">
        <v>65</v>
      </c>
      <c r="E575" s="43">
        <v>151</v>
      </c>
      <c r="F575" s="43" t="s">
        <v>65</v>
      </c>
      <c r="H575" s="43">
        <v>151</v>
      </c>
      <c r="I575" s="43" t="s">
        <v>104</v>
      </c>
      <c r="K575" s="43">
        <v>151</v>
      </c>
      <c r="L575" s="43" t="s">
        <v>65</v>
      </c>
      <c r="N575" s="43">
        <v>151</v>
      </c>
      <c r="O575" s="43" t="s">
        <v>65</v>
      </c>
      <c r="Q575" s="43">
        <v>151</v>
      </c>
      <c r="R575" s="43" t="s">
        <v>123</v>
      </c>
    </row>
    <row r="576" spans="2:18" ht="15" customHeight="1" x14ac:dyDescent="0.2">
      <c r="B576" s="43">
        <v>154</v>
      </c>
      <c r="C576" s="43" t="s">
        <v>65</v>
      </c>
      <c r="E576" s="43">
        <v>154</v>
      </c>
      <c r="F576" s="43" t="s">
        <v>65</v>
      </c>
      <c r="H576" s="43">
        <v>154</v>
      </c>
      <c r="I576" s="43" t="s">
        <v>104</v>
      </c>
      <c r="K576" s="43">
        <v>154</v>
      </c>
      <c r="L576" s="43" t="s">
        <v>65</v>
      </c>
      <c r="N576" s="43">
        <v>154</v>
      </c>
      <c r="O576" s="43" t="s">
        <v>65</v>
      </c>
      <c r="Q576" s="43">
        <v>154</v>
      </c>
      <c r="R576" s="43" t="s">
        <v>123</v>
      </c>
    </row>
    <row r="577" spans="2:18" ht="15" customHeight="1" x14ac:dyDescent="0.2">
      <c r="B577" s="43">
        <v>157</v>
      </c>
      <c r="C577" s="43" t="s">
        <v>65</v>
      </c>
      <c r="E577" s="43">
        <v>157</v>
      </c>
      <c r="F577" s="43" t="s">
        <v>65</v>
      </c>
      <c r="H577" s="43">
        <v>157</v>
      </c>
      <c r="I577" s="43" t="s">
        <v>104</v>
      </c>
      <c r="K577" s="43">
        <v>157</v>
      </c>
      <c r="L577" s="43" t="s">
        <v>65</v>
      </c>
      <c r="N577" s="43">
        <v>157</v>
      </c>
      <c r="O577" s="43" t="s">
        <v>65</v>
      </c>
      <c r="Q577" s="43">
        <v>157</v>
      </c>
      <c r="R577" s="43" t="s">
        <v>123</v>
      </c>
    </row>
    <row r="578" spans="2:18" ht="15" customHeight="1" x14ac:dyDescent="0.2">
      <c r="B578" s="43">
        <v>160</v>
      </c>
      <c r="C578" s="43" t="s">
        <v>65</v>
      </c>
      <c r="E578" s="43">
        <v>160</v>
      </c>
      <c r="F578" s="43" t="s">
        <v>65</v>
      </c>
      <c r="H578" s="43">
        <v>160</v>
      </c>
      <c r="I578" s="43" t="s">
        <v>104</v>
      </c>
      <c r="K578" s="43">
        <v>160</v>
      </c>
      <c r="L578" s="43" t="s">
        <v>65</v>
      </c>
      <c r="N578" s="43">
        <v>160</v>
      </c>
      <c r="O578" s="43" t="s">
        <v>65</v>
      </c>
      <c r="Q578" s="43">
        <v>160</v>
      </c>
      <c r="R578" s="43" t="s">
        <v>123</v>
      </c>
    </row>
    <row r="579" spans="2:18" ht="15" customHeight="1" x14ac:dyDescent="0.2">
      <c r="B579" s="43">
        <v>163</v>
      </c>
      <c r="C579" s="43" t="s">
        <v>65</v>
      </c>
      <c r="E579" s="43">
        <v>163</v>
      </c>
      <c r="F579" s="43" t="s">
        <v>65</v>
      </c>
      <c r="H579" s="43">
        <v>163</v>
      </c>
      <c r="I579" s="43" t="s">
        <v>104</v>
      </c>
      <c r="K579" s="43">
        <v>163</v>
      </c>
      <c r="L579" s="43" t="s">
        <v>65</v>
      </c>
      <c r="N579" s="43">
        <v>163</v>
      </c>
      <c r="O579" s="43" t="s">
        <v>65</v>
      </c>
      <c r="Q579" s="43">
        <v>163</v>
      </c>
      <c r="R579" s="43" t="s">
        <v>123</v>
      </c>
    </row>
    <row r="580" spans="2:18" ht="15" customHeight="1" x14ac:dyDescent="0.2">
      <c r="B580" s="43">
        <v>166</v>
      </c>
      <c r="C580" s="43" t="s">
        <v>65</v>
      </c>
      <c r="E580" s="43">
        <v>166</v>
      </c>
      <c r="F580" s="43" t="s">
        <v>65</v>
      </c>
      <c r="H580" s="43">
        <v>166</v>
      </c>
      <c r="I580" s="43" t="s">
        <v>104</v>
      </c>
      <c r="K580" s="43">
        <v>166</v>
      </c>
      <c r="L580" s="43" t="s">
        <v>65</v>
      </c>
      <c r="N580" s="43">
        <v>166</v>
      </c>
      <c r="O580" s="43" t="s">
        <v>65</v>
      </c>
      <c r="Q580" s="43">
        <v>166</v>
      </c>
      <c r="R580" s="43" t="s">
        <v>123</v>
      </c>
    </row>
    <row r="581" spans="2:18" ht="15" customHeight="1" x14ac:dyDescent="0.2">
      <c r="B581" s="43">
        <v>182</v>
      </c>
      <c r="C581" s="43" t="s">
        <v>65</v>
      </c>
      <c r="E581" s="43">
        <v>182</v>
      </c>
      <c r="F581" s="43" t="s">
        <v>65</v>
      </c>
      <c r="H581" s="43">
        <v>182</v>
      </c>
      <c r="I581" s="43" t="s">
        <v>104</v>
      </c>
      <c r="K581" s="43">
        <v>182</v>
      </c>
      <c r="L581" s="43" t="s">
        <v>65</v>
      </c>
      <c r="N581" s="43">
        <v>182</v>
      </c>
      <c r="O581" s="43" t="s">
        <v>65</v>
      </c>
      <c r="Q581" s="43">
        <v>182</v>
      </c>
      <c r="R581" s="43" t="s">
        <v>123</v>
      </c>
    </row>
    <row r="582" spans="2:18" ht="15" customHeight="1" x14ac:dyDescent="0.2">
      <c r="B582" s="43">
        <v>183</v>
      </c>
      <c r="C582" s="43" t="s">
        <v>65</v>
      </c>
      <c r="E582" s="43">
        <v>183</v>
      </c>
      <c r="F582" s="43" t="s">
        <v>65</v>
      </c>
      <c r="H582" s="43">
        <v>183</v>
      </c>
      <c r="I582" s="43" t="s">
        <v>104</v>
      </c>
      <c r="K582" s="43">
        <v>183</v>
      </c>
      <c r="L582" s="43" t="s">
        <v>65</v>
      </c>
      <c r="N582" s="43">
        <v>183</v>
      </c>
      <c r="O582" s="43" t="s">
        <v>65</v>
      </c>
      <c r="Q582" s="43">
        <v>183</v>
      </c>
      <c r="R582" s="43" t="s">
        <v>123</v>
      </c>
    </row>
    <row r="583" spans="2:18" ht="15" customHeight="1" x14ac:dyDescent="0.2">
      <c r="B583" s="43">
        <v>184</v>
      </c>
      <c r="C583" s="43" t="s">
        <v>65</v>
      </c>
      <c r="E583" s="43">
        <v>184</v>
      </c>
      <c r="F583" s="43" t="s">
        <v>65</v>
      </c>
      <c r="H583" s="43">
        <v>184</v>
      </c>
      <c r="I583" s="43" t="s">
        <v>104</v>
      </c>
      <c r="K583" s="43">
        <v>184</v>
      </c>
      <c r="L583" s="43" t="s">
        <v>65</v>
      </c>
      <c r="N583" s="43">
        <v>184</v>
      </c>
      <c r="O583" s="43" t="s">
        <v>65</v>
      </c>
      <c r="Q583" s="43">
        <v>184</v>
      </c>
      <c r="R583" s="43" t="s">
        <v>123</v>
      </c>
    </row>
    <row r="584" spans="2:18" ht="15" customHeight="1" x14ac:dyDescent="0.2">
      <c r="B584" s="43">
        <v>185</v>
      </c>
      <c r="C584" s="43" t="s">
        <v>65</v>
      </c>
      <c r="E584" s="43">
        <v>185</v>
      </c>
      <c r="F584" s="43" t="s">
        <v>65</v>
      </c>
      <c r="H584" s="43">
        <v>185</v>
      </c>
      <c r="I584" s="43" t="s">
        <v>104</v>
      </c>
      <c r="K584" s="43">
        <v>185</v>
      </c>
      <c r="L584" s="43" t="s">
        <v>65</v>
      </c>
      <c r="N584" s="43">
        <v>185</v>
      </c>
      <c r="O584" s="43" t="s">
        <v>65</v>
      </c>
      <c r="Q584" s="43">
        <v>185</v>
      </c>
      <c r="R584" s="43" t="s">
        <v>123</v>
      </c>
    </row>
    <row r="585" spans="2:18" ht="15" customHeight="1" x14ac:dyDescent="0.2">
      <c r="B585" s="43">
        <v>186</v>
      </c>
      <c r="C585" s="43" t="s">
        <v>65</v>
      </c>
      <c r="E585" s="43">
        <v>186</v>
      </c>
      <c r="F585" s="43" t="s">
        <v>65</v>
      </c>
      <c r="H585" s="43">
        <v>186</v>
      </c>
      <c r="I585" s="43" t="s">
        <v>104</v>
      </c>
      <c r="K585" s="43">
        <v>186</v>
      </c>
      <c r="L585" s="43" t="s">
        <v>65</v>
      </c>
      <c r="N585" s="43">
        <v>186</v>
      </c>
      <c r="O585" s="43" t="s">
        <v>65</v>
      </c>
      <c r="Q585" s="43">
        <v>186</v>
      </c>
      <c r="R585" s="43" t="s">
        <v>123</v>
      </c>
    </row>
    <row r="586" spans="2:18" ht="15" customHeight="1" x14ac:dyDescent="0.2">
      <c r="B586" s="43">
        <v>43</v>
      </c>
      <c r="C586" s="43" t="s">
        <v>65</v>
      </c>
      <c r="E586" s="43">
        <v>43</v>
      </c>
      <c r="F586" s="43" t="s">
        <v>65</v>
      </c>
      <c r="H586" s="43">
        <v>43</v>
      </c>
      <c r="I586" s="43" t="s">
        <v>104</v>
      </c>
      <c r="K586" s="43">
        <v>43</v>
      </c>
      <c r="L586" s="43" t="s">
        <v>65</v>
      </c>
      <c r="N586" s="43">
        <v>43</v>
      </c>
      <c r="O586" s="43" t="s">
        <v>65</v>
      </c>
      <c r="Q586" s="43">
        <v>43</v>
      </c>
      <c r="R586" s="43" t="s">
        <v>123</v>
      </c>
    </row>
    <row r="587" spans="2:18" ht="15" customHeight="1" x14ac:dyDescent="0.2">
      <c r="B587" s="43">
        <v>44</v>
      </c>
      <c r="C587" s="43" t="s">
        <v>65</v>
      </c>
      <c r="E587" s="43">
        <v>44</v>
      </c>
      <c r="F587" s="43" t="s">
        <v>65</v>
      </c>
      <c r="H587" s="43">
        <v>44</v>
      </c>
      <c r="I587" s="43" t="s">
        <v>104</v>
      </c>
      <c r="K587" s="43">
        <v>44</v>
      </c>
      <c r="L587" s="43" t="s">
        <v>65</v>
      </c>
      <c r="N587" s="43">
        <v>44</v>
      </c>
      <c r="O587" s="43" t="s">
        <v>65</v>
      </c>
      <c r="Q587" s="43">
        <v>44</v>
      </c>
      <c r="R587" s="43" t="s">
        <v>123</v>
      </c>
    </row>
    <row r="588" spans="2:18" ht="15" customHeight="1" x14ac:dyDescent="0.2">
      <c r="B588" s="43">
        <v>45</v>
      </c>
      <c r="C588" s="43" t="s">
        <v>65</v>
      </c>
      <c r="E588" s="43">
        <v>45</v>
      </c>
      <c r="F588" s="43" t="s">
        <v>65</v>
      </c>
      <c r="H588" s="43">
        <v>45</v>
      </c>
      <c r="I588" s="43" t="s">
        <v>104</v>
      </c>
      <c r="K588" s="43">
        <v>45</v>
      </c>
      <c r="L588" s="43" t="s">
        <v>65</v>
      </c>
      <c r="N588" s="43">
        <v>45</v>
      </c>
      <c r="O588" s="43" t="s">
        <v>65</v>
      </c>
      <c r="Q588" s="43">
        <v>45</v>
      </c>
      <c r="R588" s="43" t="s">
        <v>123</v>
      </c>
    </row>
    <row r="589" spans="2:18" ht="15" customHeight="1" x14ac:dyDescent="0.2">
      <c r="B589" s="43">
        <v>46</v>
      </c>
      <c r="C589" s="43" t="s">
        <v>65</v>
      </c>
      <c r="E589" s="43">
        <v>46</v>
      </c>
      <c r="F589" s="43" t="s">
        <v>65</v>
      </c>
      <c r="H589" s="43">
        <v>46</v>
      </c>
      <c r="I589" s="43" t="s">
        <v>104</v>
      </c>
      <c r="K589" s="43">
        <v>46</v>
      </c>
      <c r="L589" s="43" t="s">
        <v>65</v>
      </c>
      <c r="N589" s="43">
        <v>46</v>
      </c>
      <c r="O589" s="43" t="s">
        <v>65</v>
      </c>
      <c r="Q589" s="43">
        <v>46</v>
      </c>
      <c r="R589" s="43" t="s">
        <v>123</v>
      </c>
    </row>
    <row r="590" spans="2:18" ht="15" customHeight="1" x14ac:dyDescent="0.2">
      <c r="B590" s="43">
        <v>47</v>
      </c>
      <c r="C590" s="43" t="s">
        <v>65</v>
      </c>
      <c r="E590" s="43">
        <v>47</v>
      </c>
      <c r="F590" s="43" t="s">
        <v>65</v>
      </c>
      <c r="H590" s="43">
        <v>47</v>
      </c>
      <c r="I590" s="43" t="s">
        <v>104</v>
      </c>
      <c r="K590" s="43">
        <v>47</v>
      </c>
      <c r="L590" s="43" t="s">
        <v>65</v>
      </c>
      <c r="N590" s="43">
        <v>47</v>
      </c>
      <c r="O590" s="43" t="s">
        <v>65</v>
      </c>
      <c r="Q590" s="43">
        <v>47</v>
      </c>
      <c r="R590" s="43" t="s">
        <v>123</v>
      </c>
    </row>
    <row r="591" spans="2:18" ht="15" customHeight="1" x14ac:dyDescent="0.2">
      <c r="B591" s="43">
        <v>25</v>
      </c>
      <c r="C591" s="43" t="s">
        <v>65</v>
      </c>
      <c r="E591" s="43">
        <v>25</v>
      </c>
      <c r="F591" s="43" t="s">
        <v>65</v>
      </c>
      <c r="H591" s="43">
        <v>25</v>
      </c>
      <c r="I591" s="43" t="s">
        <v>104</v>
      </c>
      <c r="K591" s="43">
        <v>25</v>
      </c>
      <c r="L591" s="43" t="s">
        <v>65</v>
      </c>
      <c r="N591" s="43">
        <v>25</v>
      </c>
      <c r="O591" s="43" t="s">
        <v>65</v>
      </c>
      <c r="Q591" s="43">
        <v>25</v>
      </c>
      <c r="R591" s="43" t="s">
        <v>123</v>
      </c>
    </row>
    <row r="592" spans="2:18" ht="15" customHeight="1" x14ac:dyDescent="0.2">
      <c r="B592" s="43">
        <v>28</v>
      </c>
      <c r="C592" s="43" t="s">
        <v>65</v>
      </c>
      <c r="E592" s="43">
        <v>28</v>
      </c>
      <c r="F592" s="43" t="s">
        <v>65</v>
      </c>
      <c r="H592" s="43">
        <v>28</v>
      </c>
      <c r="I592" s="43" t="s">
        <v>104</v>
      </c>
      <c r="K592" s="43">
        <v>28</v>
      </c>
      <c r="L592" s="43" t="s">
        <v>65</v>
      </c>
      <c r="N592" s="43">
        <v>28</v>
      </c>
      <c r="O592" s="43" t="s">
        <v>65</v>
      </c>
      <c r="Q592" s="43">
        <v>28</v>
      </c>
      <c r="R592" s="43" t="s">
        <v>123</v>
      </c>
    </row>
    <row r="593" spans="2:18" ht="15" customHeight="1" x14ac:dyDescent="0.2">
      <c r="B593" s="43">
        <v>31</v>
      </c>
      <c r="C593" s="43" t="s">
        <v>65</v>
      </c>
      <c r="E593" s="43">
        <v>31</v>
      </c>
      <c r="F593" s="43" t="s">
        <v>65</v>
      </c>
      <c r="H593" s="43">
        <v>31</v>
      </c>
      <c r="I593" s="43" t="s">
        <v>104</v>
      </c>
      <c r="K593" s="43">
        <v>31</v>
      </c>
      <c r="L593" s="43" t="s">
        <v>65</v>
      </c>
      <c r="N593" s="43">
        <v>31</v>
      </c>
      <c r="O593" s="43" t="s">
        <v>65</v>
      </c>
      <c r="Q593" s="43">
        <v>31</v>
      </c>
      <c r="R593" s="43" t="s">
        <v>123</v>
      </c>
    </row>
    <row r="594" spans="2:18" ht="15" customHeight="1" x14ac:dyDescent="0.2">
      <c r="B594" s="43">
        <v>34</v>
      </c>
      <c r="C594" s="43" t="s">
        <v>65</v>
      </c>
      <c r="E594" s="43">
        <v>34</v>
      </c>
      <c r="F594" s="43" t="s">
        <v>65</v>
      </c>
      <c r="H594" s="43">
        <v>34</v>
      </c>
      <c r="I594" s="43" t="s">
        <v>104</v>
      </c>
      <c r="K594" s="43">
        <v>34</v>
      </c>
      <c r="L594" s="43" t="s">
        <v>65</v>
      </c>
      <c r="N594" s="43">
        <v>34</v>
      </c>
      <c r="O594" s="43" t="s">
        <v>65</v>
      </c>
      <c r="Q594" s="43">
        <v>34</v>
      </c>
      <c r="R594" s="43" t="s">
        <v>123</v>
      </c>
    </row>
    <row r="595" spans="2:18" ht="15" customHeight="1" x14ac:dyDescent="0.2">
      <c r="B595" s="43">
        <v>37</v>
      </c>
      <c r="C595" s="43" t="s">
        <v>65</v>
      </c>
      <c r="E595" s="43">
        <v>37</v>
      </c>
      <c r="F595" s="43" t="s">
        <v>65</v>
      </c>
      <c r="H595" s="43">
        <v>37</v>
      </c>
      <c r="I595" s="43" t="s">
        <v>104</v>
      </c>
      <c r="K595" s="43">
        <v>37</v>
      </c>
      <c r="L595" s="43" t="s">
        <v>65</v>
      </c>
      <c r="N595" s="43">
        <v>37</v>
      </c>
      <c r="O595" s="43" t="s">
        <v>65</v>
      </c>
      <c r="Q595" s="43">
        <v>37</v>
      </c>
      <c r="R595" s="43" t="s">
        <v>123</v>
      </c>
    </row>
    <row r="596" spans="2:18" ht="15" customHeight="1" x14ac:dyDescent="0.2">
      <c r="B596" s="43">
        <v>40</v>
      </c>
      <c r="C596" s="43" t="s">
        <v>65</v>
      </c>
      <c r="E596" s="43">
        <v>40</v>
      </c>
      <c r="F596" s="43" t="s">
        <v>65</v>
      </c>
      <c r="H596" s="43">
        <v>40</v>
      </c>
      <c r="I596" s="43" t="s">
        <v>104</v>
      </c>
      <c r="K596" s="43">
        <v>40</v>
      </c>
      <c r="L596" s="43" t="s">
        <v>65</v>
      </c>
      <c r="N596" s="43">
        <v>40</v>
      </c>
      <c r="O596" s="43" t="s">
        <v>65</v>
      </c>
      <c r="Q596" s="43">
        <v>40</v>
      </c>
      <c r="R596" s="43" t="s">
        <v>123</v>
      </c>
    </row>
    <row r="597" spans="2:18" ht="15" customHeight="1" x14ac:dyDescent="0.2">
      <c r="B597" s="43">
        <v>48</v>
      </c>
      <c r="C597" s="43" t="s">
        <v>65</v>
      </c>
      <c r="E597" s="43">
        <v>48</v>
      </c>
      <c r="F597" s="43" t="s">
        <v>65</v>
      </c>
      <c r="H597" s="43">
        <v>48</v>
      </c>
      <c r="I597" s="43" t="s">
        <v>104</v>
      </c>
      <c r="K597" s="43">
        <v>48</v>
      </c>
      <c r="L597" s="43" t="s">
        <v>65</v>
      </c>
      <c r="N597" s="43">
        <v>48</v>
      </c>
      <c r="O597" s="43" t="s">
        <v>65</v>
      </c>
      <c r="Q597" s="43">
        <v>48</v>
      </c>
      <c r="R597" s="43" t="s">
        <v>123</v>
      </c>
    </row>
    <row r="598" spans="2:18" ht="15" customHeight="1" x14ac:dyDescent="0.2">
      <c r="B598" s="43">
        <v>49</v>
      </c>
      <c r="C598" s="43" t="s">
        <v>65</v>
      </c>
      <c r="E598" s="43">
        <v>49</v>
      </c>
      <c r="F598" s="43" t="s">
        <v>65</v>
      </c>
      <c r="H598" s="43">
        <v>49</v>
      </c>
      <c r="I598" s="43" t="s">
        <v>104</v>
      </c>
      <c r="K598" s="43">
        <v>49</v>
      </c>
      <c r="L598" s="43" t="s">
        <v>65</v>
      </c>
      <c r="N598" s="43">
        <v>49</v>
      </c>
      <c r="O598" s="43" t="s">
        <v>65</v>
      </c>
      <c r="Q598" s="43">
        <v>49</v>
      </c>
      <c r="R598" s="43" t="s">
        <v>123</v>
      </c>
    </row>
    <row r="599" spans="2:18" ht="15" customHeight="1" x14ac:dyDescent="0.2">
      <c r="B599" s="43">
        <v>50</v>
      </c>
      <c r="C599" s="43" t="s">
        <v>65</v>
      </c>
      <c r="E599" s="43">
        <v>50</v>
      </c>
      <c r="F599" s="43" t="s">
        <v>65</v>
      </c>
      <c r="H599" s="43">
        <v>50</v>
      </c>
      <c r="I599" s="43" t="s">
        <v>104</v>
      </c>
      <c r="K599" s="43">
        <v>50</v>
      </c>
      <c r="L599" s="43" t="s">
        <v>65</v>
      </c>
      <c r="N599" s="43">
        <v>50</v>
      </c>
      <c r="O599" s="43" t="s">
        <v>65</v>
      </c>
      <c r="Q599" s="43">
        <v>50</v>
      </c>
      <c r="R599" s="43" t="s">
        <v>123</v>
      </c>
    </row>
    <row r="600" spans="2:18" ht="15" customHeight="1" x14ac:dyDescent="0.2">
      <c r="B600" s="43">
        <v>51</v>
      </c>
      <c r="C600" s="43" t="s">
        <v>65</v>
      </c>
      <c r="E600" s="43">
        <v>51</v>
      </c>
      <c r="F600" s="43" t="s">
        <v>65</v>
      </c>
      <c r="H600" s="43">
        <v>51</v>
      </c>
      <c r="I600" s="43" t="s">
        <v>104</v>
      </c>
      <c r="K600" s="43">
        <v>51</v>
      </c>
      <c r="L600" s="43" t="s">
        <v>65</v>
      </c>
      <c r="N600" s="43">
        <v>51</v>
      </c>
      <c r="O600" s="43" t="s">
        <v>65</v>
      </c>
      <c r="Q600" s="43">
        <v>51</v>
      </c>
      <c r="R600" s="43" t="s">
        <v>123</v>
      </c>
    </row>
    <row r="601" spans="2:18" ht="15" customHeight="1" x14ac:dyDescent="0.2">
      <c r="B601" s="43">
        <v>52</v>
      </c>
      <c r="C601" s="43" t="s">
        <v>65</v>
      </c>
      <c r="E601" s="43">
        <v>52</v>
      </c>
      <c r="F601" s="43" t="s">
        <v>65</v>
      </c>
      <c r="H601" s="43">
        <v>52</v>
      </c>
      <c r="I601" s="43" t="s">
        <v>104</v>
      </c>
      <c r="K601" s="43">
        <v>52</v>
      </c>
      <c r="L601" s="43" t="s">
        <v>65</v>
      </c>
      <c r="N601" s="43">
        <v>52</v>
      </c>
      <c r="O601" s="43" t="s">
        <v>65</v>
      </c>
      <c r="Q601" s="43">
        <v>52</v>
      </c>
      <c r="R601" s="43" t="s">
        <v>123</v>
      </c>
    </row>
    <row r="602" spans="2:18" ht="15" customHeight="1" x14ac:dyDescent="0.2">
      <c r="B602" s="43">
        <v>26</v>
      </c>
      <c r="C602" s="43" t="s">
        <v>65</v>
      </c>
      <c r="E602" s="43">
        <v>26</v>
      </c>
      <c r="F602" s="43" t="s">
        <v>65</v>
      </c>
      <c r="H602" s="43">
        <v>26</v>
      </c>
      <c r="I602" s="43" t="s">
        <v>104</v>
      </c>
      <c r="K602" s="43">
        <v>26</v>
      </c>
      <c r="L602" s="43" t="s">
        <v>65</v>
      </c>
      <c r="N602" s="43">
        <v>26</v>
      </c>
      <c r="O602" s="43" t="s">
        <v>65</v>
      </c>
      <c r="Q602" s="43">
        <v>26</v>
      </c>
      <c r="R602" s="43" t="s">
        <v>123</v>
      </c>
    </row>
    <row r="603" spans="2:18" ht="15" customHeight="1" x14ac:dyDescent="0.2">
      <c r="B603" s="43">
        <v>29</v>
      </c>
      <c r="C603" s="43" t="s">
        <v>65</v>
      </c>
      <c r="E603" s="43">
        <v>29</v>
      </c>
      <c r="F603" s="43" t="s">
        <v>65</v>
      </c>
      <c r="H603" s="43">
        <v>29</v>
      </c>
      <c r="I603" s="43" t="s">
        <v>104</v>
      </c>
      <c r="K603" s="43">
        <v>29</v>
      </c>
      <c r="L603" s="43" t="s">
        <v>65</v>
      </c>
      <c r="N603" s="43">
        <v>29</v>
      </c>
      <c r="O603" s="43" t="s">
        <v>65</v>
      </c>
      <c r="Q603" s="43">
        <v>29</v>
      </c>
      <c r="R603" s="43" t="s">
        <v>123</v>
      </c>
    </row>
    <row r="604" spans="2:18" ht="15" customHeight="1" x14ac:dyDescent="0.2">
      <c r="B604" s="43">
        <v>32</v>
      </c>
      <c r="C604" s="43" t="s">
        <v>65</v>
      </c>
      <c r="E604" s="43">
        <v>32</v>
      </c>
      <c r="F604" s="43" t="s">
        <v>65</v>
      </c>
      <c r="H604" s="43">
        <v>32</v>
      </c>
      <c r="I604" s="43" t="s">
        <v>104</v>
      </c>
      <c r="K604" s="43">
        <v>32</v>
      </c>
      <c r="L604" s="43" t="s">
        <v>65</v>
      </c>
      <c r="N604" s="43">
        <v>32</v>
      </c>
      <c r="O604" s="43" t="s">
        <v>65</v>
      </c>
      <c r="Q604" s="43">
        <v>32</v>
      </c>
      <c r="R604" s="43" t="s">
        <v>123</v>
      </c>
    </row>
    <row r="605" spans="2:18" ht="15" customHeight="1" x14ac:dyDescent="0.2">
      <c r="B605" s="43">
        <v>35</v>
      </c>
      <c r="C605" s="43" t="s">
        <v>65</v>
      </c>
      <c r="E605" s="43">
        <v>35</v>
      </c>
      <c r="F605" s="43" t="s">
        <v>65</v>
      </c>
      <c r="H605" s="43">
        <v>35</v>
      </c>
      <c r="I605" s="43" t="s">
        <v>104</v>
      </c>
      <c r="K605" s="43">
        <v>35</v>
      </c>
      <c r="L605" s="43" t="s">
        <v>65</v>
      </c>
      <c r="N605" s="43">
        <v>35</v>
      </c>
      <c r="O605" s="43" t="s">
        <v>65</v>
      </c>
      <c r="Q605" s="43">
        <v>35</v>
      </c>
      <c r="R605" s="43" t="s">
        <v>123</v>
      </c>
    </row>
    <row r="606" spans="2:18" ht="15" customHeight="1" x14ac:dyDescent="0.2">
      <c r="B606" s="43">
        <v>38</v>
      </c>
      <c r="C606" s="43" t="s">
        <v>65</v>
      </c>
      <c r="E606" s="43">
        <v>38</v>
      </c>
      <c r="F606" s="43" t="s">
        <v>65</v>
      </c>
      <c r="H606" s="43">
        <v>38</v>
      </c>
      <c r="I606" s="43" t="s">
        <v>104</v>
      </c>
      <c r="K606" s="43">
        <v>38</v>
      </c>
      <c r="L606" s="43" t="s">
        <v>65</v>
      </c>
      <c r="N606" s="43">
        <v>38</v>
      </c>
      <c r="O606" s="43" t="s">
        <v>65</v>
      </c>
      <c r="Q606" s="43">
        <v>38</v>
      </c>
      <c r="R606" s="43" t="s">
        <v>123</v>
      </c>
    </row>
    <row r="607" spans="2:18" ht="15" customHeight="1" x14ac:dyDescent="0.2">
      <c r="B607" s="43">
        <v>41</v>
      </c>
      <c r="C607" s="43" t="s">
        <v>65</v>
      </c>
      <c r="E607" s="43">
        <v>41</v>
      </c>
      <c r="F607" s="43" t="s">
        <v>65</v>
      </c>
      <c r="H607" s="43">
        <v>41</v>
      </c>
      <c r="I607" s="43" t="s">
        <v>104</v>
      </c>
      <c r="K607" s="43">
        <v>41</v>
      </c>
      <c r="L607" s="43" t="s">
        <v>65</v>
      </c>
      <c r="N607" s="43">
        <v>41</v>
      </c>
      <c r="O607" s="43" t="s">
        <v>65</v>
      </c>
      <c r="Q607" s="43">
        <v>41</v>
      </c>
      <c r="R607" s="43" t="s">
        <v>123</v>
      </c>
    </row>
    <row r="608" spans="2:18" ht="15" customHeight="1" x14ac:dyDescent="0.2">
      <c r="B608" s="43">
        <v>53</v>
      </c>
      <c r="C608" s="43" t="s">
        <v>65</v>
      </c>
      <c r="E608" s="43">
        <v>53</v>
      </c>
      <c r="F608" s="43" t="s">
        <v>65</v>
      </c>
      <c r="H608" s="43">
        <v>53</v>
      </c>
      <c r="I608" s="43" t="s">
        <v>104</v>
      </c>
      <c r="K608" s="43">
        <v>53</v>
      </c>
      <c r="L608" s="43" t="s">
        <v>65</v>
      </c>
      <c r="N608" s="43">
        <v>53</v>
      </c>
      <c r="O608" s="43" t="s">
        <v>65</v>
      </c>
      <c r="Q608" s="43">
        <v>53</v>
      </c>
      <c r="R608" s="43" t="s">
        <v>123</v>
      </c>
    </row>
    <row r="609" spans="2:18" ht="15" customHeight="1" x14ac:dyDescent="0.2">
      <c r="B609" s="43">
        <v>54</v>
      </c>
      <c r="C609" s="43" t="s">
        <v>65</v>
      </c>
      <c r="E609" s="43">
        <v>54</v>
      </c>
      <c r="F609" s="43" t="s">
        <v>65</v>
      </c>
      <c r="H609" s="43">
        <v>54</v>
      </c>
      <c r="I609" s="43" t="s">
        <v>104</v>
      </c>
      <c r="K609" s="43">
        <v>54</v>
      </c>
      <c r="L609" s="43" t="s">
        <v>65</v>
      </c>
      <c r="N609" s="43">
        <v>54</v>
      </c>
      <c r="O609" s="43" t="s">
        <v>65</v>
      </c>
      <c r="Q609" s="43">
        <v>54</v>
      </c>
      <c r="R609" s="43" t="s">
        <v>123</v>
      </c>
    </row>
    <row r="610" spans="2:18" ht="15" customHeight="1" x14ac:dyDescent="0.2">
      <c r="B610" s="43">
        <v>55</v>
      </c>
      <c r="C610" s="43" t="s">
        <v>65</v>
      </c>
      <c r="E610" s="43">
        <v>55</v>
      </c>
      <c r="F610" s="43" t="s">
        <v>65</v>
      </c>
      <c r="H610" s="43">
        <v>55</v>
      </c>
      <c r="I610" s="43" t="s">
        <v>104</v>
      </c>
      <c r="K610" s="43">
        <v>55</v>
      </c>
      <c r="L610" s="43" t="s">
        <v>65</v>
      </c>
      <c r="N610" s="43">
        <v>55</v>
      </c>
      <c r="O610" s="43" t="s">
        <v>65</v>
      </c>
      <c r="Q610" s="43">
        <v>55</v>
      </c>
      <c r="R610" s="43" t="s">
        <v>123</v>
      </c>
    </row>
    <row r="611" spans="2:18" ht="15" customHeight="1" x14ac:dyDescent="0.2">
      <c r="B611" s="43">
        <v>56</v>
      </c>
      <c r="C611" s="43" t="s">
        <v>65</v>
      </c>
      <c r="E611" s="43">
        <v>56</v>
      </c>
      <c r="F611" s="43" t="s">
        <v>65</v>
      </c>
      <c r="H611" s="43">
        <v>56</v>
      </c>
      <c r="I611" s="43" t="s">
        <v>104</v>
      </c>
      <c r="K611" s="43">
        <v>56</v>
      </c>
      <c r="L611" s="43" t="s">
        <v>65</v>
      </c>
      <c r="N611" s="43">
        <v>56</v>
      </c>
      <c r="O611" s="43" t="s">
        <v>65</v>
      </c>
      <c r="Q611" s="43">
        <v>56</v>
      </c>
      <c r="R611" s="43" t="s">
        <v>123</v>
      </c>
    </row>
    <row r="612" spans="2:18" ht="15" customHeight="1" x14ac:dyDescent="0.2">
      <c r="B612" s="43">
        <v>57</v>
      </c>
      <c r="C612" s="43" t="s">
        <v>65</v>
      </c>
      <c r="E612" s="43">
        <v>57</v>
      </c>
      <c r="F612" s="43" t="s">
        <v>65</v>
      </c>
      <c r="H612" s="43">
        <v>57</v>
      </c>
      <c r="I612" s="43" t="s">
        <v>104</v>
      </c>
      <c r="K612" s="43">
        <v>57</v>
      </c>
      <c r="L612" s="43" t="s">
        <v>65</v>
      </c>
      <c r="N612" s="43">
        <v>57</v>
      </c>
      <c r="O612" s="43" t="s">
        <v>65</v>
      </c>
      <c r="Q612" s="43">
        <v>57</v>
      </c>
      <c r="R612" s="43" t="s">
        <v>123</v>
      </c>
    </row>
    <row r="613" spans="2:18" ht="15" customHeight="1" x14ac:dyDescent="0.2">
      <c r="B613" s="43">
        <v>27</v>
      </c>
      <c r="C613" s="43" t="s">
        <v>65</v>
      </c>
      <c r="E613" s="43">
        <v>27</v>
      </c>
      <c r="F613" s="43" t="s">
        <v>65</v>
      </c>
      <c r="H613" s="43">
        <v>27</v>
      </c>
      <c r="I613" s="43" t="s">
        <v>104</v>
      </c>
      <c r="K613" s="43">
        <v>27</v>
      </c>
      <c r="L613" s="43" t="s">
        <v>65</v>
      </c>
      <c r="N613" s="43">
        <v>27</v>
      </c>
      <c r="O613" s="43" t="s">
        <v>65</v>
      </c>
      <c r="Q613" s="43">
        <v>27</v>
      </c>
      <c r="R613" s="43" t="s">
        <v>123</v>
      </c>
    </row>
    <row r="614" spans="2:18" ht="15" customHeight="1" x14ac:dyDescent="0.2">
      <c r="B614" s="43">
        <v>30</v>
      </c>
      <c r="C614" s="43" t="s">
        <v>65</v>
      </c>
      <c r="E614" s="43">
        <v>30</v>
      </c>
      <c r="F614" s="43" t="s">
        <v>65</v>
      </c>
      <c r="H614" s="43">
        <v>30</v>
      </c>
      <c r="I614" s="43" t="s">
        <v>104</v>
      </c>
      <c r="K614" s="43">
        <v>30</v>
      </c>
      <c r="L614" s="43" t="s">
        <v>65</v>
      </c>
      <c r="N614" s="43">
        <v>30</v>
      </c>
      <c r="O614" s="43" t="s">
        <v>65</v>
      </c>
      <c r="Q614" s="43">
        <v>30</v>
      </c>
      <c r="R614" s="43" t="s">
        <v>123</v>
      </c>
    </row>
    <row r="615" spans="2:18" ht="15" customHeight="1" x14ac:dyDescent="0.2">
      <c r="B615" s="43">
        <v>33</v>
      </c>
      <c r="C615" s="43" t="s">
        <v>65</v>
      </c>
      <c r="E615" s="43">
        <v>33</v>
      </c>
      <c r="F615" s="43" t="s">
        <v>65</v>
      </c>
      <c r="H615" s="43">
        <v>33</v>
      </c>
      <c r="I615" s="43" t="s">
        <v>104</v>
      </c>
      <c r="K615" s="43">
        <v>33</v>
      </c>
      <c r="L615" s="43" t="s">
        <v>65</v>
      </c>
      <c r="N615" s="43">
        <v>33</v>
      </c>
      <c r="O615" s="43" t="s">
        <v>65</v>
      </c>
      <c r="Q615" s="43">
        <v>33</v>
      </c>
      <c r="R615" s="43" t="s">
        <v>123</v>
      </c>
    </row>
    <row r="616" spans="2:18" ht="15" customHeight="1" x14ac:dyDescent="0.2">
      <c r="B616" s="43">
        <v>36</v>
      </c>
      <c r="C616" s="43" t="s">
        <v>65</v>
      </c>
      <c r="E616" s="43">
        <v>36</v>
      </c>
      <c r="F616" s="43" t="s">
        <v>65</v>
      </c>
      <c r="H616" s="43">
        <v>36</v>
      </c>
      <c r="I616" s="43" t="s">
        <v>104</v>
      </c>
      <c r="K616" s="43">
        <v>36</v>
      </c>
      <c r="L616" s="43" t="s">
        <v>65</v>
      </c>
      <c r="N616" s="43">
        <v>36</v>
      </c>
      <c r="O616" s="43" t="s">
        <v>65</v>
      </c>
      <c r="Q616" s="43">
        <v>36</v>
      </c>
      <c r="R616" s="43" t="s">
        <v>123</v>
      </c>
    </row>
    <row r="617" spans="2:18" ht="15" customHeight="1" x14ac:dyDescent="0.2">
      <c r="B617" s="43">
        <v>39</v>
      </c>
      <c r="C617" s="43" t="s">
        <v>65</v>
      </c>
      <c r="E617" s="43">
        <v>39</v>
      </c>
      <c r="F617" s="43" t="s">
        <v>65</v>
      </c>
      <c r="H617" s="43">
        <v>39</v>
      </c>
      <c r="I617" s="43" t="s">
        <v>104</v>
      </c>
      <c r="K617" s="43">
        <v>39</v>
      </c>
      <c r="L617" s="43" t="s">
        <v>65</v>
      </c>
      <c r="N617" s="43">
        <v>39</v>
      </c>
      <c r="O617" s="43" t="s">
        <v>65</v>
      </c>
      <c r="Q617" s="43">
        <v>39</v>
      </c>
      <c r="R617" s="43" t="s">
        <v>123</v>
      </c>
    </row>
    <row r="618" spans="2:18" ht="15" customHeight="1" x14ac:dyDescent="0.2">
      <c r="B618" s="43">
        <v>42</v>
      </c>
      <c r="C618" s="43" t="s">
        <v>65</v>
      </c>
      <c r="E618" s="43">
        <v>42</v>
      </c>
      <c r="F618" s="43" t="s">
        <v>65</v>
      </c>
      <c r="H618" s="43">
        <v>42</v>
      </c>
      <c r="I618" s="43" t="s">
        <v>104</v>
      </c>
      <c r="K618" s="43">
        <v>42</v>
      </c>
      <c r="L618" s="43" t="s">
        <v>65</v>
      </c>
      <c r="N618" s="43">
        <v>42</v>
      </c>
      <c r="O618" s="43" t="s">
        <v>65</v>
      </c>
      <c r="Q618" s="43">
        <v>42</v>
      </c>
      <c r="R618" s="43" t="s">
        <v>123</v>
      </c>
    </row>
    <row r="619" spans="2:18" ht="15" customHeight="1" x14ac:dyDescent="0.2">
      <c r="B619" s="43">
        <v>58</v>
      </c>
      <c r="C619" s="43" t="s">
        <v>65</v>
      </c>
      <c r="E619" s="43">
        <v>58</v>
      </c>
      <c r="F619" s="43" t="s">
        <v>65</v>
      </c>
      <c r="H619" s="43">
        <v>58</v>
      </c>
      <c r="I619" s="43" t="s">
        <v>104</v>
      </c>
      <c r="K619" s="43">
        <v>58</v>
      </c>
      <c r="L619" s="43" t="s">
        <v>65</v>
      </c>
      <c r="N619" s="43">
        <v>58</v>
      </c>
      <c r="O619" s="43" t="s">
        <v>65</v>
      </c>
      <c r="Q619" s="43">
        <v>58</v>
      </c>
      <c r="R619" s="43" t="s">
        <v>123</v>
      </c>
    </row>
    <row r="620" spans="2:18" ht="15" customHeight="1" x14ac:dyDescent="0.2">
      <c r="B620" s="43">
        <v>59</v>
      </c>
      <c r="C620" s="43" t="s">
        <v>65</v>
      </c>
      <c r="E620" s="43">
        <v>59</v>
      </c>
      <c r="F620" s="43" t="s">
        <v>65</v>
      </c>
      <c r="H620" s="43">
        <v>59</v>
      </c>
      <c r="I620" s="43" t="s">
        <v>104</v>
      </c>
      <c r="K620" s="43">
        <v>59</v>
      </c>
      <c r="L620" s="43" t="s">
        <v>65</v>
      </c>
      <c r="N620" s="43">
        <v>59</v>
      </c>
      <c r="O620" s="43" t="s">
        <v>65</v>
      </c>
      <c r="Q620" s="43">
        <v>59</v>
      </c>
      <c r="R620" s="43" t="s">
        <v>123</v>
      </c>
    </row>
    <row r="621" spans="2:18" ht="15" customHeight="1" x14ac:dyDescent="0.2">
      <c r="B621" s="43">
        <v>60</v>
      </c>
      <c r="C621" s="43" t="s">
        <v>65</v>
      </c>
      <c r="E621" s="43">
        <v>60</v>
      </c>
      <c r="F621" s="43" t="s">
        <v>65</v>
      </c>
      <c r="H621" s="43">
        <v>60</v>
      </c>
      <c r="I621" s="43" t="s">
        <v>104</v>
      </c>
      <c r="K621" s="43">
        <v>60</v>
      </c>
      <c r="L621" s="43" t="s">
        <v>65</v>
      </c>
      <c r="N621" s="43">
        <v>60</v>
      </c>
      <c r="O621" s="43" t="s">
        <v>65</v>
      </c>
      <c r="Q621" s="43">
        <v>60</v>
      </c>
      <c r="R621" s="43" t="s">
        <v>123</v>
      </c>
    </row>
    <row r="622" spans="2:18" ht="15" customHeight="1" x14ac:dyDescent="0.2">
      <c r="B622" s="43">
        <v>61</v>
      </c>
      <c r="C622" s="43" t="s">
        <v>65</v>
      </c>
      <c r="E622" s="43">
        <v>61</v>
      </c>
      <c r="F622" s="43" t="s">
        <v>65</v>
      </c>
      <c r="H622" s="43">
        <v>61</v>
      </c>
      <c r="I622" s="43" t="s">
        <v>104</v>
      </c>
      <c r="K622" s="43">
        <v>61</v>
      </c>
      <c r="L622" s="43" t="s">
        <v>65</v>
      </c>
      <c r="N622" s="43">
        <v>61</v>
      </c>
      <c r="O622" s="43" t="s">
        <v>65</v>
      </c>
      <c r="Q622" s="43">
        <v>61</v>
      </c>
      <c r="R622" s="43" t="s">
        <v>123</v>
      </c>
    </row>
    <row r="623" spans="2:18" ht="15" customHeight="1" x14ac:dyDescent="0.2">
      <c r="B623" s="43">
        <v>62</v>
      </c>
      <c r="C623" s="43" t="s">
        <v>65</v>
      </c>
      <c r="E623" s="43">
        <v>62</v>
      </c>
      <c r="F623" s="43" t="s">
        <v>65</v>
      </c>
      <c r="H623" s="43">
        <v>62</v>
      </c>
      <c r="I623" s="43" t="s">
        <v>104</v>
      </c>
      <c r="K623" s="43">
        <v>62</v>
      </c>
      <c r="L623" s="43" t="s">
        <v>65</v>
      </c>
      <c r="N623" s="43">
        <v>62</v>
      </c>
      <c r="O623" s="43" t="s">
        <v>65</v>
      </c>
      <c r="Q623" s="43">
        <v>62</v>
      </c>
      <c r="R623" s="43" t="s">
        <v>123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8" t="s">
        <v>106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107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2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2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2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2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2">
      <c r="B7" s="27" t="s">
        <v>330</v>
      </c>
      <c r="C7" s="45">
        <v>0.73684210526315785</v>
      </c>
      <c r="D7" s="45">
        <v>0.26315789473684209</v>
      </c>
      <c r="E7" s="45">
        <v>0</v>
      </c>
      <c r="F7" s="45">
        <v>0</v>
      </c>
      <c r="G7" s="45">
        <v>0.5</v>
      </c>
      <c r="H7" s="45">
        <v>0.5</v>
      </c>
      <c r="I7" s="45">
        <v>0</v>
      </c>
      <c r="J7" s="45">
        <v>0</v>
      </c>
      <c r="K7" s="45">
        <v>0</v>
      </c>
      <c r="L7" s="45">
        <v>0</v>
      </c>
      <c r="N7" s="27" t="s">
        <v>330</v>
      </c>
      <c r="O7" s="45">
        <v>0.94736842105263153</v>
      </c>
      <c r="P7" s="45">
        <v>5.2631578947368418E-2</v>
      </c>
      <c r="Q7" s="45">
        <v>0</v>
      </c>
      <c r="R7" s="45">
        <v>0</v>
      </c>
      <c r="S7" s="45">
        <v>0.5</v>
      </c>
      <c r="T7" s="45">
        <v>0.5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281</v>
      </c>
      <c r="C8" s="45">
        <v>0.84210526315789469</v>
      </c>
      <c r="D8" s="45">
        <v>0.15789473684210525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281</v>
      </c>
      <c r="O8" s="45">
        <v>1</v>
      </c>
      <c r="P8" s="45">
        <v>0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232</v>
      </c>
      <c r="C9" s="45">
        <v>1</v>
      </c>
      <c r="D9" s="45">
        <v>0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232</v>
      </c>
      <c r="O9" s="45">
        <v>0.94736842105263153</v>
      </c>
      <c r="P9" s="45">
        <v>5.2631578947368418E-2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183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183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134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134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2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2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2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2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917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917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  <row r="32" spans="2:24" ht="15" customHeight="1" x14ac:dyDescent="0.2">
      <c r="U32" s="46"/>
    </row>
  </sheetData>
  <mergeCells count="30"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8" t="s">
        <v>120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121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2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2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2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2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2">
      <c r="B7" s="27" t="s">
        <v>330</v>
      </c>
      <c r="C7" s="45">
        <v>0.73684210526315785</v>
      </c>
      <c r="D7" s="45">
        <v>0.26315789473684209</v>
      </c>
      <c r="E7" s="45">
        <v>0</v>
      </c>
      <c r="F7" s="45">
        <v>0</v>
      </c>
      <c r="G7" s="45">
        <v>0.5</v>
      </c>
      <c r="H7" s="45">
        <v>0.5</v>
      </c>
      <c r="I7" s="45">
        <v>0</v>
      </c>
      <c r="J7" s="45">
        <v>0</v>
      </c>
      <c r="K7" s="45">
        <v>0</v>
      </c>
      <c r="L7" s="45">
        <v>0</v>
      </c>
      <c r="N7" s="27" t="s">
        <v>330</v>
      </c>
      <c r="O7" s="45">
        <v>0.94736842105263153</v>
      </c>
      <c r="P7" s="45">
        <v>5.2631578947368418E-2</v>
      </c>
      <c r="Q7" s="45">
        <v>0</v>
      </c>
      <c r="R7" s="45">
        <v>0</v>
      </c>
      <c r="S7" s="45">
        <v>0.5</v>
      </c>
      <c r="T7" s="45">
        <v>0.5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281</v>
      </c>
      <c r="C8" s="45">
        <v>0.78947368421052633</v>
      </c>
      <c r="D8" s="45">
        <v>0.21052631578947367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281</v>
      </c>
      <c r="O8" s="45">
        <v>1</v>
      </c>
      <c r="P8" s="45">
        <v>0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232</v>
      </c>
      <c r="C9" s="45">
        <v>1</v>
      </c>
      <c r="D9" s="45">
        <v>0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232</v>
      </c>
      <c r="O9" s="45">
        <v>0.94736842105263153</v>
      </c>
      <c r="P9" s="45">
        <v>5.2631578947368418E-2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183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183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134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134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2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2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2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2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917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917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</sheetData>
  <mergeCells count="30"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5.7109375" style="11" bestFit="1" customWidth="1"/>
    <col min="3" max="3" width="13" style="11" bestFit="1" customWidth="1"/>
    <col min="4" max="4" width="12" style="11" bestFit="1" customWidth="1"/>
    <col min="5" max="7" width="6" style="11" bestFit="1" customWidth="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8" style="11" bestFit="1" customWidth="1"/>
    <col min="13" max="13" width="9.140625" style="11"/>
    <col min="14" max="14" width="10.7109375" style="11" customWidth="1"/>
    <col min="15" max="15" width="5.7109375" style="11" customWidth="1"/>
    <col min="16" max="16" width="5.7109375" style="11" bestFit="1" customWidth="1"/>
    <col min="17" max="17" width="13" style="11" bestFit="1" customWidth="1"/>
    <col min="18" max="18" width="12" style="11" bestFit="1" customWidth="1"/>
    <col min="19" max="21" width="6" style="11" bestFit="1" customWidth="1"/>
    <col min="22" max="16384" width="9.140625" style="11"/>
  </cols>
  <sheetData>
    <row r="2" spans="2:21" ht="13.9" customHeight="1" x14ac:dyDescent="0.2">
      <c r="B2" s="81" t="s">
        <v>19</v>
      </c>
      <c r="C2" s="81"/>
      <c r="D2" s="81"/>
      <c r="E2" s="81"/>
      <c r="F2" s="81"/>
      <c r="G2" s="81"/>
      <c r="K2" s="82" t="s">
        <v>12</v>
      </c>
      <c r="L2" s="83"/>
      <c r="P2" s="81" t="s">
        <v>96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4" t="s">
        <v>7</v>
      </c>
      <c r="C4" s="34" t="s">
        <v>8</v>
      </c>
      <c r="D4" s="34" t="s">
        <v>9</v>
      </c>
      <c r="E4" s="34" t="s">
        <v>953</v>
      </c>
      <c r="F4" s="34" t="s">
        <v>954</v>
      </c>
      <c r="G4" s="54" t="s">
        <v>11</v>
      </c>
      <c r="K4" s="34" t="s">
        <v>953</v>
      </c>
      <c r="L4" s="34" t="s">
        <v>954</v>
      </c>
      <c r="P4" s="54" t="s">
        <v>7</v>
      </c>
      <c r="Q4" s="34" t="s">
        <v>8</v>
      </c>
      <c r="R4" s="34" t="s">
        <v>9</v>
      </c>
      <c r="S4" s="34" t="s">
        <v>953</v>
      </c>
      <c r="T4" s="34" t="s">
        <v>954</v>
      </c>
      <c r="U4" s="54" t="s">
        <v>11</v>
      </c>
    </row>
    <row r="5" spans="2:21" ht="13.9" customHeight="1" x14ac:dyDescent="0.2">
      <c r="B5" s="54"/>
      <c r="C5" s="25" t="s">
        <v>6</v>
      </c>
      <c r="D5" s="25" t="s">
        <v>10</v>
      </c>
      <c r="E5" s="25" t="s">
        <v>6</v>
      </c>
      <c r="F5" s="25" t="s">
        <v>955</v>
      </c>
      <c r="G5" s="54"/>
      <c r="K5" s="25" t="s">
        <v>6</v>
      </c>
      <c r="L5" s="25" t="s">
        <v>955</v>
      </c>
      <c r="P5" s="54"/>
      <c r="Q5" s="25" t="s">
        <v>6</v>
      </c>
      <c r="R5" s="25" t="s">
        <v>10</v>
      </c>
      <c r="S5" s="25" t="s">
        <v>6</v>
      </c>
      <c r="T5" s="25" t="s">
        <v>955</v>
      </c>
      <c r="U5" s="54"/>
    </row>
    <row r="6" spans="2:21" ht="13.9" customHeight="1" x14ac:dyDescent="0.2">
      <c r="B6" s="27">
        <v>0</v>
      </c>
      <c r="C6" s="30">
        <v>-1.0962319724365071E-6</v>
      </c>
      <c r="D6" s="30">
        <v>-1.2914824765175578E-12</v>
      </c>
      <c r="E6" s="30">
        <f>ABS(C6)/'İtme Analizi'!$C$17</f>
        <v>8.0857069182980913E-7</v>
      </c>
      <c r="F6" s="30">
        <f>ABS(D6)/'İtme Analizi'!$C$14</f>
        <v>7.2536517591453589E-16</v>
      </c>
      <c r="G6" s="30"/>
      <c r="K6" s="30">
        <v>0</v>
      </c>
      <c r="L6" s="30">
        <v>0</v>
      </c>
      <c r="P6" s="27">
        <v>0</v>
      </c>
      <c r="Q6" s="30">
        <v>-1.0962319724365071E-6</v>
      </c>
      <c r="R6" s="30">
        <v>-1.2914824765175578E-12</v>
      </c>
      <c r="S6" s="30">
        <f>ABS(Q6)/'İtme Analizi'!$C$17</f>
        <v>8.0857069182980913E-7</v>
      </c>
      <c r="T6" s="30">
        <f>ABS(R6)/'İtme Analizi'!$C$14</f>
        <v>7.2536517591453589E-16</v>
      </c>
      <c r="U6" s="30"/>
    </row>
    <row r="7" spans="2:21" ht="13.9" customHeight="1" x14ac:dyDescent="0.2">
      <c r="B7" s="27">
        <v>1</v>
      </c>
      <c r="C7" s="30">
        <v>1.8649399846942299E-3</v>
      </c>
      <c r="D7" s="30">
        <v>-56.051961415113148</v>
      </c>
      <c r="E7" s="30">
        <f>ABS(C7)/'İtme Analizi'!$C$17</f>
        <v>1.3755627016549415E-3</v>
      </c>
      <c r="F7" s="30">
        <f>ABS(D7)/'İtme Analizi'!$C$14</f>
        <v>3.1481759599140464E-2</v>
      </c>
      <c r="G7" s="30">
        <f>G6+(E7-E6)*((F7+F6)/2)</f>
        <v>2.1639839529453474E-5</v>
      </c>
      <c r="K7" s="30">
        <f>'İtme Analizi'!$C$24</f>
        <v>8.2582276648876088E-2</v>
      </c>
      <c r="L7" s="30">
        <f>'İtme Analizi'!$C$21</f>
        <v>1.9031219784625453</v>
      </c>
      <c r="P7" s="27">
        <v>1</v>
      </c>
      <c r="Q7" s="30">
        <v>9.3192186802756351E-4</v>
      </c>
      <c r="R7" s="30">
        <v>-28.025980453885499</v>
      </c>
      <c r="S7" s="30">
        <f>ABS(Q7)/'İtme Analizi'!$C$17</f>
        <v>6.8737705933496541E-4</v>
      </c>
      <c r="T7" s="30">
        <f>ABS(R7)/'İtme Analizi'!$C$14</f>
        <v>1.5740879657095079E-2</v>
      </c>
      <c r="U7" s="30">
        <f>U6+(S7-S6)*((T7+T6)/2)</f>
        <v>5.4035959780428724E-6</v>
      </c>
    </row>
    <row r="8" spans="2:21" ht="13.9" customHeight="1" x14ac:dyDescent="0.2">
      <c r="B8" s="27">
        <v>2</v>
      </c>
      <c r="C8" s="30">
        <v>3.7309762013608963E-3</v>
      </c>
      <c r="D8" s="30">
        <v>-112.22473949035195</v>
      </c>
      <c r="E8" s="30">
        <f>ABS(C8)/'İtme Analizi'!$C$17</f>
        <v>2.7519339740017129E-3</v>
      </c>
      <c r="F8" s="30">
        <f>ABS(D8)/'İtme Analizi'!$C$14</f>
        <v>6.303137625365636E-2</v>
      </c>
      <c r="G8" s="30">
        <f>G7+(E8-E7)*((F8+F7)/2)</f>
        <v>8.6682422053052088E-5</v>
      </c>
      <c r="H8" s="47"/>
      <c r="I8" s="47"/>
      <c r="J8" s="47"/>
      <c r="K8" s="30">
        <f>'İtme Analizi'!$C$24</f>
        <v>8.2582276648876088E-2</v>
      </c>
      <c r="L8" s="30">
        <v>0</v>
      </c>
      <c r="P8" s="27">
        <v>2</v>
      </c>
      <c r="Q8" s="30">
        <v>1.8649399680275636E-3</v>
      </c>
      <c r="R8" s="30">
        <v>-56.111374479325242</v>
      </c>
      <c r="S8" s="30">
        <f>ABS(Q8)/'İtme Analizi'!$C$17</f>
        <v>1.3755626893617607E-3</v>
      </c>
      <c r="T8" s="30">
        <f>ABS(R8)/'İtme Analizi'!$C$14</f>
        <v>3.1515129132647444E-2</v>
      </c>
      <c r="U8" s="30">
        <f>U7+(S8-S7)*((T8+T7)/2)</f>
        <v>2.1664049068803238E-5</v>
      </c>
    </row>
    <row r="9" spans="2:21" ht="13.9" customHeight="1" x14ac:dyDescent="0.2">
      <c r="B9" s="27">
        <v>3</v>
      </c>
      <c r="C9" s="30">
        <v>5.5970124180275624E-3</v>
      </c>
      <c r="D9" s="30">
        <v>-168.31767578842565</v>
      </c>
      <c r="E9" s="30">
        <f>ABS(C9)/'İtme Analizi'!$C$17</f>
        <v>4.1283052463484838E-3</v>
      </c>
      <c r="F9" s="30">
        <f>ABS(D9)/'İtme Analizi'!$C$14</f>
        <v>9.4536149524083249E-2</v>
      </c>
      <c r="G9" s="30">
        <f>G8+(E9-E8)*((F9+F8)/2)</f>
        <v>1.9511813002067214E-4</v>
      </c>
      <c r="H9" s="47"/>
      <c r="I9" s="47"/>
      <c r="J9" s="47"/>
      <c r="P9" s="27">
        <v>3</v>
      </c>
      <c r="Q9" s="30">
        <v>2.7979580680275637E-3</v>
      </c>
      <c r="R9" s="30">
        <v>-84.168057085485898</v>
      </c>
      <c r="S9" s="30">
        <f>ABS(Q9)/'İtme Analizi'!$C$17</f>
        <v>2.0637483193885558E-3</v>
      </c>
      <c r="T9" s="30">
        <f>ABS(R9)/'İtme Analizi'!$C$14</f>
        <v>4.7273252749680778E-2</v>
      </c>
      <c r="U9" s="30">
        <f t="shared" ref="U9:U72" si="0">U8+(S9-S8)*((T9+T8)/2)</f>
        <v>4.8774565181044127E-5</v>
      </c>
    </row>
    <row r="10" spans="2:21" ht="13.9" customHeight="1" x14ac:dyDescent="0.2">
      <c r="B10" s="27">
        <v>4</v>
      </c>
      <c r="C10" s="30">
        <v>7.4630486346942285E-3</v>
      </c>
      <c r="D10" s="30">
        <v>-224.40960409683848</v>
      </c>
      <c r="E10" s="30">
        <f>ABS(C10)/'İtme Analizi'!$C$17</f>
        <v>5.5046765186952552E-3</v>
      </c>
      <c r="F10" s="30">
        <f>ABS(D10)/'İtme Analizi'!$C$14</f>
        <v>0.12604035665396163</v>
      </c>
      <c r="G10" s="30">
        <f>G9+(E10-E9)*((F10+F9)/2)</f>
        <v>3.469157132497127E-4</v>
      </c>
      <c r="H10" s="47"/>
      <c r="I10" s="47"/>
      <c r="J10" s="47"/>
      <c r="K10" s="82" t="s">
        <v>20</v>
      </c>
      <c r="L10" s="83"/>
      <c r="P10" s="27">
        <v>4</v>
      </c>
      <c r="Q10" s="30">
        <v>3.7309761680275636E-3</v>
      </c>
      <c r="R10" s="30">
        <v>-112.2238578952433</v>
      </c>
      <c r="S10" s="30">
        <f>ABS(Q10)/'İtme Analizi'!$C$17</f>
        <v>2.7519339494153513E-3</v>
      </c>
      <c r="T10" s="30">
        <f>ABS(R10)/'İtme Analizi'!$C$14</f>
        <v>6.3030881103003755E-2</v>
      </c>
      <c r="U10" s="30">
        <f t="shared" si="0"/>
        <v>8.6729425106028981E-5</v>
      </c>
    </row>
    <row r="11" spans="2:21" ht="13.9" customHeight="1" x14ac:dyDescent="0.2">
      <c r="B11" s="27">
        <v>5</v>
      </c>
      <c r="C11" s="30">
        <v>9.3290848513608946E-3</v>
      </c>
      <c r="D11" s="30">
        <v>-280.48333343018186</v>
      </c>
      <c r="E11" s="30">
        <f>ABS(C11)/'İtme Analizi'!$C$17</f>
        <v>6.8810477910420265E-3</v>
      </c>
      <c r="F11" s="30">
        <f>ABS(D11)/'İtme Analizi'!$C$14</f>
        <v>0.15753434227252044</v>
      </c>
      <c r="G11" s="30">
        <f>G10+(E11-E10)*((F11+F10)/2)</f>
        <v>5.4206774783311013E-4</v>
      </c>
      <c r="H11" s="47"/>
      <c r="I11" s="47"/>
      <c r="J11" s="47"/>
      <c r="K11" s="84"/>
      <c r="L11" s="85"/>
      <c r="P11" s="27">
        <v>5</v>
      </c>
      <c r="Q11" s="30">
        <v>4.6639942680275631E-3</v>
      </c>
      <c r="R11" s="30">
        <v>-140.26823543266028</v>
      </c>
      <c r="S11" s="30">
        <f>ABS(Q11)/'İtme Analizi'!$C$17</f>
        <v>3.4401195794421459E-3</v>
      </c>
      <c r="T11" s="30">
        <f>ABS(R11)/'İtme Analizi'!$C$14</f>
        <v>7.8782093539656262E-2</v>
      </c>
      <c r="U11" s="30">
        <f t="shared" si="0"/>
        <v>1.355262507562454E-4</v>
      </c>
    </row>
    <row r="12" spans="2:21" ht="13.9" customHeight="1" x14ac:dyDescent="0.2">
      <c r="B12" s="27">
        <v>6</v>
      </c>
      <c r="C12" s="30">
        <v>1.1195121068027562E-2</v>
      </c>
      <c r="D12" s="30">
        <v>-336.53578059398944</v>
      </c>
      <c r="E12" s="30">
        <f>ABS(C12)/'İtme Analizi'!$C$17</f>
        <v>8.2574190633887979E-3</v>
      </c>
      <c r="F12" s="30">
        <f>ABS(D12)/'İtme Analizi'!$C$14</f>
        <v>0.18901637469393576</v>
      </c>
      <c r="G12" s="30">
        <f t="shared" ref="G12:G75" si="1">G11+(E12-E11)*((F12+F11)/2)</f>
        <v>7.8055897345501374E-4</v>
      </c>
      <c r="H12" s="47"/>
      <c r="I12" s="47"/>
      <c r="J12" s="47"/>
      <c r="K12" s="34" t="s">
        <v>953</v>
      </c>
      <c r="L12" s="34" t="s">
        <v>954</v>
      </c>
      <c r="P12" s="27">
        <v>6</v>
      </c>
      <c r="Q12" s="30">
        <v>5.5970123680275635E-3</v>
      </c>
      <c r="R12" s="30">
        <v>-168.3149523548303</v>
      </c>
      <c r="S12" s="30">
        <f>ABS(Q12)/'İtme Analizi'!$C$17</f>
        <v>4.128305209468941E-3</v>
      </c>
      <c r="T12" s="30">
        <f>ABS(R12)/'İtme Analizi'!$C$14</f>
        <v>9.4534619899078728E-2</v>
      </c>
      <c r="U12" s="30">
        <f t="shared" si="0"/>
        <v>1.9516328657225008E-4</v>
      </c>
    </row>
    <row r="13" spans="2:21" ht="13.9" customHeight="1" x14ac:dyDescent="0.2">
      <c r="B13" s="27">
        <v>7</v>
      </c>
      <c r="C13" s="30">
        <v>1.3061157284694227E-2</v>
      </c>
      <c r="D13" s="30">
        <v>-392.59148103917994</v>
      </c>
      <c r="E13" s="30">
        <f>ABS(C13)/'İtme Analizi'!$C$17</f>
        <v>9.6337903357355675E-3</v>
      </c>
      <c r="F13" s="30">
        <f>ABS(D13)/'İtme Analizi'!$C$14</f>
        <v>0.22050023433102417</v>
      </c>
      <c r="G13" s="30">
        <f t="shared" si="1"/>
        <v>1.062382421560423E-3</v>
      </c>
      <c r="H13" s="47"/>
      <c r="I13" s="47"/>
      <c r="J13" s="47"/>
      <c r="K13" s="25" t="s">
        <v>6</v>
      </c>
      <c r="L13" s="25" t="s">
        <v>955</v>
      </c>
      <c r="P13" s="27">
        <v>7</v>
      </c>
      <c r="Q13" s="30">
        <v>6.5300304680275638E-3</v>
      </c>
      <c r="R13" s="30">
        <v>-196.36238432671317</v>
      </c>
      <c r="S13" s="30">
        <f>ABS(Q13)/'İtme Analizi'!$C$17</f>
        <v>4.8164908394957365E-3</v>
      </c>
      <c r="T13" s="30">
        <f>ABS(R13)/'İtme Analizi'!$C$14</f>
        <v>0.11028754786841088</v>
      </c>
      <c r="U13" s="30">
        <f t="shared" si="0"/>
        <v>2.6564112285651202E-4</v>
      </c>
    </row>
    <row r="14" spans="2:21" ht="13.9" customHeight="1" x14ac:dyDescent="0.2">
      <c r="B14" s="27">
        <v>8</v>
      </c>
      <c r="C14" s="30">
        <v>1.4927193501360894E-2</v>
      </c>
      <c r="D14" s="30">
        <v>-448.6446358288415</v>
      </c>
      <c r="E14" s="30">
        <f>ABS(C14)/'İtme Analizi'!$C$17</f>
        <v>1.1010161608082341E-2</v>
      </c>
      <c r="F14" s="30">
        <f>ABS(D14)/'İtme Analizi'!$C$14</f>
        <v>0.25198266419271559</v>
      </c>
      <c r="G14" s="30">
        <f t="shared" si="1"/>
        <v>1.3875383656620284E-3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7.4630485680275633E-3</v>
      </c>
      <c r="R14" s="30">
        <v>-224.40592871389052</v>
      </c>
      <c r="S14" s="30">
        <f>ABS(Q14)/'İtme Analizi'!$C$17</f>
        <v>5.504676469522532E-3</v>
      </c>
      <c r="T14" s="30">
        <f>ABS(R14)/'İtme Analizi'!$C$14</f>
        <v>0.12603829236362313</v>
      </c>
      <c r="U14" s="30">
        <f t="shared" si="0"/>
        <v>3.469591464823591E-4</v>
      </c>
    </row>
    <row r="15" spans="2:21" ht="13.9" customHeight="1" x14ac:dyDescent="0.2">
      <c r="B15" s="27">
        <v>9</v>
      </c>
      <c r="C15" s="30">
        <v>1.6793229718027561E-2</v>
      </c>
      <c r="D15" s="30">
        <v>-504.69261183319378</v>
      </c>
      <c r="E15" s="30">
        <f>ABS(C15)/'İtme Analizi'!$C$17</f>
        <v>1.2386532880429112E-2</v>
      </c>
      <c r="F15" s="30">
        <f>ABS(D15)/'İtme Analizi'!$C$14</f>
        <v>0.28346218537342593</v>
      </c>
      <c r="G15" s="30">
        <f t="shared" si="1"/>
        <v>1.7560238200964662E-3</v>
      </c>
      <c r="H15" s="47"/>
      <c r="I15" s="47"/>
      <c r="J15" s="47"/>
      <c r="K15" s="30"/>
      <c r="L15" s="30">
        <f>K15*'İtme Analizi'!$C$23</f>
        <v>0</v>
      </c>
      <c r="P15" s="27">
        <v>9</v>
      </c>
      <c r="Q15" s="30">
        <v>8.3960666680275627E-3</v>
      </c>
      <c r="R15" s="30">
        <v>-252.44359608509998</v>
      </c>
      <c r="S15" s="30">
        <f>ABS(Q15)/'İtme Analizi'!$C$17</f>
        <v>6.1928620995493266E-3</v>
      </c>
      <c r="T15" s="30">
        <f>ABS(R15)/'İtme Analizi'!$C$14</f>
        <v>0.14178573601441904</v>
      </c>
      <c r="U15" s="30">
        <f t="shared" si="0"/>
        <v>4.3911547033518764E-4</v>
      </c>
    </row>
    <row r="16" spans="2:21" ht="13.9" customHeight="1" x14ac:dyDescent="0.2">
      <c r="B16" s="27">
        <v>10</v>
      </c>
      <c r="C16" s="30">
        <v>1.865926593469423E-2</v>
      </c>
      <c r="D16" s="30">
        <v>-560.71858515639849</v>
      </c>
      <c r="E16" s="30">
        <f>ABS(C16)/'İtme Analizi'!$C$17</f>
        <v>1.3762904152775885E-2</v>
      </c>
      <c r="F16" s="30">
        <f>ABS(D16)/'İtme Analizi'!$C$14</f>
        <v>0.31492934867939043</v>
      </c>
      <c r="G16" s="30">
        <f t="shared" si="1"/>
        <v>2.1678282786393721E-3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9.3290847680275631E-3</v>
      </c>
      <c r="R16" s="30">
        <v>-280.47776221980644</v>
      </c>
      <c r="S16" s="30">
        <f>ABS(Q16)/'İtme Analizi'!$C$17</f>
        <v>6.8810477295761221E-3</v>
      </c>
      <c r="T16" s="30">
        <f>ABS(R16)/'İtme Analizi'!$C$14</f>
        <v>0.15753121318477242</v>
      </c>
      <c r="U16" s="30">
        <f t="shared" si="0"/>
        <v>5.4210828196635957E-4</v>
      </c>
    </row>
    <row r="17" spans="2:21" ht="13.9" customHeight="1" x14ac:dyDescent="0.2">
      <c r="B17" s="27">
        <v>11</v>
      </c>
      <c r="C17" s="30">
        <v>2.0525302151360898E-2</v>
      </c>
      <c r="D17" s="30">
        <v>-616.64602870964984</v>
      </c>
      <c r="E17" s="30">
        <f>ABS(C17)/'İtme Analizi'!$C$17</f>
        <v>1.5139275425122658E-2</v>
      </c>
      <c r="F17" s="30">
        <f>ABS(D17)/'İtme Analizi'!$C$14</f>
        <v>0.34634117243161378</v>
      </c>
      <c r="G17" s="30">
        <f t="shared" si="1"/>
        <v>2.6229051528928555E-3</v>
      </c>
      <c r="H17" s="47"/>
      <c r="I17" s="47"/>
      <c r="J17" s="47"/>
      <c r="P17" s="27">
        <v>0</v>
      </c>
      <c r="Q17" s="30">
        <v>9.3290847680275631E-3</v>
      </c>
      <c r="R17" s="30">
        <v>-280.47776221980644</v>
      </c>
      <c r="S17" s="30">
        <f>ABS(Q17)/'İtme Analizi'!$C$17</f>
        <v>6.8810477295761221E-3</v>
      </c>
      <c r="T17" s="30">
        <f>ABS(R17)/'İtme Analizi'!$C$14</f>
        <v>0.15753121318477242</v>
      </c>
      <c r="U17" s="30">
        <f t="shared" si="0"/>
        <v>5.4210828196635957E-4</v>
      </c>
    </row>
    <row r="18" spans="2:21" ht="13.9" customHeight="1" x14ac:dyDescent="0.2">
      <c r="B18" s="27">
        <v>12</v>
      </c>
      <c r="C18" s="30">
        <v>2.2391338368027567E-2</v>
      </c>
      <c r="D18" s="30">
        <v>-672.59793295037377</v>
      </c>
      <c r="E18" s="30">
        <f>ABS(C18)/'İtme Analizi'!$C$17</f>
        <v>1.6515646697469431E-2</v>
      </c>
      <c r="F18" s="30">
        <f>ABS(D18)/'İtme Analizi'!$C$14</f>
        <v>0.37776673460553012</v>
      </c>
      <c r="G18" s="30">
        <f t="shared" si="1"/>
        <v>3.1212258135553919E-3</v>
      </c>
      <c r="H18" s="47"/>
      <c r="I18" s="47"/>
      <c r="J18" s="47"/>
      <c r="K18" s="51" t="s">
        <v>13</v>
      </c>
      <c r="L18" s="52"/>
      <c r="P18" s="27">
        <v>1</v>
      </c>
      <c r="Q18" s="30">
        <v>1.0262102868027563E-2</v>
      </c>
      <c r="R18" s="30">
        <v>-308.53021654722806</v>
      </c>
      <c r="S18" s="30">
        <f>ABS(Q18)/'İtme Analizi'!$C$17</f>
        <v>7.5692333596029176E-3</v>
      </c>
      <c r="T18" s="30">
        <f>ABS(R18)/'İtme Analizi'!$C$14</f>
        <v>0.17328696197581539</v>
      </c>
      <c r="U18" s="30">
        <f t="shared" si="0"/>
        <v>6.5594043911496155E-4</v>
      </c>
    </row>
    <row r="19" spans="2:21" ht="13.9" customHeight="1" x14ac:dyDescent="0.2">
      <c r="B19" s="27">
        <v>13</v>
      </c>
      <c r="C19" s="30">
        <v>2.4257374584694232E-2</v>
      </c>
      <c r="D19" s="30">
        <v>-728.46329256581464</v>
      </c>
      <c r="E19" s="30">
        <f>ABS(C19)/'İtme Analizi'!$C$17</f>
        <v>1.7892017969816203E-2</v>
      </c>
      <c r="F19" s="30">
        <f>ABS(D19)/'İtme Analizi'!$C$14</f>
        <v>0.40914368871972884</v>
      </c>
      <c r="G19" s="30">
        <f t="shared" si="1"/>
        <v>3.6627662638429536E-3</v>
      </c>
      <c r="H19" s="47"/>
      <c r="I19" s="47"/>
      <c r="J19" s="47"/>
      <c r="K19" s="30" t="s">
        <v>36</v>
      </c>
      <c r="L19" s="30">
        <f>VLOOKUP($L$16,$F$6:$G$100,2,FALSE)</f>
        <v>7.8286982116038267E-3</v>
      </c>
      <c r="P19" s="27">
        <v>2</v>
      </c>
      <c r="Q19" s="30">
        <v>1.1195120968027564E-2</v>
      </c>
      <c r="R19" s="30">
        <v>-336.58047641243201</v>
      </c>
      <c r="S19" s="30">
        <f>ABS(Q19)/'İtme Analizi'!$C$17</f>
        <v>8.2574189896297123E-3</v>
      </c>
      <c r="T19" s="30">
        <f>ABS(R19)/'İtme Analizi'!$C$14</f>
        <v>0.18904147824028403</v>
      </c>
      <c r="U19" s="30">
        <f t="shared" si="0"/>
        <v>7.8061505206833263E-4</v>
      </c>
    </row>
    <row r="20" spans="2:21" ht="13.9" customHeight="1" x14ac:dyDescent="0.2">
      <c r="B20" s="27">
        <v>14</v>
      </c>
      <c r="C20" s="30">
        <v>2.6123410801360901E-2</v>
      </c>
      <c r="D20" s="30">
        <v>-784.17374565470061</v>
      </c>
      <c r="E20" s="30">
        <f>ABS(C20)/'İtme Analizi'!$C$17</f>
        <v>1.9268389242162974E-2</v>
      </c>
      <c r="F20" s="30">
        <f>ABS(D20)/'İtme Analizi'!$C$14</f>
        <v>0.44043363909835392</v>
      </c>
      <c r="G20" s="30">
        <f t="shared" si="1"/>
        <v>4.2474331776659255E-3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1.2128139068027564E-2</v>
      </c>
      <c r="R20" s="30">
        <v>-364.6322346462926</v>
      </c>
      <c r="S20" s="30">
        <f>ABS(Q20)/'İtme Analizi'!$C$17</f>
        <v>8.9456046196565078E-3</v>
      </c>
      <c r="T20" s="30">
        <f>ABS(R20)/'İtme Analizi'!$C$14</f>
        <v>0.20479683606819932</v>
      </c>
      <c r="U20" s="30">
        <f t="shared" si="0"/>
        <v>9.1613198629886998E-4</v>
      </c>
    </row>
    <row r="21" spans="2:21" ht="13.9" customHeight="1" x14ac:dyDescent="0.2">
      <c r="B21" s="27">
        <v>15</v>
      </c>
      <c r="C21" s="30">
        <v>2.798944701802757E-2</v>
      </c>
      <c r="D21" s="30">
        <v>-839.69522818822759</v>
      </c>
      <c r="E21" s="30">
        <f>ABS(C21)/'İtme Analizi'!$C$17</f>
        <v>2.0644760514509749E-2</v>
      </c>
      <c r="F21" s="30">
        <f>ABS(D21)/'İtme Analizi'!$C$14</f>
        <v>0.47161745357299045</v>
      </c>
      <c r="G21" s="30">
        <f t="shared" si="1"/>
        <v>4.8750936390985879E-3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1.3061157168027563E-2</v>
      </c>
      <c r="R21" s="30">
        <v>-392.6814737821814</v>
      </c>
      <c r="S21" s="30">
        <f>ABS(Q21)/'İtme Analizi'!$C$17</f>
        <v>9.6337902496833015E-3</v>
      </c>
      <c r="T21" s="30">
        <f>ABS(R21)/'İtme Analizi'!$C$14</f>
        <v>0.22055077903685272</v>
      </c>
      <c r="U21" s="30">
        <f t="shared" si="0"/>
        <v>1.0624910445396021E-3</v>
      </c>
    </row>
    <row r="22" spans="2:21" ht="13.9" customHeight="1" x14ac:dyDescent="0.2">
      <c r="B22" s="27">
        <v>16</v>
      </c>
      <c r="C22" s="30">
        <v>2.9855483234694238E-2</v>
      </c>
      <c r="D22" s="30">
        <v>-894.449272108277</v>
      </c>
      <c r="E22" s="30">
        <f>ABS(C22)/'İtme Analizi'!$C$17</f>
        <v>2.202113178685652E-2</v>
      </c>
      <c r="F22" s="30">
        <f>ABS(D22)/'İtme Analizi'!$C$14</f>
        <v>0.50237023374790513</v>
      </c>
      <c r="G22" s="30">
        <f t="shared" si="1"/>
        <v>5.5453779753225629E-3</v>
      </c>
      <c r="H22" s="47"/>
      <c r="I22" s="47"/>
      <c r="J22" s="47"/>
      <c r="P22" s="27">
        <v>5</v>
      </c>
      <c r="Q22" s="30">
        <v>1.3994175268027563E-2</v>
      </c>
      <c r="R22" s="30">
        <v>-420.73167967053041</v>
      </c>
      <c r="S22" s="30">
        <f>ABS(Q22)/'İtme Analizi'!$C$17</f>
        <v>1.0321975879710097E-2</v>
      </c>
      <c r="T22" s="30">
        <f>ABS(R22)/'İtme Analizi'!$C$14</f>
        <v>0.2363052649850518</v>
      </c>
      <c r="U22" s="30">
        <f t="shared" si="0"/>
        <v>1.2196919267829839E-3</v>
      </c>
    </row>
    <row r="23" spans="2:21" ht="13.9" customHeight="1" x14ac:dyDescent="0.2">
      <c r="B23" s="27">
        <v>17</v>
      </c>
      <c r="C23" s="30">
        <v>3.1721519451360904E-2</v>
      </c>
      <c r="D23" s="30">
        <v>-947.62024491699685</v>
      </c>
      <c r="E23" s="30">
        <f>ABS(C23)/'İtme Analizi'!$C$17</f>
        <v>2.3397503059203292E-2</v>
      </c>
      <c r="F23" s="30">
        <f>ABS(D23)/'İtme Analizi'!$C$14</f>
        <v>0.5322338770773466</v>
      </c>
      <c r="G23" s="30">
        <f t="shared" si="1"/>
        <v>6.2573776635184387E-3</v>
      </c>
      <c r="H23" s="47"/>
      <c r="I23" s="47"/>
      <c r="J23" s="47"/>
      <c r="K23" s="7" t="s">
        <v>956</v>
      </c>
      <c r="L23" s="30" t="e">
        <f>Spektrum!$C$4*9.8067/$L$15</f>
        <v>#DIV/0!</v>
      </c>
      <c r="P23" s="27">
        <v>6</v>
      </c>
      <c r="Q23" s="30">
        <v>1.4927193368027563E-2</v>
      </c>
      <c r="R23" s="30">
        <v>-448.77903238221671</v>
      </c>
      <c r="S23" s="30">
        <f>ABS(Q23)/'İtme Analizi'!$C$17</f>
        <v>1.1010161509736893E-2</v>
      </c>
      <c r="T23" s="30">
        <f>ABS(R23)/'İtme Analizi'!$C$14</f>
        <v>0.25205814843764646</v>
      </c>
      <c r="U23" s="30">
        <f t="shared" si="0"/>
        <v>1.387734268457152E-3</v>
      </c>
    </row>
    <row r="24" spans="2:21" ht="13.9" customHeight="1" x14ac:dyDescent="0.2">
      <c r="B24" s="27">
        <v>18</v>
      </c>
      <c r="C24" s="30">
        <v>3.3587555668027569E-2</v>
      </c>
      <c r="D24" s="30">
        <v>-1001.4092108245014</v>
      </c>
      <c r="E24" s="30">
        <f>ABS(C24)/'İtme Analizi'!$C$17</f>
        <v>2.4773874331550063E-2</v>
      </c>
      <c r="F24" s="30">
        <f>ABS(D24)/'İtme Analizi'!$C$14</f>
        <v>0.5624446181653443</v>
      </c>
      <c r="G24" s="30">
        <f t="shared" si="1"/>
        <v>7.0107196801723545E-3</v>
      </c>
      <c r="H24" s="47"/>
      <c r="I24" s="47"/>
      <c r="J24" s="47"/>
      <c r="K24" s="7" t="s">
        <v>957</v>
      </c>
      <c r="L24" s="30" t="e">
        <f>(1+($L$23-1)*'İtme Analizi'!$C$20/'İtme Analizi'!$C$18)/$L$23</f>
        <v>#DIV/0!</v>
      </c>
      <c r="P24" s="27">
        <v>7</v>
      </c>
      <c r="Q24" s="30">
        <v>1.5860211468027564E-2</v>
      </c>
      <c r="R24" s="30">
        <v>-476.82719693596448</v>
      </c>
      <c r="S24" s="30">
        <f>ABS(Q24)/'İtme Analizi'!$C$17</f>
        <v>1.1698347139763688E-2</v>
      </c>
      <c r="T24" s="30">
        <f>ABS(R24)/'İtme Analizi'!$C$14</f>
        <v>0.26781148786387637</v>
      </c>
      <c r="U24" s="30">
        <f t="shared" si="0"/>
        <v>1.5666176750521342E-3</v>
      </c>
    </row>
    <row r="25" spans="2:21" ht="13.9" customHeight="1" x14ac:dyDescent="0.2">
      <c r="B25" s="27">
        <v>19</v>
      </c>
      <c r="C25" s="30">
        <v>3.5453591884694234E-2</v>
      </c>
      <c r="D25" s="30">
        <v>-1055.1861762554192</v>
      </c>
      <c r="E25" s="30">
        <f>ABS(C25)/'İtme Analizi'!$C$17</f>
        <v>2.6150245603896831E-2</v>
      </c>
      <c r="F25" s="30">
        <f>ABS(D25)/'İtme Analizi'!$C$14</f>
        <v>0.59264861914809963</v>
      </c>
      <c r="G25" s="30">
        <f t="shared" si="1"/>
        <v>7.8056382545324803E-3</v>
      </c>
      <c r="H25" s="47"/>
      <c r="I25" s="47"/>
      <c r="J25" s="47"/>
      <c r="P25" s="27">
        <v>8</v>
      </c>
      <c r="Q25" s="30">
        <v>1.6793229568027562E-2</v>
      </c>
      <c r="R25" s="30">
        <v>-504.8625061841189</v>
      </c>
      <c r="S25" s="30">
        <f>ABS(Q25)/'İtme Analizi'!$C$17</f>
        <v>1.2386532769790484E-2</v>
      </c>
      <c r="T25" s="30">
        <f>ABS(R25)/'İtme Analizi'!$C$14</f>
        <v>0.28355760706747629</v>
      </c>
      <c r="U25" s="30">
        <f t="shared" si="0"/>
        <v>1.7563398190384527E-3</v>
      </c>
    </row>
    <row r="26" spans="2:21" ht="13.9" customHeight="1" x14ac:dyDescent="0.2">
      <c r="B26" s="27">
        <v>20</v>
      </c>
      <c r="C26" s="30">
        <v>3.7319628101360899E-2</v>
      </c>
      <c r="D26" s="30">
        <v>-1106.1407602122538</v>
      </c>
      <c r="E26" s="30">
        <f>ABS(C26)/'İtme Analizi'!$C$17</f>
        <v>2.7526616876243602E-2</v>
      </c>
      <c r="F26" s="30">
        <f>ABS(D26)/'İtme Analizi'!$C$14</f>
        <v>0.62126742074048713</v>
      </c>
      <c r="G26" s="30">
        <f t="shared" si="1"/>
        <v>8.6410378367042847E-3</v>
      </c>
      <c r="H26" s="47"/>
      <c r="I26" s="47"/>
      <c r="J26" s="47"/>
      <c r="P26" s="27">
        <v>9</v>
      </c>
      <c r="Q26" s="30">
        <v>1.7726247668027561E-2</v>
      </c>
      <c r="R26" s="30">
        <v>-532.90459978935644</v>
      </c>
      <c r="S26" s="30">
        <f>ABS(Q26)/'İtme Analizi'!$C$17</f>
        <v>1.3074718399817277E-2</v>
      </c>
      <c r="T26" s="30">
        <f>ABS(R26)/'İtme Analizi'!$C$14</f>
        <v>0.29930753672647037</v>
      </c>
      <c r="U26" s="30">
        <f t="shared" si="0"/>
        <v>1.9568995271397002E-3</v>
      </c>
    </row>
    <row r="27" spans="2:21" ht="13.9" customHeight="1" x14ac:dyDescent="0.2">
      <c r="B27" s="27">
        <v>21</v>
      </c>
      <c r="C27" s="30">
        <v>3.9185664318027565E-2</v>
      </c>
      <c r="D27" s="30">
        <v>-1157.32292287825</v>
      </c>
      <c r="E27" s="30">
        <f>ABS(C27)/'İtme Analizi'!$C$17</f>
        <v>2.8902988148590374E-2</v>
      </c>
      <c r="F27" s="30">
        <f>ABS(D27)/'İtme Analizi'!$C$14</f>
        <v>0.65001404262730922</v>
      </c>
      <c r="G27" s="30">
        <f t="shared" si="1"/>
        <v>9.5159154793274837E-3</v>
      </c>
      <c r="H27" s="47"/>
      <c r="I27" s="47"/>
      <c r="J27" s="47"/>
      <c r="P27" s="27">
        <v>10</v>
      </c>
      <c r="Q27" s="30">
        <v>1.8659265768027559E-2</v>
      </c>
      <c r="R27" s="30">
        <v>-560.94565328239969</v>
      </c>
      <c r="S27" s="30">
        <f>ABS(Q27)/'İtme Analizi'!$C$17</f>
        <v>1.3762904029844071E-2</v>
      </c>
      <c r="T27" s="30">
        <f>ABS(R27)/'İtme Analizi'!$C$14</f>
        <v>0.3150568822031945</v>
      </c>
      <c r="U27" s="30">
        <f t="shared" si="0"/>
        <v>2.1682979094932785E-3</v>
      </c>
    </row>
    <row r="28" spans="2:21" ht="13.9" customHeight="1" x14ac:dyDescent="0.2">
      <c r="B28" s="27">
        <v>22</v>
      </c>
      <c r="C28" s="30">
        <v>4.105170053469423E-2</v>
      </c>
      <c r="D28" s="30">
        <v>-1208.6474306136818</v>
      </c>
      <c r="E28" s="30">
        <f>ABS(C28)/'İtme Analizi'!$C$17</f>
        <v>3.0279359420937145E-2</v>
      </c>
      <c r="F28" s="30">
        <f>ABS(D28)/'İtme Analizi'!$C$14</f>
        <v>0.67884061306799015</v>
      </c>
      <c r="G28" s="30">
        <f t="shared" si="1"/>
        <v>1.0430414165939119E-2</v>
      </c>
      <c r="H28" s="47"/>
      <c r="I28" s="47"/>
      <c r="J28" s="47"/>
      <c r="P28" s="27">
        <v>0</v>
      </c>
      <c r="Q28" s="30">
        <v>1.8659265768027559E-2</v>
      </c>
      <c r="R28" s="30">
        <v>-560.94565328239969</v>
      </c>
      <c r="S28" s="30">
        <f>ABS(Q28)/'İtme Analizi'!$C$17</f>
        <v>1.3762904029844071E-2</v>
      </c>
      <c r="T28" s="30">
        <f>ABS(R28)/'İtme Analizi'!$C$14</f>
        <v>0.3150568822031945</v>
      </c>
      <c r="U28" s="30">
        <f t="shared" si="0"/>
        <v>2.1682979094932785E-3</v>
      </c>
    </row>
    <row r="29" spans="2:21" ht="13.9" customHeight="1" x14ac:dyDescent="0.2">
      <c r="B29" s="27">
        <v>23</v>
      </c>
      <c r="C29" s="30">
        <v>4.2917736751360895E-2</v>
      </c>
      <c r="D29" s="30">
        <v>-1259.777290791008</v>
      </c>
      <c r="E29" s="30">
        <f>ABS(C29)/'İtme Analizi'!$C$17</f>
        <v>3.1655730693283916E-2</v>
      </c>
      <c r="F29" s="30">
        <f>ABS(D29)/'İtme Analizi'!$C$14</f>
        <v>0.70755785909831803</v>
      </c>
      <c r="G29" s="30">
        <f t="shared" si="1"/>
        <v>1.13845136804967E-2</v>
      </c>
      <c r="H29" s="47"/>
      <c r="I29" s="47"/>
      <c r="J29" s="47"/>
      <c r="P29" s="27">
        <v>1</v>
      </c>
      <c r="Q29" s="30">
        <v>1.9592283868027558E-2</v>
      </c>
      <c r="R29" s="30">
        <v>-588.95469334978327</v>
      </c>
      <c r="S29" s="30">
        <f>ABS(Q29)/'İtme Analizi'!$C$17</f>
        <v>1.4451089659870865E-2</v>
      </c>
      <c r="T29" s="30">
        <f>ABS(R29)/'İtme Analizi'!$C$14</f>
        <v>0.33078824723917899</v>
      </c>
      <c r="U29" s="30">
        <f t="shared" si="0"/>
        <v>2.3905285781457963E-3</v>
      </c>
    </row>
    <row r="30" spans="2:21" ht="13.9" customHeight="1" x14ac:dyDescent="0.2">
      <c r="B30" s="27">
        <v>24</v>
      </c>
      <c r="C30" s="30">
        <v>4.4783772968027553E-2</v>
      </c>
      <c r="D30" s="30">
        <v>-1310.3921819228171</v>
      </c>
      <c r="E30" s="30">
        <f>ABS(C30)/'İtme Analizi'!$C$17</f>
        <v>3.3032101965630681E-2</v>
      </c>
      <c r="F30" s="30">
        <f>ABS(D30)/'İtme Analizi'!$C$14</f>
        <v>0.73598587115212355</v>
      </c>
      <c r="G30" s="30">
        <f t="shared" si="1"/>
        <v>1.2377939740843197E-2</v>
      </c>
      <c r="H30" s="47"/>
      <c r="I30" s="47"/>
      <c r="J30" s="47"/>
      <c r="P30" s="27">
        <v>2</v>
      </c>
      <c r="Q30" s="30">
        <v>2.0525301968027557E-2</v>
      </c>
      <c r="R30" s="30">
        <v>-616.96313348354045</v>
      </c>
      <c r="S30" s="30">
        <f>ABS(Q30)/'İtme Analizi'!$C$17</f>
        <v>1.5139275289897659E-2</v>
      </c>
      <c r="T30" s="30">
        <f>ABS(R30)/'İtme Analizi'!$C$14</f>
        <v>0.34651927532056409</v>
      </c>
      <c r="U30" s="30">
        <f t="shared" si="0"/>
        <v>2.623585230213128E-3</v>
      </c>
    </row>
    <row r="31" spans="2:21" ht="13.9" customHeight="1" x14ac:dyDescent="0.2">
      <c r="B31" s="27">
        <v>25</v>
      </c>
      <c r="C31" s="30">
        <v>4.6649809184694219E-2</v>
      </c>
      <c r="D31" s="30">
        <v>-1359.7576872239438</v>
      </c>
      <c r="E31" s="30">
        <f>ABS(C31)/'İtme Analizi'!$C$17</f>
        <v>3.4408473237977452E-2</v>
      </c>
      <c r="F31" s="30">
        <f>ABS(D31)/'İtme Analizi'!$C$14</f>
        <v>0.76371216174293122</v>
      </c>
      <c r="G31" s="30">
        <f t="shared" si="1"/>
        <v>1.3410010385679055E-2</v>
      </c>
      <c r="H31" s="47"/>
      <c r="I31" s="47"/>
      <c r="J31" s="47"/>
      <c r="P31" s="27">
        <v>3</v>
      </c>
      <c r="Q31" s="30">
        <v>2.1458320068027555E-2</v>
      </c>
      <c r="R31" s="30">
        <v>-644.97153979141399</v>
      </c>
      <c r="S31" s="30">
        <f>ABS(Q31)/'İtme Analizi'!$C$17</f>
        <v>1.5827460919924454E-2</v>
      </c>
      <c r="T31" s="30">
        <f>ABS(R31)/'İtme Analizi'!$C$14</f>
        <v>0.36225028440353579</v>
      </c>
      <c r="U31" s="30">
        <f t="shared" si="0"/>
        <v>2.8674677432144E-3</v>
      </c>
    </row>
    <row r="32" spans="2:21" ht="13.9" customHeight="1" x14ac:dyDescent="0.2">
      <c r="B32" s="27">
        <v>26</v>
      </c>
      <c r="C32" s="30">
        <v>4.8515845401360884E-2</v>
      </c>
      <c r="D32" s="30">
        <v>-1408.4587551630516</v>
      </c>
      <c r="E32" s="30">
        <f>ABS(C32)/'İtme Analizi'!$C$17</f>
        <v>3.5784844510324224E-2</v>
      </c>
      <c r="F32" s="30">
        <f>ABS(D32)/'İtme Analizi'!$C$14</f>
        <v>0.7910652690093436</v>
      </c>
      <c r="G32" s="30">
        <f t="shared" si="1"/>
        <v>1.4479985880969331E-2</v>
      </c>
      <c r="H32" s="47"/>
      <c r="I32" s="47"/>
      <c r="J32" s="47"/>
      <c r="P32" s="27">
        <v>4</v>
      </c>
      <c r="Q32" s="30">
        <v>2.2391338168027554E-2</v>
      </c>
      <c r="R32" s="30">
        <v>-672.97913220882015</v>
      </c>
      <c r="S32" s="30">
        <f>ABS(Q32)/'İtme Analizi'!$C$17</f>
        <v>1.6515646549951246E-2</v>
      </c>
      <c r="T32" s="30">
        <f>ABS(R32)/'İtme Analizi'!$C$14</f>
        <v>0.37798083636237861</v>
      </c>
      <c r="U32" s="30">
        <f t="shared" si="0"/>
        <v>3.1221759533192647E-3</v>
      </c>
    </row>
    <row r="33" spans="2:21" ht="13.9" customHeight="1" x14ac:dyDescent="0.2">
      <c r="B33" s="27">
        <v>27</v>
      </c>
      <c r="C33" s="30">
        <v>5.0381881618027549E-2</v>
      </c>
      <c r="D33" s="30">
        <v>-1452.9682221494652</v>
      </c>
      <c r="E33" s="30">
        <f>ABS(C33)/'İtme Analizi'!$C$17</f>
        <v>3.7161215782670988E-2</v>
      </c>
      <c r="F33" s="30">
        <f>ABS(D33)/'İtme Analizi'!$C$14</f>
        <v>0.81606415047889269</v>
      </c>
      <c r="G33" s="30">
        <f t="shared" si="1"/>
        <v>1.5585989262932802E-2</v>
      </c>
      <c r="H33" s="47"/>
      <c r="I33" s="47"/>
      <c r="J33" s="47"/>
      <c r="P33" s="27">
        <v>5</v>
      </c>
      <c r="Q33" s="30">
        <v>2.3324356268027549E-2</v>
      </c>
      <c r="R33" s="30">
        <v>-700.94199207738438</v>
      </c>
      <c r="S33" s="30">
        <f>ABS(Q33)/'İtme Analizi'!$C$17</f>
        <v>1.7203832179978038E-2</v>
      </c>
      <c r="T33" s="30">
        <f>ABS(R33)/'İtme Analizi'!$C$14</f>
        <v>0.39368626414512942</v>
      </c>
      <c r="U33" s="30">
        <f t="shared" si="0"/>
        <v>3.3877010581861182E-3</v>
      </c>
    </row>
    <row r="34" spans="2:21" ht="13.9" customHeight="1" x14ac:dyDescent="0.2">
      <c r="B34" s="27">
        <v>28</v>
      </c>
      <c r="C34" s="30">
        <v>5.2247917834694214E-2</v>
      </c>
      <c r="D34" s="30">
        <v>-1488.2480285541224</v>
      </c>
      <c r="E34" s="30">
        <f>ABS(C34)/'İtme Analizi'!$C$17</f>
        <v>3.8537587055017759E-2</v>
      </c>
      <c r="F34" s="30">
        <f>ABS(D34)/'İtme Analizi'!$C$14</f>
        <v>0.83587916418929897</v>
      </c>
      <c r="G34" s="30">
        <f t="shared" si="1"/>
        <v>1.6722832923860103E-2</v>
      </c>
      <c r="H34" s="47"/>
      <c r="I34" s="47"/>
      <c r="J34" s="47"/>
      <c r="P34" s="27">
        <v>6</v>
      </c>
      <c r="Q34" s="30">
        <v>2.4257374368027548E-2</v>
      </c>
      <c r="R34" s="30">
        <v>-728.91179250638049</v>
      </c>
      <c r="S34" s="30">
        <f>ABS(Q34)/'İtme Analizi'!$C$17</f>
        <v>1.7892017810004834E-2</v>
      </c>
      <c r="T34" s="30">
        <f>ABS(R34)/'İtme Analizi'!$C$14</f>
        <v>0.40939559011537413</v>
      </c>
      <c r="U34" s="30">
        <f t="shared" si="0"/>
        <v>3.6640357541047942E-3</v>
      </c>
    </row>
    <row r="35" spans="2:21" ht="13.9" customHeight="1" x14ac:dyDescent="0.2">
      <c r="B35" s="27">
        <v>29</v>
      </c>
      <c r="C35" s="30">
        <v>5.4113954051360887E-2</v>
      </c>
      <c r="D35" s="30">
        <v>-1540.297969024638</v>
      </c>
      <c r="E35" s="30">
        <f>ABS(C35)/'İtme Analizi'!$C$17</f>
        <v>3.9913958327364538E-2</v>
      </c>
      <c r="F35" s="30">
        <f>ABS(D35)/'İtme Analizi'!$C$14</f>
        <v>0.86511317619660277</v>
      </c>
      <c r="G35" s="30">
        <f t="shared" si="1"/>
        <v>1.7893431419754635E-2</v>
      </c>
      <c r="H35" s="47"/>
      <c r="I35" s="47"/>
      <c r="J35" s="47"/>
      <c r="P35" s="27">
        <v>7</v>
      </c>
      <c r="Q35" s="30">
        <v>2.5190392468027546E-2</v>
      </c>
      <c r="R35" s="30">
        <v>-756.82362794409767</v>
      </c>
      <c r="S35" s="30">
        <f>ABS(Q35)/'İtme Analizi'!$C$17</f>
        <v>1.8580203440031629E-2</v>
      </c>
      <c r="T35" s="30">
        <f>ABS(R35)/'İtme Analizi'!$C$14</f>
        <v>0.42507235986680791</v>
      </c>
      <c r="U35" s="30">
        <f t="shared" si="0"/>
        <v>3.9511701800526225E-3</v>
      </c>
    </row>
    <row r="36" spans="2:21" ht="13.9" customHeight="1" x14ac:dyDescent="0.2">
      <c r="B36" s="27">
        <v>30</v>
      </c>
      <c r="C36" s="30">
        <v>5.5979990268027552E-2</v>
      </c>
      <c r="D36" s="30">
        <v>-1587.4606684382507</v>
      </c>
      <c r="E36" s="30">
        <f>ABS(C36)/'İtme Analizi'!$C$17</f>
        <v>4.1290329599711309E-2</v>
      </c>
      <c r="F36" s="30">
        <f>ABS(D36)/'İtme Analizi'!$C$14</f>
        <v>0.89160225396481696</v>
      </c>
      <c r="G36" s="30">
        <f t="shared" si="1"/>
        <v>1.9102377745635876E-2</v>
      </c>
      <c r="H36" s="47"/>
      <c r="I36" s="47"/>
      <c r="J36" s="47"/>
      <c r="P36" s="27">
        <v>8</v>
      </c>
      <c r="Q36" s="30">
        <v>2.6123410568027545E-2</v>
      </c>
      <c r="R36" s="30">
        <v>-784.64649063938828</v>
      </c>
      <c r="S36" s="30">
        <f>ABS(Q36)/'İtme Analizi'!$C$17</f>
        <v>1.9268389070058421E-2</v>
      </c>
      <c r="T36" s="30">
        <f>ABS(R36)/'İtme Analizi'!$C$14</f>
        <v>0.44069915779892921</v>
      </c>
      <c r="U36" s="30">
        <f t="shared" si="0"/>
        <v>4.2490759387246464E-3</v>
      </c>
    </row>
    <row r="37" spans="2:21" ht="13.9" customHeight="1" x14ac:dyDescent="0.2">
      <c r="B37" s="27">
        <v>31</v>
      </c>
      <c r="C37" s="30">
        <v>5.7846026484694217E-2</v>
      </c>
      <c r="D37" s="30">
        <v>-1632.7048065472441</v>
      </c>
      <c r="E37" s="30">
        <f>ABS(C37)/'İtme Analizi'!$C$17</f>
        <v>4.266670087205808E-2</v>
      </c>
      <c r="F37" s="30">
        <f>ABS(D37)/'İtme Analizi'!$C$14</f>
        <v>0.91701376577024674</v>
      </c>
      <c r="G37" s="30">
        <f t="shared" si="1"/>
        <v>2.0347041311770626E-2</v>
      </c>
      <c r="H37" s="47"/>
      <c r="I37" s="47"/>
      <c r="J37" s="47"/>
      <c r="P37" s="27">
        <v>9</v>
      </c>
      <c r="Q37" s="30">
        <v>2.7056428668027543E-2</v>
      </c>
      <c r="R37" s="30">
        <v>-812.43894053409394</v>
      </c>
      <c r="S37" s="30">
        <f>ABS(Q37)/'İtme Analizi'!$C$17</f>
        <v>1.9956574700085217E-2</v>
      </c>
      <c r="T37" s="30">
        <f>ABS(R37)/'İtme Analizi'!$C$14</f>
        <v>0.45630887428639488</v>
      </c>
      <c r="U37" s="30">
        <f t="shared" si="0"/>
        <v>4.5577299575745136E-3</v>
      </c>
    </row>
    <row r="38" spans="2:21" ht="13.9" customHeight="1" x14ac:dyDescent="0.2">
      <c r="B38" s="27">
        <v>32</v>
      </c>
      <c r="C38" s="30">
        <v>5.9712062701360882E-2</v>
      </c>
      <c r="D38" s="30">
        <v>-1677.4021575583538</v>
      </c>
      <c r="E38" s="30">
        <f>ABS(C38)/'İtme Analizi'!$C$17</f>
        <v>4.4043072144404845E-2</v>
      </c>
      <c r="F38" s="30">
        <f>ABS(D38)/'İtme Analizi'!$C$14</f>
        <v>0.94211817289043631</v>
      </c>
      <c r="G38" s="30">
        <f t="shared" si="1"/>
        <v>2.1626469207708082E-2</v>
      </c>
      <c r="H38" s="47"/>
      <c r="I38" s="47"/>
      <c r="J38" s="47"/>
      <c r="P38" s="27">
        <v>10</v>
      </c>
      <c r="Q38" s="30">
        <v>2.7989446768027542E-2</v>
      </c>
      <c r="R38" s="30">
        <v>-839.96618756849841</v>
      </c>
      <c r="S38" s="30">
        <f>ABS(Q38)/'İtme Analizi'!$C$17</f>
        <v>2.0644760330112009E-2</v>
      </c>
      <c r="T38" s="30">
        <f>ABS(R38)/'İtme Analizi'!$C$14</f>
        <v>0.47176963875715633</v>
      </c>
      <c r="U38" s="30">
        <f t="shared" si="0"/>
        <v>4.8770751056811156E-3</v>
      </c>
    </row>
    <row r="39" spans="2:21" ht="13.9" customHeight="1" x14ac:dyDescent="0.2">
      <c r="B39" s="27">
        <v>33</v>
      </c>
      <c r="C39" s="30">
        <v>6.1578098918027561E-2</v>
      </c>
      <c r="D39" s="30">
        <v>-1712.5675767985829</v>
      </c>
      <c r="E39" s="30">
        <f>ABS(C39)/'İtme Analizi'!$C$17</f>
        <v>4.541944341675163E-2</v>
      </c>
      <c r="F39" s="30">
        <f>ABS(D39)/'İtme Analizi'!$C$14</f>
        <v>0.96186894069185325</v>
      </c>
      <c r="G39" s="30">
        <f t="shared" si="1"/>
        <v>2.2936765790734653E-2</v>
      </c>
      <c r="H39" s="47"/>
      <c r="I39" s="47"/>
      <c r="J39" s="47"/>
      <c r="P39" s="27">
        <v>0</v>
      </c>
      <c r="Q39" s="30">
        <v>2.7989446768027542E-2</v>
      </c>
      <c r="R39" s="30">
        <v>-839.96618756849841</v>
      </c>
      <c r="S39" s="30">
        <f>ABS(Q39)/'İtme Analizi'!$C$17</f>
        <v>2.0644760330112009E-2</v>
      </c>
      <c r="T39" s="30">
        <f>ABS(R39)/'İtme Analizi'!$C$14</f>
        <v>0.47176963875715633</v>
      </c>
      <c r="U39" s="30">
        <f t="shared" si="0"/>
        <v>4.8770751056811156E-3</v>
      </c>
    </row>
    <row r="40" spans="2:21" ht="13.9" customHeight="1" x14ac:dyDescent="0.2">
      <c r="B40" s="27">
        <v>34</v>
      </c>
      <c r="C40" s="30">
        <v>6.3444135134694227E-2</v>
      </c>
      <c r="D40" s="30">
        <v>-1749.034200380398</v>
      </c>
      <c r="E40" s="30">
        <f>ABS(C40)/'İtme Analizi'!$C$17</f>
        <v>4.6795814689098401E-2</v>
      </c>
      <c r="F40" s="30">
        <f>ABS(D40)/'İtme Analizi'!$C$14</f>
        <v>0.98235053398513461</v>
      </c>
      <c r="G40" s="30">
        <f t="shared" si="1"/>
        <v>2.4274749706775921E-2</v>
      </c>
      <c r="H40" s="47"/>
      <c r="I40" s="47"/>
      <c r="J40" s="47"/>
      <c r="P40" s="27">
        <v>1</v>
      </c>
      <c r="Q40" s="30">
        <v>2.8922464868027541E-2</v>
      </c>
      <c r="R40" s="30">
        <v>-867.6505341828522</v>
      </c>
      <c r="S40" s="30">
        <f>ABS(Q40)/'İtme Analizi'!$C$17</f>
        <v>2.1332945960138804E-2</v>
      </c>
      <c r="T40" s="30">
        <f>ABS(R40)/'İtme Analizi'!$C$14</f>
        <v>0.48731863869879566</v>
      </c>
      <c r="U40" s="30">
        <f t="shared" si="0"/>
        <v>5.2070904909172844E-3</v>
      </c>
    </row>
    <row r="41" spans="2:21" ht="13.9" customHeight="1" x14ac:dyDescent="0.2">
      <c r="B41" s="27">
        <v>35</v>
      </c>
      <c r="C41" s="30">
        <v>6.5310171351360899E-2</v>
      </c>
      <c r="D41" s="30">
        <v>-1786.0869953512886</v>
      </c>
      <c r="E41" s="30">
        <f>ABS(C41)/'İtme Analizi'!$C$17</f>
        <v>4.8172185961445173E-2</v>
      </c>
      <c r="F41" s="30">
        <f>ABS(D41)/'İtme Analizi'!$C$14</f>
        <v>1.0031613522740963</v>
      </c>
      <c r="G41" s="30">
        <f t="shared" si="1"/>
        <v>2.5641150467351048E-2</v>
      </c>
      <c r="H41" s="47"/>
      <c r="I41" s="47"/>
      <c r="J41" s="47"/>
      <c r="P41" s="27">
        <v>2</v>
      </c>
      <c r="Q41" s="30">
        <v>2.9855482968027539E-2</v>
      </c>
      <c r="R41" s="30">
        <v>-894.99361422848449</v>
      </c>
      <c r="S41" s="30">
        <f>ABS(Q41)/'İtme Analizi'!$C$17</f>
        <v>2.20211315901656E-2</v>
      </c>
      <c r="T41" s="30">
        <f>ABS(R41)/'İtme Analizi'!$C$14</f>
        <v>0.50267596520377955</v>
      </c>
      <c r="U41" s="30">
        <f t="shared" si="0"/>
        <v>5.5477405210221948E-3</v>
      </c>
    </row>
    <row r="42" spans="2:21" ht="13.9" customHeight="1" x14ac:dyDescent="0.2">
      <c r="B42" s="27">
        <v>36</v>
      </c>
      <c r="C42" s="30">
        <v>6.7176207568027571E-2</v>
      </c>
      <c r="D42" s="30">
        <v>-1823.4127984839336</v>
      </c>
      <c r="E42" s="30">
        <f>ABS(C42)/'İtme Analizi'!$C$17</f>
        <v>4.9548557233791951E-2</v>
      </c>
      <c r="F42" s="30">
        <f>ABS(D42)/'İtme Analizi'!$C$14</f>
        <v>1.024125506451758</v>
      </c>
      <c r="G42" s="30">
        <f t="shared" si="1"/>
        <v>2.7036300163929251E-2</v>
      </c>
      <c r="H42" s="47"/>
      <c r="I42" s="47"/>
      <c r="J42" s="47"/>
      <c r="P42" s="27">
        <v>3</v>
      </c>
      <c r="Q42" s="30">
        <v>3.0788501068027538E-2</v>
      </c>
      <c r="R42" s="30">
        <v>-921.75285740576544</v>
      </c>
      <c r="S42" s="30">
        <f>ABS(Q42)/'İtme Analizi'!$C$17</f>
        <v>2.2709317220192392E-2</v>
      </c>
      <c r="T42" s="30">
        <f>ABS(R42)/'İtme Analizi'!$C$14</f>
        <v>0.51770537790395588</v>
      </c>
      <c r="U42" s="30">
        <f t="shared" si="0"/>
        <v>5.8988464097592857E-3</v>
      </c>
    </row>
    <row r="43" spans="2:21" ht="13.9" customHeight="1" x14ac:dyDescent="0.2">
      <c r="B43" s="27">
        <v>37</v>
      </c>
      <c r="C43" s="30">
        <v>6.9042243784694243E-2</v>
      </c>
      <c r="D43" s="30">
        <v>-1857.7295720006862</v>
      </c>
      <c r="E43" s="30">
        <f>ABS(C43)/'İtme Analizi'!$C$17</f>
        <v>5.0924928506138729E-2</v>
      </c>
      <c r="F43" s="30">
        <f>ABS(D43)/'İtme Analizi'!$C$14</f>
        <v>1.0433996297259038</v>
      </c>
      <c r="G43" s="30">
        <f t="shared" si="1"/>
        <v>2.845914126507415E-2</v>
      </c>
      <c r="H43" s="47"/>
      <c r="I43" s="47"/>
      <c r="J43" s="47"/>
      <c r="P43" s="27">
        <v>4</v>
      </c>
      <c r="Q43" s="30">
        <v>3.1721519168027533E-2</v>
      </c>
      <c r="R43" s="30">
        <v>-948.7820552979108</v>
      </c>
      <c r="S43" s="30">
        <f>ABS(Q43)/'İtme Analizi'!$C$17</f>
        <v>2.3397502850219184E-2</v>
      </c>
      <c r="T43" s="30">
        <f>ABS(R43)/'İtme Analizi'!$C$14</f>
        <v>0.53288641151482763</v>
      </c>
      <c r="U43" s="30">
        <f t="shared" si="0"/>
        <v>6.2603474960103555E-3</v>
      </c>
    </row>
    <row r="44" spans="2:21" ht="13.9" customHeight="1" x14ac:dyDescent="0.2">
      <c r="B44" s="27">
        <v>38</v>
      </c>
      <c r="C44" s="30">
        <v>7.0908280001360915E-2</v>
      </c>
      <c r="D44" s="30">
        <v>-1892.9341574024891</v>
      </c>
      <c r="E44" s="30">
        <f>ABS(C44)/'İtme Analizi'!$C$17</f>
        <v>5.2301299778485501E-2</v>
      </c>
      <c r="F44" s="30">
        <f>ABS(D44)/'İtme Analizi'!$C$14</f>
        <v>1.0631723953245782</v>
      </c>
      <c r="G44" s="30">
        <f t="shared" si="1"/>
        <v>2.9908853874278572E-2</v>
      </c>
      <c r="H44" s="47"/>
      <c r="I44" s="47"/>
      <c r="J44" s="47"/>
      <c r="P44" s="27">
        <v>5</v>
      </c>
      <c r="Q44" s="30">
        <v>3.2654537268027535E-2</v>
      </c>
      <c r="R44" s="30">
        <v>-975.81378551746411</v>
      </c>
      <c r="S44" s="30">
        <f>ABS(Q44)/'İtme Analizi'!$C$17</f>
        <v>2.4085688480245979E-2</v>
      </c>
      <c r="T44" s="30">
        <f>ABS(R44)/'İtme Analizi'!$C$14</f>
        <v>0.54806886741531535</v>
      </c>
      <c r="U44" s="30">
        <f t="shared" si="0"/>
        <v>6.632296440841021E-3</v>
      </c>
    </row>
    <row r="45" spans="2:21" ht="13.9" customHeight="1" x14ac:dyDescent="0.2">
      <c r="B45" s="27">
        <v>39</v>
      </c>
      <c r="C45" s="30">
        <v>7.2774316218027574E-2</v>
      </c>
      <c r="D45" s="30">
        <v>-1921.6460164068162</v>
      </c>
      <c r="E45" s="30">
        <f>ABS(C45)/'İtme Analizi'!$C$17</f>
        <v>5.3677671050832265E-2</v>
      </c>
      <c r="F45" s="30">
        <f>ABS(D45)/'İtme Analizi'!$C$14</f>
        <v>1.0792985008166676</v>
      </c>
      <c r="G45" s="30">
        <f t="shared" si="1"/>
        <v>3.1383271570922494E-2</v>
      </c>
      <c r="H45" s="47"/>
      <c r="I45" s="47"/>
      <c r="J45" s="47"/>
      <c r="P45" s="27">
        <v>6</v>
      </c>
      <c r="Q45" s="30">
        <v>3.358755536802753E-2</v>
      </c>
      <c r="R45" s="30">
        <v>-1002.8397620647058</v>
      </c>
      <c r="S45" s="30">
        <f>ABS(Q45)/'İtme Analizi'!$C$17</f>
        <v>2.4773874110272771E-2</v>
      </c>
      <c r="T45" s="30">
        <f>ABS(R45)/'İtme Analizi'!$C$14</f>
        <v>0.56324809174773749</v>
      </c>
      <c r="U45" s="30">
        <f t="shared" si="0"/>
        <v>7.0146926216915631E-3</v>
      </c>
    </row>
    <row r="46" spans="2:21" ht="13.9" customHeight="1" x14ac:dyDescent="0.2">
      <c r="B46" s="27">
        <v>40</v>
      </c>
      <c r="C46" s="30">
        <v>7.4640352434694246E-2</v>
      </c>
      <c r="D46" s="30">
        <v>-1949.0218353603761</v>
      </c>
      <c r="E46" s="30">
        <f>ABS(C46)/'İtme Analizi'!$C$17</f>
        <v>5.5054042323179044E-2</v>
      </c>
      <c r="F46" s="30">
        <f>ABS(D46)/'İtme Analizi'!$C$14</f>
        <v>1.0946742152317781</v>
      </c>
      <c r="G46" s="30">
        <f t="shared" si="1"/>
        <v>3.2879368367539887E-2</v>
      </c>
      <c r="H46" s="47"/>
      <c r="I46" s="47"/>
      <c r="J46" s="47"/>
      <c r="P46" s="27">
        <v>7</v>
      </c>
      <c r="Q46" s="30">
        <v>3.4520573468027532E-2</v>
      </c>
      <c r="R46" s="30">
        <v>-1029.8668069199139</v>
      </c>
      <c r="S46" s="30">
        <f>ABS(Q46)/'İtme Analizi'!$C$17</f>
        <v>2.546205974029957E-2</v>
      </c>
      <c r="T46" s="30">
        <f>ABS(R46)/'İtme Analizi'!$C$14</f>
        <v>0.57842791609867328</v>
      </c>
      <c r="U46" s="30">
        <f t="shared" si="0"/>
        <v>7.4075351330646945E-3</v>
      </c>
    </row>
    <row r="47" spans="2:21" ht="13.9" customHeight="1" x14ac:dyDescent="0.2">
      <c r="B47" s="27">
        <v>41</v>
      </c>
      <c r="C47" s="30">
        <v>7.6506388651360946E-2</v>
      </c>
      <c r="D47" s="30">
        <v>-1987.1624118630336</v>
      </c>
      <c r="E47" s="30">
        <f>ABS(C47)/'İtme Analizi'!$C$17</f>
        <v>5.6430413595525836E-2</v>
      </c>
      <c r="F47" s="30">
        <f>ABS(D47)/'İtme Analizi'!$C$14</f>
        <v>1.1160959894233506</v>
      </c>
      <c r="G47" s="30">
        <f t="shared" si="1"/>
        <v>3.4400788667263663E-2</v>
      </c>
      <c r="H47" s="47"/>
      <c r="I47" s="47"/>
      <c r="J47" s="47"/>
      <c r="P47" s="27">
        <v>8</v>
      </c>
      <c r="Q47" s="30">
        <v>3.5453591568027527E-2</v>
      </c>
      <c r="R47" s="30">
        <v>-1056.8905565792318</v>
      </c>
      <c r="S47" s="30">
        <f>ABS(Q47)/'İtme Analizi'!$C$17</f>
        <v>2.6150245370326362E-2</v>
      </c>
      <c r="T47" s="30">
        <f>ABS(R47)/'İtme Analizi'!$C$14</f>
        <v>0.5936058896925217</v>
      </c>
      <c r="U47" s="30">
        <f t="shared" si="0"/>
        <v>7.8108235445902511E-3</v>
      </c>
    </row>
    <row r="48" spans="2:21" ht="13.9" customHeight="1" x14ac:dyDescent="0.2">
      <c r="B48" s="27">
        <v>42</v>
      </c>
      <c r="C48" s="30">
        <v>7.8372424868027618E-2</v>
      </c>
      <c r="D48" s="30">
        <v>-2023.0174836409205</v>
      </c>
      <c r="E48" s="30">
        <f>ABS(C48)/'İtme Analizi'!$C$17</f>
        <v>5.7806784867872614E-2</v>
      </c>
      <c r="F48" s="30">
        <f>ABS(D48)/'İtme Analizi'!$C$14</f>
        <v>1.1362341027314964</v>
      </c>
      <c r="G48" s="30">
        <f t="shared" si="1"/>
        <v>3.5950809884605715E-2</v>
      </c>
      <c r="H48" s="47"/>
      <c r="I48" s="47"/>
      <c r="J48" s="47"/>
      <c r="P48" s="27">
        <v>9</v>
      </c>
      <c r="Q48" s="30">
        <v>3.6386609668027523E-2</v>
      </c>
      <c r="R48" s="30">
        <v>-1082.1809287102574</v>
      </c>
      <c r="S48" s="30">
        <f>ABS(Q48)/'İtme Analizi'!$C$17</f>
        <v>2.6838431000353151E-2</v>
      </c>
      <c r="T48" s="30">
        <f>ABS(R48)/'İtme Analizi'!$C$14</f>
        <v>0.60781030637127642</v>
      </c>
      <c r="U48" s="30">
        <f t="shared" si="0"/>
        <v>8.2242222254965275E-3</v>
      </c>
    </row>
    <row r="49" spans="2:21" ht="13.9" customHeight="1" x14ac:dyDescent="0.2">
      <c r="B49" s="27">
        <v>43</v>
      </c>
      <c r="C49" s="30">
        <v>8.023846108469429E-2</v>
      </c>
      <c r="D49" s="30">
        <v>-2060.3939995186374</v>
      </c>
      <c r="E49" s="30">
        <f>ABS(C49)/'İtme Analizi'!$C$17</f>
        <v>5.9183156140219392E-2</v>
      </c>
      <c r="F49" s="30">
        <f>ABS(D49)/'İtme Analizi'!$C$14</f>
        <v>1.1572267398811835</v>
      </c>
      <c r="G49" s="30">
        <f t="shared" si="1"/>
        <v>3.7529136693617876E-2</v>
      </c>
      <c r="H49" s="47"/>
      <c r="I49" s="47"/>
      <c r="J49" s="47"/>
      <c r="P49" s="27">
        <v>10</v>
      </c>
      <c r="Q49" s="30">
        <v>3.7319627768027525E-2</v>
      </c>
      <c r="R49" s="30">
        <v>-1107.9023483101885</v>
      </c>
      <c r="S49" s="30">
        <f>ABS(Q49)/'İtme Analizi'!$C$17</f>
        <v>2.752661663037995E-2</v>
      </c>
      <c r="T49" s="30">
        <f>ABS(R49)/'İtme Analizi'!$C$14</f>
        <v>0.62225682221033352</v>
      </c>
      <c r="U49" s="30">
        <f t="shared" si="0"/>
        <v>8.6474794864256233E-3</v>
      </c>
    </row>
    <row r="50" spans="2:21" ht="13.9" customHeight="1" x14ac:dyDescent="0.2">
      <c r="B50" s="27">
        <v>44</v>
      </c>
      <c r="C50" s="30">
        <v>8.2104497301360962E-2</v>
      </c>
      <c r="D50" s="30">
        <v>-2098.0085922165981</v>
      </c>
      <c r="E50" s="30">
        <f>ABS(C50)/'İtme Analizi'!$C$17</f>
        <v>6.0559527412566164E-2</v>
      </c>
      <c r="F50" s="30">
        <f>ABS(D50)/'İtme Analizi'!$C$14</f>
        <v>1.1783530936222588</v>
      </c>
      <c r="G50" s="30">
        <f t="shared" si="1"/>
        <v>3.9136449187171171E-2</v>
      </c>
      <c r="H50" s="47"/>
      <c r="I50" s="47"/>
      <c r="J50" s="47"/>
      <c r="P50" s="27">
        <v>0</v>
      </c>
      <c r="Q50" s="30">
        <v>3.7319627768027525E-2</v>
      </c>
      <c r="R50" s="30">
        <v>-1107.9023483101885</v>
      </c>
      <c r="S50" s="30">
        <f>ABS(Q50)/'İtme Analizi'!$C$17</f>
        <v>2.752661663037995E-2</v>
      </c>
      <c r="T50" s="30">
        <f>ABS(R50)/'İtme Analizi'!$C$14</f>
        <v>0.62225682221033352</v>
      </c>
      <c r="U50" s="30">
        <f t="shared" si="0"/>
        <v>8.6474794864256233E-3</v>
      </c>
    </row>
    <row r="51" spans="2:21" ht="13.9" customHeight="1" x14ac:dyDescent="0.2">
      <c r="B51" s="27">
        <v>45</v>
      </c>
      <c r="C51" s="30">
        <v>8.3970533518027621E-2</v>
      </c>
      <c r="D51" s="30">
        <v>-2133.6444980053934</v>
      </c>
      <c r="E51" s="30">
        <f>ABS(C51)/'İtme Analizi'!$C$17</f>
        <v>6.1935898684912928E-2</v>
      </c>
      <c r="F51" s="30">
        <f>ABS(D51)/'İtme Analizi'!$C$14</f>
        <v>1.1983681116665335</v>
      </c>
      <c r="G51" s="30">
        <f t="shared" si="1"/>
        <v>4.077207458183961E-2</v>
      </c>
      <c r="H51" s="47"/>
      <c r="I51" s="47"/>
      <c r="J51" s="47"/>
      <c r="P51" s="27">
        <v>1</v>
      </c>
      <c r="Q51" s="30">
        <v>3.825264586802752E-2</v>
      </c>
      <c r="R51" s="30">
        <v>-1134.1210681663206</v>
      </c>
      <c r="S51" s="30">
        <f>ABS(Q51)/'İtme Analizi'!$C$17</f>
        <v>2.8214802260406742E-2</v>
      </c>
      <c r="T51" s="30">
        <f>ABS(R51)/'İtme Analizi'!$C$14</f>
        <v>0.63698264829508155</v>
      </c>
      <c r="U51" s="30">
        <f t="shared" si="0"/>
        <v>9.0807747406078092E-3</v>
      </c>
    </row>
    <row r="52" spans="2:21" ht="13.9" customHeight="1" x14ac:dyDescent="0.2">
      <c r="B52" s="27">
        <v>46</v>
      </c>
      <c r="C52" s="30">
        <v>8.5836569734694293E-2</v>
      </c>
      <c r="D52" s="30">
        <v>-2169.1719304164135</v>
      </c>
      <c r="E52" s="30">
        <f>ABS(C52)/'İtme Analizi'!$C$17</f>
        <v>6.3312269957259706E-2</v>
      </c>
      <c r="F52" s="30">
        <f>ABS(D52)/'İtme Analizi'!$C$14</f>
        <v>1.2183222052986051</v>
      </c>
      <c r="G52" s="30">
        <f t="shared" si="1"/>
        <v>4.2435206145054333E-2</v>
      </c>
      <c r="H52" s="47"/>
      <c r="I52" s="47"/>
      <c r="J52" s="47"/>
      <c r="P52" s="27">
        <v>2</v>
      </c>
      <c r="Q52" s="30">
        <v>3.9185663968027522E-2</v>
      </c>
      <c r="R52" s="30">
        <v>-1160.3276219467339</v>
      </c>
      <c r="S52" s="30">
        <f>ABS(Q52)/'İtme Analizi'!$C$17</f>
        <v>2.8902987890433537E-2</v>
      </c>
      <c r="T52" s="30">
        <f>ABS(R52)/'İtme Analizi'!$C$14</f>
        <v>0.65170164126531627</v>
      </c>
      <c r="U52" s="30">
        <f t="shared" si="0"/>
        <v>9.5242017454661865E-3</v>
      </c>
    </row>
    <row r="53" spans="2:21" ht="13.9" customHeight="1" x14ac:dyDescent="0.2">
      <c r="B53" s="27">
        <v>47</v>
      </c>
      <c r="C53" s="30">
        <v>8.7702605951360979E-2</v>
      </c>
      <c r="D53" s="30">
        <v>-2202.1206781604137</v>
      </c>
      <c r="E53" s="30">
        <f>ABS(C53)/'İtme Analizi'!$C$17</f>
        <v>6.4688641229606492E-2</v>
      </c>
      <c r="F53" s="30">
        <f>ABS(D53)/'İtme Analizi'!$C$14</f>
        <v>1.2368279726148879</v>
      </c>
      <c r="G53" s="30">
        <f t="shared" si="1"/>
        <v>4.4124805232142947E-2</v>
      </c>
      <c r="H53" s="47"/>
      <c r="I53" s="47"/>
      <c r="J53" s="47"/>
      <c r="P53" s="27">
        <v>3</v>
      </c>
      <c r="Q53" s="30">
        <v>4.0118682068027517E-2</v>
      </c>
      <c r="R53" s="30">
        <v>-1186.5460880992418</v>
      </c>
      <c r="S53" s="30">
        <f>ABS(Q53)/'İtme Analizi'!$C$17</f>
        <v>2.9591173520460329E-2</v>
      </c>
      <c r="T53" s="30">
        <f>ABS(R53)/'İtme Analizi'!$C$14</f>
        <v>0.66642732485662959</v>
      </c>
      <c r="U53" s="30">
        <f t="shared" si="0"/>
        <v>9.977760451969785E-3</v>
      </c>
    </row>
    <row r="54" spans="2:21" ht="13.9" customHeight="1" x14ac:dyDescent="0.2">
      <c r="B54" s="27">
        <v>48</v>
      </c>
      <c r="C54" s="30">
        <v>8.9568642168027651E-2</v>
      </c>
      <c r="D54" s="30">
        <v>-2235.0033985069249</v>
      </c>
      <c r="E54" s="30">
        <f>ABS(C54)/'İtme Analizi'!$C$17</f>
        <v>6.6065012501953263E-2</v>
      </c>
      <c r="F54" s="30">
        <f>ABS(D54)/'İtme Analizi'!$C$14</f>
        <v>1.2552966554366725</v>
      </c>
      <c r="G54" s="30">
        <f t="shared" si="1"/>
        <v>4.5839849604721969E-2</v>
      </c>
      <c r="H54" s="47"/>
      <c r="I54" s="47"/>
      <c r="J54" s="47"/>
      <c r="P54" s="27">
        <v>4</v>
      </c>
      <c r="Q54" s="30">
        <v>4.1051700168027519E-2</v>
      </c>
      <c r="R54" s="30">
        <v>-1212.7059646561256</v>
      </c>
      <c r="S54" s="30">
        <f>ABS(Q54)/'İtme Analizi'!$C$17</f>
        <v>3.0279359150487125E-2</v>
      </c>
      <c r="T54" s="30">
        <f>ABS(R54)/'İtme Analizi'!$C$14</f>
        <v>0.68112010141814616</v>
      </c>
      <c r="U54" s="30">
        <f t="shared" si="0"/>
        <v>1.0441441839240732E-2</v>
      </c>
    </row>
    <row r="55" spans="2:21" ht="13.9" customHeight="1" x14ac:dyDescent="0.2">
      <c r="B55" s="27">
        <v>49</v>
      </c>
      <c r="C55" s="30">
        <v>9.1434678384694323E-2</v>
      </c>
      <c r="D55" s="30">
        <v>-2269.0848352556359</v>
      </c>
      <c r="E55" s="30">
        <f>ABS(C55)/'İtme Analizi'!$C$17</f>
        <v>6.7441383774300048E-2</v>
      </c>
      <c r="F55" s="30">
        <f>ABS(D55)/'İtme Analizi'!$C$14</f>
        <v>1.2744386010783273</v>
      </c>
      <c r="G55" s="30">
        <f t="shared" si="1"/>
        <v>4.7580777071577006E-2</v>
      </c>
      <c r="H55" s="47"/>
      <c r="I55" s="47"/>
      <c r="J55" s="47"/>
      <c r="P55" s="27">
        <v>5</v>
      </c>
      <c r="Q55" s="30">
        <v>4.1984718268027514E-2</v>
      </c>
      <c r="R55" s="30">
        <v>-1238.8347943619772</v>
      </c>
      <c r="S55" s="30">
        <f>ABS(Q55)/'İtme Analizi'!$C$17</f>
        <v>3.0967544780513917E-2</v>
      </c>
      <c r="T55" s="30">
        <f>ABS(R55)/'İtme Analizi'!$C$14</f>
        <v>0.69579544041858843</v>
      </c>
      <c r="U55" s="30">
        <f t="shared" si="0"/>
        <v>1.091522858406703E-2</v>
      </c>
    </row>
    <row r="56" spans="2:21" ht="13.9" customHeight="1" x14ac:dyDescent="0.2">
      <c r="B56" s="27">
        <v>50</v>
      </c>
      <c r="C56" s="30">
        <v>9.3300714601360996E-2</v>
      </c>
      <c r="D56" s="30">
        <v>-2302.045602862132</v>
      </c>
      <c r="E56" s="30">
        <f>ABS(C56)/'İtme Analizi'!$C$17</f>
        <v>6.881775504664682E-2</v>
      </c>
      <c r="F56" s="30">
        <f>ABS(D56)/'İtme Analizi'!$C$14</f>
        <v>1.2929511193880088</v>
      </c>
      <c r="G56" s="30">
        <f t="shared" si="1"/>
        <v>4.9347617799661139E-2</v>
      </c>
      <c r="H56" s="47"/>
      <c r="I56" s="47"/>
      <c r="J56" s="47"/>
      <c r="P56" s="27">
        <v>6</v>
      </c>
      <c r="Q56" s="30">
        <v>4.2917736368027516E-2</v>
      </c>
      <c r="R56" s="30">
        <v>-1264.7710741137432</v>
      </c>
      <c r="S56" s="30">
        <f>ABS(Q56)/'İtme Analizi'!$C$17</f>
        <v>3.1655730410540713E-2</v>
      </c>
      <c r="T56" s="30">
        <f>ABS(R56)/'İtme Analizi'!$C$14</f>
        <v>0.71036263313454218</v>
      </c>
      <c r="U56" s="30">
        <f t="shared" si="0"/>
        <v>1.1399077473949743E-2</v>
      </c>
    </row>
    <row r="57" spans="2:21" ht="13.9" customHeight="1" x14ac:dyDescent="0.2">
      <c r="B57" s="27">
        <v>51</v>
      </c>
      <c r="C57" s="30">
        <v>9.5166750818027668E-2</v>
      </c>
      <c r="D57" s="30">
        <v>-2333.375852866865</v>
      </c>
      <c r="E57" s="30">
        <f>ABS(C57)/'İtme Analizi'!$C$17</f>
        <v>7.0194126318993591E-2</v>
      </c>
      <c r="F57" s="30">
        <f>ABS(D57)/'İtme Analizi'!$C$14</f>
        <v>1.3105478523823342</v>
      </c>
      <c r="G57" s="30">
        <f t="shared" si="1"/>
        <v>5.1139308395825665E-2</v>
      </c>
      <c r="H57" s="47"/>
      <c r="I57" s="47"/>
      <c r="J57" s="47"/>
      <c r="P57" s="27">
        <v>7</v>
      </c>
      <c r="Q57" s="30">
        <v>4.3850754468027511E-2</v>
      </c>
      <c r="R57" s="30">
        <v>-1290.6017893699191</v>
      </c>
      <c r="S57" s="30">
        <f>ABS(Q57)/'İtme Analizi'!$C$17</f>
        <v>3.2343916040567508E-2</v>
      </c>
      <c r="T57" s="30">
        <f>ABS(R57)/'İtme Analizi'!$C$14</f>
        <v>0.72487053522107858</v>
      </c>
      <c r="U57" s="30">
        <f t="shared" si="0"/>
        <v>1.1892930895049825E-2</v>
      </c>
    </row>
    <row r="58" spans="2:21" ht="13.9" customHeight="1" x14ac:dyDescent="0.2">
      <c r="B58" s="27">
        <v>52</v>
      </c>
      <c r="C58" s="30">
        <v>9.703278703469434E-2</v>
      </c>
      <c r="D58" s="30">
        <v>-2364.9142120240799</v>
      </c>
      <c r="E58" s="30">
        <f>ABS(C58)/'İtme Analizi'!$C$17</f>
        <v>7.1570497591340376E-2</v>
      </c>
      <c r="F58" s="30">
        <f>ABS(D58)/'İtme Analizi'!$C$14</f>
        <v>1.3282614705336355</v>
      </c>
      <c r="G58" s="30">
        <f t="shared" si="1"/>
        <v>5.2955299068456869E-2</v>
      </c>
      <c r="H58" s="47"/>
      <c r="I58" s="47"/>
      <c r="J58" s="47"/>
      <c r="P58" s="27">
        <v>8</v>
      </c>
      <c r="Q58" s="30">
        <v>4.4783772568027506E-2</v>
      </c>
      <c r="R58" s="30">
        <v>-1316.1510448501544</v>
      </c>
      <c r="S58" s="30">
        <f>ABS(Q58)/'İtme Analizi'!$C$17</f>
        <v>3.3032101670594297E-2</v>
      </c>
      <c r="T58" s="30">
        <f>ABS(R58)/'İtme Analizi'!$C$14</f>
        <v>0.73922035454334978</v>
      </c>
      <c r="U58" s="30">
        <f t="shared" si="0"/>
        <v>1.2396714050744332E-2</v>
      </c>
    </row>
    <row r="59" spans="2:21" ht="13.9" customHeight="1" x14ac:dyDescent="0.2">
      <c r="B59" s="27">
        <v>53</v>
      </c>
      <c r="C59" s="30">
        <v>9.8898823251361012E-2</v>
      </c>
      <c r="D59" s="30">
        <v>-2396.5266625788036</v>
      </c>
      <c r="E59" s="30">
        <f>ABS(C59)/'İtme Analizi'!$C$17</f>
        <v>7.2946868863687148E-2</v>
      </c>
      <c r="F59" s="30">
        <f>ABS(D59)/'İtme Analizi'!$C$14</f>
        <v>1.3460167023502903</v>
      </c>
      <c r="G59" s="30">
        <f t="shared" si="1"/>
        <v>5.4795698894167591E-2</v>
      </c>
      <c r="H59" s="47"/>
      <c r="I59" s="47"/>
      <c r="J59" s="47"/>
      <c r="P59" s="27">
        <v>9</v>
      </c>
      <c r="Q59" s="30">
        <v>4.5716790668027509E-2</v>
      </c>
      <c r="R59" s="30">
        <v>-1341.325879963957</v>
      </c>
      <c r="S59" s="30">
        <f>ABS(Q59)/'İtme Analizi'!$C$17</f>
        <v>3.3720287300621092E-2</v>
      </c>
      <c r="T59" s="30">
        <f>ABS(R59)/'İtme Analizi'!$C$14</f>
        <v>0.75335987949469319</v>
      </c>
      <c r="U59" s="30">
        <f t="shared" si="0"/>
        <v>1.2910300185107838E-2</v>
      </c>
    </row>
    <row r="60" spans="2:21" ht="13.9" customHeight="1" x14ac:dyDescent="0.2">
      <c r="B60" s="27">
        <v>54</v>
      </c>
      <c r="C60" s="30">
        <v>0.10076485946802768</v>
      </c>
      <c r="D60" s="30">
        <v>-2428.0458602388053</v>
      </c>
      <c r="E60" s="30">
        <f>ABS(C60)/'İtme Analizi'!$C$17</f>
        <v>7.4323240136033919E-2</v>
      </c>
      <c r="F60" s="30">
        <f>ABS(D60)/'İtme Analizi'!$C$14</f>
        <v>1.363719558386697</v>
      </c>
      <c r="G60" s="30">
        <f t="shared" si="1"/>
        <v>5.6660500466624963E-2</v>
      </c>
      <c r="H60" s="47"/>
      <c r="I60" s="47"/>
      <c r="J60" s="47"/>
      <c r="P60" s="27">
        <v>10</v>
      </c>
      <c r="Q60" s="30">
        <v>4.6649808768027504E-2</v>
      </c>
      <c r="R60" s="30">
        <v>-1366.6130882043956</v>
      </c>
      <c r="S60" s="30">
        <f>ABS(Q60)/'İtme Analizi'!$C$17</f>
        <v>3.4408472930647888E-2</v>
      </c>
      <c r="T60" s="30">
        <f>ABS(R60)/'İtme Analizi'!$C$14</f>
        <v>0.76756251916439522</v>
      </c>
      <c r="U60" s="30">
        <f t="shared" si="0"/>
        <v>1.3433638654679373E-2</v>
      </c>
    </row>
    <row r="61" spans="2:21" ht="13.9" customHeight="1" x14ac:dyDescent="0.2">
      <c r="B61" s="27">
        <v>55</v>
      </c>
      <c r="C61" s="30">
        <v>0.10263089568469436</v>
      </c>
      <c r="D61" s="30">
        <v>-2459.6216667648418</v>
      </c>
      <c r="E61" s="30">
        <f>ABS(C61)/'İtme Analizi'!$C$17</f>
        <v>7.569961140838069E-2</v>
      </c>
      <c r="F61" s="30">
        <f>ABS(D61)/'İtme Analizi'!$C$14</f>
        <v>1.3814542089699258</v>
      </c>
      <c r="G61" s="30">
        <f t="shared" si="1"/>
        <v>5.8549689622119774E-2</v>
      </c>
      <c r="H61" s="47"/>
      <c r="I61" s="47"/>
      <c r="J61" s="47"/>
      <c r="P61" s="27">
        <v>0</v>
      </c>
      <c r="Q61" s="30">
        <v>4.6649808768027504E-2</v>
      </c>
      <c r="R61" s="30">
        <v>-1366.6130882043956</v>
      </c>
      <c r="S61" s="30">
        <f>ABS(Q61)/'İtme Analizi'!$C$17</f>
        <v>3.4408472930647888E-2</v>
      </c>
      <c r="T61" s="30">
        <f>ABS(R61)/'İtme Analizi'!$C$14</f>
        <v>0.76756251916439522</v>
      </c>
      <c r="U61" s="30">
        <f t="shared" si="0"/>
        <v>1.3433638654679373E-2</v>
      </c>
    </row>
    <row r="62" spans="2:21" ht="13.9" customHeight="1" x14ac:dyDescent="0.2">
      <c r="B62" s="27">
        <v>56</v>
      </c>
      <c r="C62" s="30">
        <v>0.10449693190136103</v>
      </c>
      <c r="D62" s="30">
        <v>-2489.9608614601207</v>
      </c>
      <c r="E62" s="30">
        <f>ABS(C62)/'İtme Analizi'!$C$17</f>
        <v>7.7075982680727476E-2</v>
      </c>
      <c r="F62" s="30">
        <f>ABS(D62)/'İtme Analizi'!$C$14</f>
        <v>1.3984943126472031</v>
      </c>
      <c r="G62" s="30">
        <f t="shared" si="1"/>
        <v>6.0462810263998142E-2</v>
      </c>
      <c r="H62" s="47"/>
      <c r="I62" s="47"/>
      <c r="J62" s="47"/>
      <c r="P62" s="27">
        <v>1</v>
      </c>
      <c r="Q62" s="30">
        <v>4.7582826868027506E-2</v>
      </c>
      <c r="R62" s="30">
        <v>-1391.6031976334325</v>
      </c>
      <c r="S62" s="30">
        <f>ABS(Q62)/'İtme Analizi'!$C$17</f>
        <v>3.5096658560674683E-2</v>
      </c>
      <c r="T62" s="30">
        <f>ABS(R62)/'İtme Analizi'!$C$14</f>
        <v>0.78159829235660727</v>
      </c>
      <c r="U62" s="30">
        <f t="shared" si="0"/>
        <v>1.3966693759224075E-2</v>
      </c>
    </row>
    <row r="63" spans="2:21" ht="13.9" customHeight="1" x14ac:dyDescent="0.2">
      <c r="B63" s="27">
        <v>57</v>
      </c>
      <c r="C63" s="30">
        <v>0.1063629681180277</v>
      </c>
      <c r="D63" s="30">
        <v>-2519.9437056626052</v>
      </c>
      <c r="E63" s="30">
        <f>ABS(C63)/'İtme Analizi'!$C$17</f>
        <v>7.8452353953074247E-2</v>
      </c>
      <c r="F63" s="30">
        <f>ABS(D63)/'İtme Analizi'!$C$14</f>
        <v>1.4153342709546497</v>
      </c>
      <c r="G63" s="30">
        <f t="shared" si="1"/>
        <v>6.2399246677887037E-2</v>
      </c>
      <c r="H63" s="47"/>
      <c r="I63" s="47"/>
      <c r="J63" s="47"/>
      <c r="P63" s="27">
        <v>2</v>
      </c>
      <c r="Q63" s="30">
        <v>4.8515844968027501E-2</v>
      </c>
      <c r="R63" s="30">
        <v>-1415.3345984341806</v>
      </c>
      <c r="S63" s="30">
        <f>ABS(Q63)/'İtme Analizi'!$C$17</f>
        <v>3.5784844190701472E-2</v>
      </c>
      <c r="T63" s="30">
        <f>ABS(R63)/'İtme Analizi'!$C$14</f>
        <v>0.79492710790736099</v>
      </c>
      <c r="U63" s="30">
        <f t="shared" si="0"/>
        <v>1.4509164822141022E-2</v>
      </c>
    </row>
    <row r="64" spans="2:21" ht="13.9" customHeight="1" x14ac:dyDescent="0.2">
      <c r="B64" s="27">
        <v>58</v>
      </c>
      <c r="C64" s="30">
        <v>0.10822900433469437</v>
      </c>
      <c r="D64" s="30">
        <v>-2550.2107231614596</v>
      </c>
      <c r="E64" s="30">
        <f>ABS(C64)/'İtme Analizi'!$C$17</f>
        <v>7.9828725225421018E-2</v>
      </c>
      <c r="F64" s="30">
        <f>ABS(D64)/'İtme Analizi'!$C$14</f>
        <v>1.4323338360836049</v>
      </c>
      <c r="G64" s="30">
        <f t="shared" si="1"/>
        <v>6.4358970965739823E-2</v>
      </c>
      <c r="H64" s="47"/>
      <c r="I64" s="47"/>
      <c r="J64" s="47"/>
      <c r="P64" s="27">
        <v>3</v>
      </c>
      <c r="Q64" s="30">
        <v>4.9448863068027503E-2</v>
      </c>
      <c r="R64" s="30">
        <v>-1437.9646655349741</v>
      </c>
      <c r="S64" s="30">
        <f>ABS(Q64)/'İtme Analizi'!$C$17</f>
        <v>3.6473029820728274E-2</v>
      </c>
      <c r="T64" s="30">
        <f>ABS(R64)/'İtme Analizi'!$C$14</f>
        <v>0.80763735593781627</v>
      </c>
      <c r="U64" s="30">
        <f t="shared" si="0"/>
        <v>1.5060595739745952E-2</v>
      </c>
    </row>
    <row r="65" spans="2:21" ht="13.9" customHeight="1" x14ac:dyDescent="0.2">
      <c r="B65" s="27">
        <v>59</v>
      </c>
      <c r="C65" s="30">
        <v>0.11009504055136105</v>
      </c>
      <c r="D65" s="30">
        <v>-2579.9216625102044</v>
      </c>
      <c r="E65" s="30">
        <f>ABS(C65)/'İtme Analizi'!$C$17</f>
        <v>8.1205096497767804E-2</v>
      </c>
      <c r="F65" s="30">
        <f>ABS(D65)/'İtme Analizi'!$C$14</f>
        <v>1.449021078178752</v>
      </c>
      <c r="G65" s="30">
        <f t="shared" si="1"/>
        <v>6.63418780304528E-2</v>
      </c>
      <c r="H65" s="47"/>
      <c r="I65" s="47"/>
      <c r="J65" s="47"/>
      <c r="P65" s="27">
        <v>4</v>
      </c>
      <c r="Q65" s="30">
        <v>5.0381881168027498E-2</v>
      </c>
      <c r="R65" s="30">
        <v>-1455.8379744069825</v>
      </c>
      <c r="S65" s="30">
        <f>ABS(Q65)/'İtme Analizi'!$C$17</f>
        <v>3.7161215450755063E-2</v>
      </c>
      <c r="T65" s="30">
        <f>ABS(R65)/'İtme Analizi'!$C$14</f>
        <v>0.81767595581807018</v>
      </c>
      <c r="U65" s="30">
        <f t="shared" si="0"/>
        <v>1.5619854372466777E-2</v>
      </c>
    </row>
    <row r="66" spans="2:21" ht="13.9" customHeight="1" x14ac:dyDescent="0.2">
      <c r="B66" s="27">
        <v>60</v>
      </c>
      <c r="C66" s="30">
        <v>0.11196107676802755</v>
      </c>
      <c r="D66" s="30">
        <v>-2609.5835992945745</v>
      </c>
      <c r="E66" s="30">
        <f>ABS(C66)/'İtme Analizi'!$C$17</f>
        <v>8.258146777011445E-2</v>
      </c>
      <c r="F66" s="30">
        <f>ABS(D66)/'İtme Analizi'!$C$14</f>
        <v>1.4656807978302155</v>
      </c>
      <c r="G66" s="30">
        <f t="shared" si="1"/>
        <v>6.8347733995249613E-2</v>
      </c>
      <c r="H66" s="47"/>
      <c r="I66" s="47"/>
      <c r="J66" s="47"/>
      <c r="P66" s="27">
        <v>5</v>
      </c>
      <c r="Q66" s="30">
        <v>5.1314899268027507E-2</v>
      </c>
      <c r="R66" s="30">
        <v>-1482.734476461254</v>
      </c>
      <c r="S66" s="30">
        <f>ABS(Q66)/'İtme Analizi'!$C$17</f>
        <v>3.7849401080781865E-2</v>
      </c>
      <c r="T66" s="30">
        <f>ABS(R66)/'İtme Analizi'!$C$14</f>
        <v>0.83278246039619641</v>
      </c>
      <c r="U66" s="30">
        <f t="shared" si="0"/>
        <v>1.6187765254964504E-2</v>
      </c>
    </row>
    <row r="67" spans="2:21" ht="13.9" customHeight="1" x14ac:dyDescent="0.2">
      <c r="B67" s="27"/>
      <c r="C67" s="30"/>
      <c r="D67" s="30"/>
      <c r="E67" s="30">
        <f>ABS(C67)/'İtme Analizi'!$C$17</f>
        <v>0</v>
      </c>
      <c r="F67" s="30">
        <f>ABS(D67)/'İtme Analizi'!$C$14</f>
        <v>0</v>
      </c>
      <c r="G67" s="30">
        <f t="shared" si="1"/>
        <v>7.8286982116038267E-3</v>
      </c>
      <c r="H67" s="47"/>
      <c r="I67" s="47"/>
      <c r="J67" s="47"/>
      <c r="P67" s="27">
        <v>6</v>
      </c>
      <c r="Q67" s="30">
        <v>5.2247917368027502E-2</v>
      </c>
      <c r="R67" s="30">
        <v>-1507.3297983632438</v>
      </c>
      <c r="S67" s="30">
        <f>ABS(Q67)/'İtme Analizi'!$C$17</f>
        <v>3.8537586710808654E-2</v>
      </c>
      <c r="T67" s="30">
        <f>ABS(R67)/'İtme Analizi'!$C$14</f>
        <v>0.84659649993796238</v>
      </c>
      <c r="U67" s="30">
        <f t="shared" si="0"/>
        <v>1.6765627488900151E-2</v>
      </c>
    </row>
    <row r="68" spans="2:21" ht="13.9" customHeight="1" x14ac:dyDescent="0.2">
      <c r="B68" s="27"/>
      <c r="C68" s="30"/>
      <c r="D68" s="30"/>
      <c r="E68" s="30">
        <f>ABS(C68)/'İtme Analizi'!$C$17</f>
        <v>0</v>
      </c>
      <c r="F68" s="30">
        <f>ABS(D68)/'İtme Analizi'!$C$14</f>
        <v>0</v>
      </c>
      <c r="G68" s="30">
        <f t="shared" si="1"/>
        <v>7.8286982116038267E-3</v>
      </c>
      <c r="H68" s="47"/>
      <c r="I68" s="47"/>
      <c r="J68" s="47"/>
      <c r="P68" s="27">
        <v>7</v>
      </c>
      <c r="Q68" s="30">
        <v>5.3180935468027497E-2</v>
      </c>
      <c r="R68" s="30">
        <v>-1530.3194172997948</v>
      </c>
      <c r="S68" s="30">
        <f>ABS(Q68)/'İtme Analizi'!$C$17</f>
        <v>3.9225772340835449E-2</v>
      </c>
      <c r="T68" s="30">
        <f>ABS(R68)/'İtme Analizi'!$C$14</f>
        <v>0.85950869138254593</v>
      </c>
      <c r="U68" s="30">
        <f t="shared" si="0"/>
        <v>1.7352686026890596E-2</v>
      </c>
    </row>
    <row r="69" spans="2:21" ht="13.9" customHeight="1" x14ac:dyDescent="0.2">
      <c r="B69" s="27"/>
      <c r="C69" s="30"/>
      <c r="D69" s="30"/>
      <c r="E69" s="30">
        <f>ABS(C69)/'İtme Analizi'!$C$17</f>
        <v>0</v>
      </c>
      <c r="F69" s="30">
        <f>ABS(D69)/'İtme Analizi'!$C$14</f>
        <v>0</v>
      </c>
      <c r="G69" s="30">
        <f t="shared" si="1"/>
        <v>7.8286982116038267E-3</v>
      </c>
      <c r="H69" s="47"/>
      <c r="I69" s="47"/>
      <c r="J69" s="47"/>
      <c r="P69" s="27">
        <v>8</v>
      </c>
      <c r="Q69" s="30">
        <v>5.4113953568027499E-2</v>
      </c>
      <c r="R69" s="30">
        <v>-1554.0025902539596</v>
      </c>
      <c r="S69" s="30">
        <f>ABS(Q69)/'İtme Analizi'!$C$17</f>
        <v>3.9913957970862245E-2</v>
      </c>
      <c r="T69" s="30">
        <f>ABS(R69)/'İtme Analizi'!$C$14</f>
        <v>0.872810419612289</v>
      </c>
      <c r="U69" s="30">
        <f t="shared" si="0"/>
        <v>1.7948764586294318E-2</v>
      </c>
    </row>
    <row r="70" spans="2:21" ht="13.9" customHeight="1" x14ac:dyDescent="0.2">
      <c r="B70" s="27"/>
      <c r="C70" s="30"/>
      <c r="D70" s="30"/>
      <c r="E70" s="30">
        <f>ABS(C70)/'İtme Analizi'!$C$17</f>
        <v>0</v>
      </c>
      <c r="F70" s="30">
        <f>ABS(D70)/'İtme Analizi'!$C$14</f>
        <v>0</v>
      </c>
      <c r="G70" s="30">
        <f t="shared" si="1"/>
        <v>7.8286982116038267E-3</v>
      </c>
      <c r="H70" s="47"/>
      <c r="I70" s="47"/>
      <c r="J70" s="47"/>
      <c r="P70" s="27">
        <v>9</v>
      </c>
      <c r="Q70" s="30">
        <v>5.5046971668027495E-2</v>
      </c>
      <c r="R70" s="30">
        <v>-1577.1660373903419</v>
      </c>
      <c r="S70" s="30">
        <f>ABS(Q70)/'İtme Analizi'!$C$17</f>
        <v>4.0602143600889033E-2</v>
      </c>
      <c r="T70" s="30">
        <f>ABS(R70)/'İtme Analizi'!$C$14</f>
        <v>0.88582024220947586</v>
      </c>
      <c r="U70" s="30">
        <f t="shared" si="0"/>
        <v>1.8553896761289438E-2</v>
      </c>
    </row>
    <row r="71" spans="2:21" ht="13.9" customHeight="1" x14ac:dyDescent="0.2">
      <c r="B71" s="27"/>
      <c r="C71" s="30"/>
      <c r="D71" s="30"/>
      <c r="E71" s="30">
        <f>ABS(C71)/'İtme Analizi'!$C$17</f>
        <v>0</v>
      </c>
      <c r="F71" s="30">
        <f>ABS(D71)/'İtme Analizi'!$C$14</f>
        <v>0</v>
      </c>
      <c r="G71" s="30">
        <f t="shared" si="1"/>
        <v>7.8286982116038267E-3</v>
      </c>
      <c r="H71" s="47"/>
      <c r="I71" s="47"/>
      <c r="J71" s="47"/>
      <c r="P71" s="27">
        <v>10</v>
      </c>
      <c r="Q71" s="30">
        <v>5.5979989768027497E-2</v>
      </c>
      <c r="R71" s="30">
        <v>-1601.0551790502129</v>
      </c>
      <c r="S71" s="30">
        <f>ABS(Q71)/'İtme Analizi'!$C$17</f>
        <v>4.1290329230915836E-2</v>
      </c>
      <c r="T71" s="30">
        <f>ABS(R71)/'İtme Analizi'!$C$14</f>
        <v>0.89923765340756279</v>
      </c>
      <c r="U71" s="30">
        <f t="shared" si="0"/>
        <v>1.9168122357554204E-2</v>
      </c>
    </row>
    <row r="72" spans="2:21" ht="13.9" customHeight="1" x14ac:dyDescent="0.2">
      <c r="B72" s="27"/>
      <c r="C72" s="30"/>
      <c r="D72" s="30"/>
      <c r="E72" s="30">
        <f>ABS(C72)/'İtme Analizi'!$C$17</f>
        <v>0</v>
      </c>
      <c r="F72" s="30">
        <f>ABS(D72)/'İtme Analizi'!$C$14</f>
        <v>0</v>
      </c>
      <c r="G72" s="30">
        <f t="shared" si="1"/>
        <v>7.8286982116038267E-3</v>
      </c>
      <c r="H72" s="47"/>
      <c r="I72" s="47"/>
      <c r="J72" s="47"/>
      <c r="P72" s="27">
        <v>0</v>
      </c>
      <c r="Q72" s="30">
        <v>5.5979989768027497E-2</v>
      </c>
      <c r="R72" s="30">
        <v>-1601.0551790502129</v>
      </c>
      <c r="S72" s="30">
        <f>ABS(Q72)/'İtme Analizi'!$C$17</f>
        <v>4.1290329230915836E-2</v>
      </c>
      <c r="T72" s="30">
        <f>ABS(R72)/'İtme Analizi'!$C$14</f>
        <v>0.89923765340756279</v>
      </c>
      <c r="U72" s="30">
        <f t="shared" si="0"/>
        <v>1.9168122357554204E-2</v>
      </c>
    </row>
    <row r="73" spans="2:21" ht="13.9" customHeight="1" x14ac:dyDescent="0.2">
      <c r="B73" s="27"/>
      <c r="C73" s="30"/>
      <c r="D73" s="30"/>
      <c r="E73" s="30">
        <f>ABS(C73)/'İtme Analizi'!$C$17</f>
        <v>0</v>
      </c>
      <c r="F73" s="30">
        <f>ABS(D73)/'İtme Analizi'!$C$14</f>
        <v>0</v>
      </c>
      <c r="G73" s="30">
        <f t="shared" si="1"/>
        <v>7.8286982116038267E-3</v>
      </c>
      <c r="H73" s="47"/>
      <c r="I73" s="47"/>
      <c r="J73" s="47"/>
      <c r="P73" s="27">
        <v>1</v>
      </c>
      <c r="Q73" s="30">
        <v>5.6913007868027492E-2</v>
      </c>
      <c r="R73" s="30">
        <v>-1624.9349569539158</v>
      </c>
      <c r="S73" s="30">
        <f>ABS(Q73)/'İtme Analizi'!$C$17</f>
        <v>4.1978514860942624E-2</v>
      </c>
      <c r="T73" s="30">
        <f>ABS(R73)/'İtme Analizi'!$C$14</f>
        <v>0.91264980542268459</v>
      </c>
      <c r="U73" s="30">
        <f t="shared" ref="U73:U84" si="2">U72+(S73-S72)*((T73+T72)/2)</f>
        <v>1.9791579813750571E-2</v>
      </c>
    </row>
    <row r="74" spans="2:21" ht="13.9" customHeight="1" x14ac:dyDescent="0.2">
      <c r="B74" s="27"/>
      <c r="C74" s="30"/>
      <c r="D74" s="30"/>
      <c r="E74" s="30">
        <f>ABS(C74)/'İtme Analizi'!$C$17</f>
        <v>0</v>
      </c>
      <c r="F74" s="30">
        <f>ABS(D74)/'İtme Analizi'!$C$14</f>
        <v>0</v>
      </c>
      <c r="G74" s="30">
        <f t="shared" si="1"/>
        <v>7.8286982116038267E-3</v>
      </c>
      <c r="H74" s="47"/>
      <c r="I74" s="47"/>
      <c r="J74" s="47"/>
      <c r="P74" s="27">
        <v>2</v>
      </c>
      <c r="Q74" s="30">
        <v>5.7846025968027494E-2</v>
      </c>
      <c r="R74" s="30">
        <v>-1648.7507514846823</v>
      </c>
      <c r="S74" s="30">
        <f>ABS(Q74)/'İtme Analizi'!$C$17</f>
        <v>4.266670049096942E-2</v>
      </c>
      <c r="T74" s="30">
        <f>ABS(R74)/'İtme Analizi'!$C$14</f>
        <v>0.9260260209760971</v>
      </c>
      <c r="U74" s="30">
        <f t="shared" si="2"/>
        <v>2.0424254954753213E-2</v>
      </c>
    </row>
    <row r="75" spans="2:21" ht="13.9" customHeight="1" x14ac:dyDescent="0.2">
      <c r="B75" s="27"/>
      <c r="C75" s="30"/>
      <c r="D75" s="30"/>
      <c r="E75" s="30">
        <f>ABS(C75)/'İtme Analizi'!$C$17</f>
        <v>0</v>
      </c>
      <c r="F75" s="30">
        <f>ABS(D75)/'İtme Analizi'!$C$14</f>
        <v>0</v>
      </c>
      <c r="G75" s="30">
        <f t="shared" si="1"/>
        <v>7.8286982116038267E-3</v>
      </c>
      <c r="H75" s="47"/>
      <c r="I75" s="47"/>
      <c r="J75" s="47"/>
      <c r="P75" s="27">
        <v>3</v>
      </c>
      <c r="Q75" s="30">
        <v>5.8779044068027489E-2</v>
      </c>
      <c r="R75" s="30">
        <v>-1671.7858778515363</v>
      </c>
      <c r="S75" s="30">
        <f>ABS(Q75)/'İtme Analizi'!$C$17</f>
        <v>4.3354886120996215E-2</v>
      </c>
      <c r="T75" s="30">
        <f>ABS(R75)/'İtme Analizi'!$C$14</f>
        <v>0.93896377181137092</v>
      </c>
      <c r="U75" s="30">
        <f t="shared" si="2"/>
        <v>2.1065984542524705E-2</v>
      </c>
    </row>
    <row r="76" spans="2:21" ht="13.9" customHeight="1" x14ac:dyDescent="0.2">
      <c r="B76" s="27"/>
      <c r="C76" s="30"/>
      <c r="D76" s="30"/>
      <c r="E76" s="30">
        <f>ABS(C76)/'İtme Analizi'!$C$17</f>
        <v>0</v>
      </c>
      <c r="F76" s="30">
        <f>ABS(D76)/'İtme Analizi'!$C$14</f>
        <v>0</v>
      </c>
      <c r="G76" s="30">
        <f t="shared" ref="G76:G100" si="3">G75+(E76-E75)*((F76+F75)/2)</f>
        <v>7.8286982116038267E-3</v>
      </c>
      <c r="H76" s="47"/>
      <c r="I76" s="47"/>
      <c r="J76" s="47"/>
      <c r="P76" s="27">
        <v>4</v>
      </c>
      <c r="Q76" s="30">
        <v>5.9712062168027491E-2</v>
      </c>
      <c r="R76" s="30">
        <v>-1693.6225690812989</v>
      </c>
      <c r="S76" s="30">
        <f>ABS(Q76)/'İtme Analizi'!$C$17</f>
        <v>4.4043071751023011E-2</v>
      </c>
      <c r="T76" s="30">
        <f>ABS(R76)/'İtme Analizi'!$C$14</f>
        <v>0.95122841780020317</v>
      </c>
      <c r="U76" s="30">
        <f t="shared" si="2"/>
        <v>2.171638609396449E-2</v>
      </c>
    </row>
    <row r="77" spans="2:21" ht="13.9" customHeight="1" x14ac:dyDescent="0.2">
      <c r="B77" s="27"/>
      <c r="C77" s="30"/>
      <c r="D77" s="30"/>
      <c r="E77" s="30">
        <f>ABS(C77)/'İtme Analizi'!$C$17</f>
        <v>0</v>
      </c>
      <c r="F77" s="30">
        <f>ABS(D77)/'İtme Analizi'!$C$14</f>
        <v>0</v>
      </c>
      <c r="G77" s="30">
        <f t="shared" si="3"/>
        <v>7.8286982116038267E-3</v>
      </c>
      <c r="H77" s="47"/>
      <c r="I77" s="47"/>
      <c r="J77" s="47"/>
      <c r="P77" s="27">
        <v>5</v>
      </c>
      <c r="Q77" s="30">
        <v>6.0645080268027493E-2</v>
      </c>
      <c r="R77" s="30">
        <v>-1710.6982397784623</v>
      </c>
      <c r="S77" s="30">
        <f>ABS(Q77)/'İtme Analizi'!$C$17</f>
        <v>4.4731257381049806E-2</v>
      </c>
      <c r="T77" s="30">
        <f>ABS(R77)/'İtme Analizi'!$C$14</f>
        <v>0.96081902170255373</v>
      </c>
      <c r="U77" s="30">
        <f t="shared" si="2"/>
        <v>2.2374307879862151E-2</v>
      </c>
    </row>
    <row r="78" spans="2:21" ht="13.9" customHeight="1" x14ac:dyDescent="0.2">
      <c r="B78" s="27"/>
      <c r="C78" s="30"/>
      <c r="D78" s="30"/>
      <c r="E78" s="30">
        <f>ABS(C78)/'İtme Analizi'!$C$17</f>
        <v>0</v>
      </c>
      <c r="F78" s="30">
        <f>ABS(D78)/'İtme Analizi'!$C$14</f>
        <v>0</v>
      </c>
      <c r="G78" s="30">
        <f t="shared" si="3"/>
        <v>7.8286982116038267E-3</v>
      </c>
      <c r="H78" s="47"/>
      <c r="I78" s="47"/>
      <c r="J78" s="47"/>
      <c r="P78" s="27">
        <v>6</v>
      </c>
      <c r="Q78" s="30">
        <v>6.1578098368027488E-2</v>
      </c>
      <c r="R78" s="30">
        <v>-1729.5111762319464</v>
      </c>
      <c r="S78" s="30">
        <f>ABS(Q78)/'İtme Analizi'!$C$17</f>
        <v>4.5419443011076595E-2</v>
      </c>
      <c r="T78" s="30">
        <f>ABS(R78)/'İtme Analizi'!$C$14</f>
        <v>0.97138536635544215</v>
      </c>
      <c r="U78" s="30">
        <f t="shared" si="2"/>
        <v>2.303916552693026E-2</v>
      </c>
    </row>
    <row r="79" spans="2:21" ht="13.9" customHeight="1" x14ac:dyDescent="0.2">
      <c r="B79" s="27"/>
      <c r="C79" s="30"/>
      <c r="D79" s="30"/>
      <c r="E79" s="30">
        <f>ABS(C79)/'İtme Analizi'!$C$17</f>
        <v>0</v>
      </c>
      <c r="F79" s="30">
        <f>ABS(D79)/'İtme Analizi'!$C$14</f>
        <v>0</v>
      </c>
      <c r="G79" s="30">
        <f t="shared" si="3"/>
        <v>7.8286982116038267E-3</v>
      </c>
      <c r="H79" s="47"/>
      <c r="I79" s="47"/>
      <c r="J79" s="47"/>
      <c r="P79" s="27">
        <v>7</v>
      </c>
      <c r="Q79" s="30">
        <v>6.2511116468027483E-2</v>
      </c>
      <c r="R79" s="30">
        <v>-1748.2830729130046</v>
      </c>
      <c r="S79" s="30">
        <f>ABS(Q79)/'İtme Analizi'!$C$17</f>
        <v>4.610762864110339E-2</v>
      </c>
      <c r="T79" s="30">
        <f>ABS(R79)/'İtme Analizi'!$C$14</f>
        <v>0.98192866089167286</v>
      </c>
      <c r="U79" s="30">
        <f t="shared" si="2"/>
        <v>2.3711286849170878E-2</v>
      </c>
    </row>
    <row r="80" spans="2:21" ht="13.9" customHeight="1" x14ac:dyDescent="0.2">
      <c r="B80" s="27"/>
      <c r="C80" s="30"/>
      <c r="D80" s="30"/>
      <c r="E80" s="30">
        <f>ABS(C80)/'İtme Analizi'!$C$17</f>
        <v>0</v>
      </c>
      <c r="F80" s="30">
        <f>ABS(D80)/'İtme Analizi'!$C$14</f>
        <v>0</v>
      </c>
      <c r="G80" s="30">
        <f t="shared" si="3"/>
        <v>7.8286982116038267E-3</v>
      </c>
      <c r="H80" s="47"/>
      <c r="I80" s="47"/>
      <c r="J80" s="47"/>
      <c r="P80" s="27">
        <v>8</v>
      </c>
      <c r="Q80" s="30">
        <v>6.3444134568027485E-2</v>
      </c>
      <c r="R80" s="30">
        <v>-1767.0442906808862</v>
      </c>
      <c r="S80" s="30">
        <f>ABS(Q80)/'İtme Analizi'!$C$17</f>
        <v>4.6795814271130186E-2</v>
      </c>
      <c r="T80" s="30">
        <f>ABS(R80)/'İtme Analizi'!$C$14</f>
        <v>0.99246595758288769</v>
      </c>
      <c r="U80" s="30">
        <f t="shared" si="2"/>
        <v>2.4390661851389092E-2</v>
      </c>
    </row>
    <row r="81" spans="2:21" ht="13.9" customHeight="1" x14ac:dyDescent="0.2">
      <c r="B81" s="27"/>
      <c r="C81" s="30"/>
      <c r="D81" s="30"/>
      <c r="E81" s="30">
        <f>ABS(C81)/'İtme Analizi'!$C$17</f>
        <v>0</v>
      </c>
      <c r="F81" s="30">
        <f>ABS(D81)/'İtme Analizi'!$C$14</f>
        <v>0</v>
      </c>
      <c r="G81" s="30">
        <f t="shared" si="3"/>
        <v>7.8286982116038267E-3</v>
      </c>
      <c r="H81" s="47"/>
      <c r="I81" s="47"/>
      <c r="J81" s="47"/>
      <c r="P81" s="27">
        <v>9</v>
      </c>
      <c r="Q81" s="30">
        <v>6.4377152668027487E-2</v>
      </c>
      <c r="R81" s="30">
        <v>-1786.8785161794906</v>
      </c>
      <c r="S81" s="30">
        <f>ABS(Q81)/'İtme Analizi'!$C$17</f>
        <v>4.7483999901156981E-2</v>
      </c>
      <c r="T81" s="30">
        <f>ABS(R81)/'İtme Analizi'!$C$14</f>
        <v>1.0036059124251075</v>
      </c>
      <c r="U81" s="30">
        <f t="shared" si="2"/>
        <v>2.5077495840109199E-2</v>
      </c>
    </row>
    <row r="82" spans="2:21" ht="13.9" customHeight="1" x14ac:dyDescent="0.2">
      <c r="B82" s="27"/>
      <c r="C82" s="30"/>
      <c r="D82" s="30"/>
      <c r="E82" s="30">
        <f>ABS(C82)/'İtme Analizi'!$C$17</f>
        <v>0</v>
      </c>
      <c r="F82" s="30">
        <f>ABS(D82)/'İtme Analizi'!$C$14</f>
        <v>0</v>
      </c>
      <c r="G82" s="30">
        <f t="shared" si="3"/>
        <v>7.8286982116038267E-3</v>
      </c>
      <c r="H82" s="47"/>
      <c r="I82" s="47"/>
      <c r="J82" s="47"/>
      <c r="P82" s="27">
        <v>10</v>
      </c>
      <c r="Q82" s="30">
        <v>6.531017076802749E-2</v>
      </c>
      <c r="R82" s="30">
        <v>-1807.1715847827963</v>
      </c>
      <c r="S82" s="30">
        <f>ABS(Q82)/'İtme Analizi'!$C$17</f>
        <v>4.8172185531183777E-2</v>
      </c>
      <c r="T82" s="30">
        <f>ABS(R82)/'İtme Analizi'!$C$14</f>
        <v>1.0150035779334885</v>
      </c>
      <c r="U82" s="30">
        <f t="shared" si="2"/>
        <v>2.5772084862059449E-2</v>
      </c>
    </row>
    <row r="83" spans="2:21" ht="13.9" customHeight="1" x14ac:dyDescent="0.2">
      <c r="B83" s="27"/>
      <c r="C83" s="30"/>
      <c r="D83" s="30"/>
      <c r="E83" s="30">
        <f>ABS(C83)/'İtme Analizi'!$C$17</f>
        <v>0</v>
      </c>
      <c r="F83" s="30">
        <f>ABS(D83)/'İtme Analizi'!$C$14</f>
        <v>0</v>
      </c>
      <c r="G83" s="30">
        <f t="shared" si="3"/>
        <v>7.8286982116038267E-3</v>
      </c>
      <c r="H83" s="47"/>
      <c r="I83" s="47"/>
      <c r="J83" s="47"/>
      <c r="P83" s="27">
        <v>0</v>
      </c>
      <c r="Q83" s="30">
        <v>6.531017076802749E-2</v>
      </c>
      <c r="R83" s="30">
        <v>-1807.1715847827963</v>
      </c>
      <c r="S83" s="30">
        <f>ABS(Q83)/'İtme Analizi'!$C$17</f>
        <v>4.8172185531183777E-2</v>
      </c>
      <c r="T83" s="30">
        <f>ABS(R83)/'İtme Analizi'!$C$14</f>
        <v>1.0150035779334885</v>
      </c>
      <c r="U83" s="30">
        <f t="shared" si="2"/>
        <v>2.5772084862059449E-2</v>
      </c>
    </row>
    <row r="84" spans="2:21" ht="13.9" customHeight="1" x14ac:dyDescent="0.2">
      <c r="B84" s="27"/>
      <c r="C84" s="30"/>
      <c r="D84" s="30"/>
      <c r="E84" s="30">
        <f>ABS(C84)/'İtme Analizi'!$C$17</f>
        <v>0</v>
      </c>
      <c r="F84" s="30">
        <f>ABS(D84)/'İtme Analizi'!$C$14</f>
        <v>0</v>
      </c>
      <c r="G84" s="30">
        <f t="shared" si="3"/>
        <v>7.8286982116038267E-3</v>
      </c>
      <c r="H84" s="47"/>
      <c r="I84" s="47"/>
      <c r="J84" s="48"/>
      <c r="P84" s="27">
        <v>1</v>
      </c>
      <c r="Q84" s="30">
        <v>6.6243188868027492E-2</v>
      </c>
      <c r="R84" s="30">
        <v>-1825.9335928155986</v>
      </c>
      <c r="S84" s="30">
        <f>ABS(Q84)/'İtme Analizi'!$C$17</f>
        <v>4.8860371161210579E-2</v>
      </c>
      <c r="T84" s="30">
        <f>ABS(R84)/'İtme Analizi'!$C$14</f>
        <v>1.0255413184794697</v>
      </c>
      <c r="U84" s="30">
        <f t="shared" si="2"/>
        <v>2.6474221699627414E-2</v>
      </c>
    </row>
    <row r="85" spans="2:21" ht="13.9" customHeight="1" x14ac:dyDescent="0.2">
      <c r="B85" s="27"/>
      <c r="C85" s="30"/>
      <c r="D85" s="30"/>
      <c r="E85" s="30">
        <f>ABS(C85)/'İtme Analizi'!$C$17</f>
        <v>0</v>
      </c>
      <c r="F85" s="30">
        <f>ABS(D85)/'İtme Analizi'!$C$14</f>
        <v>0</v>
      </c>
      <c r="G85" s="30">
        <f t="shared" si="3"/>
        <v>7.8286982116038267E-3</v>
      </c>
      <c r="H85" s="47"/>
      <c r="I85" s="47"/>
      <c r="J85" s="47"/>
      <c r="P85" s="27">
        <v>2</v>
      </c>
      <c r="Q85" s="30">
        <v>6.7176206968027494E-2</v>
      </c>
      <c r="R85" s="30">
        <v>-1845.2410311886188</v>
      </c>
      <c r="S85" s="30">
        <f>ABS(Q85)/'İtme Analizi'!$C$17</f>
        <v>4.9548556791237375E-2</v>
      </c>
      <c r="T85" s="30">
        <f>ABS(R85)/'İtme Analizi'!$C$14</f>
        <v>1.0363854016835012</v>
      </c>
      <c r="U85" s="30">
        <f t="shared" ref="U85:U106" si="4">U84+(S85-S84)*((T85+T84)/2)</f>
        <v>2.7183715869119635E-2</v>
      </c>
    </row>
    <row r="86" spans="2:21" ht="13.9" customHeight="1" x14ac:dyDescent="0.2">
      <c r="B86" s="27"/>
      <c r="C86" s="30"/>
      <c r="D86" s="30"/>
      <c r="E86" s="30">
        <f>ABS(C86)/'İtme Analizi'!$C$17</f>
        <v>0</v>
      </c>
      <c r="F86" s="30">
        <f>ABS(D86)/'İtme Analizi'!$C$14</f>
        <v>0</v>
      </c>
      <c r="G86" s="30">
        <f t="shared" si="3"/>
        <v>7.8286982116038267E-3</v>
      </c>
      <c r="H86" s="47"/>
      <c r="I86" s="47"/>
      <c r="J86" s="47"/>
      <c r="P86" s="27">
        <v>3</v>
      </c>
      <c r="Q86" s="30">
        <v>6.8109225068027482E-2</v>
      </c>
      <c r="R86" s="30">
        <v>-1864.0448124132392</v>
      </c>
      <c r="S86" s="30">
        <f>ABS(Q86)/'İtme Analizi'!$C$17</f>
        <v>5.0236742421264156E-2</v>
      </c>
      <c r="T86" s="30">
        <f>ABS(R86)/'İtme Analizi'!$C$14</f>
        <v>1.0469466042734381</v>
      </c>
      <c r="U86" s="30">
        <f t="shared" si="4"/>
        <v>2.7900575443656851E-2</v>
      </c>
    </row>
    <row r="87" spans="2:21" ht="13.9" customHeight="1" x14ac:dyDescent="0.2">
      <c r="B87" s="27"/>
      <c r="C87" s="30"/>
      <c r="D87" s="30"/>
      <c r="E87" s="30">
        <f>ABS(C87)/'İtme Analizi'!$C$17</f>
        <v>0</v>
      </c>
      <c r="F87" s="30">
        <f>ABS(D87)/'İtme Analizi'!$C$14</f>
        <v>0</v>
      </c>
      <c r="G87" s="30">
        <f t="shared" si="3"/>
        <v>7.8286982116038267E-3</v>
      </c>
      <c r="P87" s="27">
        <v>4</v>
      </c>
      <c r="Q87" s="30">
        <v>6.9042243168027484E-2</v>
      </c>
      <c r="R87" s="30">
        <v>-1882.6301334510513</v>
      </c>
      <c r="S87" s="30">
        <f>ABS(Q87)/'İtme Analizi'!$C$17</f>
        <v>5.0924928051290959E-2</v>
      </c>
      <c r="T87" s="30">
        <f>ABS(R87)/'İtme Analizi'!$C$14</f>
        <v>1.0573851080155656</v>
      </c>
      <c r="U87" s="30">
        <f t="shared" si="4"/>
        <v>2.8624660866260344E-2</v>
      </c>
    </row>
    <row r="88" spans="2:21" ht="13.9" customHeight="1" x14ac:dyDescent="0.2">
      <c r="B88" s="27"/>
      <c r="C88" s="30"/>
      <c r="D88" s="30"/>
      <c r="E88" s="30">
        <f>ABS(C88)/'İtme Analizi'!$C$17</f>
        <v>0</v>
      </c>
      <c r="F88" s="30">
        <f>ABS(D88)/'İtme Analizi'!$C$14</f>
        <v>0</v>
      </c>
      <c r="G88" s="30">
        <f t="shared" si="3"/>
        <v>7.8286982116038267E-3</v>
      </c>
      <c r="P88" s="27">
        <v>5</v>
      </c>
      <c r="Q88" s="30">
        <v>6.9975261268027486E-2</v>
      </c>
      <c r="R88" s="30">
        <v>-1901.4108203029823</v>
      </c>
      <c r="S88" s="30">
        <f>ABS(Q88)/'İtme Analizi'!$C$17</f>
        <v>5.1613113681317754E-2</v>
      </c>
      <c r="T88" s="30">
        <f>ABS(R88)/'İtme Analizi'!$C$14</f>
        <v>1.0679333395787847</v>
      </c>
      <c r="U88" s="30">
        <f t="shared" si="4"/>
        <v>2.935596767369299E-2</v>
      </c>
    </row>
    <row r="89" spans="2:21" ht="13.9" customHeight="1" x14ac:dyDescent="0.2">
      <c r="B89" s="27"/>
      <c r="C89" s="30"/>
      <c r="D89" s="30"/>
      <c r="E89" s="30">
        <f>ABS(C89)/'İtme Analizi'!$C$17</f>
        <v>0</v>
      </c>
      <c r="F89" s="30">
        <f>ABS(D89)/'İtme Analizi'!$C$14</f>
        <v>0</v>
      </c>
      <c r="G89" s="30">
        <f t="shared" si="3"/>
        <v>7.8286982116038267E-3</v>
      </c>
      <c r="P89" s="27">
        <v>6</v>
      </c>
      <c r="Q89" s="30">
        <v>7.0908279368027474E-2</v>
      </c>
      <c r="R89" s="30">
        <v>-1915.8007675649962</v>
      </c>
      <c r="S89" s="30">
        <f>ABS(Q89)/'İtme Analizi'!$C$17</f>
        <v>5.2301299311344536E-2</v>
      </c>
      <c r="T89" s="30">
        <f>ABS(R89)/'İtme Analizi'!$C$14</f>
        <v>1.0760154985061416</v>
      </c>
      <c r="U89" s="30">
        <f t="shared" si="4"/>
        <v>3.0093685064634321E-2</v>
      </c>
    </row>
    <row r="90" spans="2:21" ht="13.9" customHeight="1" x14ac:dyDescent="0.2">
      <c r="B90" s="27"/>
      <c r="C90" s="30"/>
      <c r="D90" s="30"/>
      <c r="E90" s="30">
        <f>ABS(C90)/'İtme Analizi'!$C$17</f>
        <v>0</v>
      </c>
      <c r="F90" s="30">
        <f>ABS(D90)/'İtme Analizi'!$C$14</f>
        <v>0</v>
      </c>
      <c r="G90" s="30">
        <f t="shared" si="3"/>
        <v>7.8286982116038267E-3</v>
      </c>
      <c r="P90" s="27">
        <v>7</v>
      </c>
      <c r="Q90" s="30">
        <v>7.1841297468027476E-2</v>
      </c>
      <c r="R90" s="30">
        <v>-1931.0267409575197</v>
      </c>
      <c r="S90" s="30">
        <f>ABS(Q90)/'İtme Analizi'!$C$17</f>
        <v>5.2989484941371338E-2</v>
      </c>
      <c r="T90" s="30">
        <f>ABS(R90)/'İtme Analizi'!$C$14</f>
        <v>1.0845672141268743</v>
      </c>
      <c r="U90" s="30">
        <f t="shared" si="4"/>
        <v>3.0837126052293506E-2</v>
      </c>
    </row>
    <row r="91" spans="2:21" ht="13.9" customHeight="1" x14ac:dyDescent="0.2">
      <c r="B91" s="27"/>
      <c r="C91" s="30"/>
      <c r="D91" s="30"/>
      <c r="E91" s="30">
        <f>ABS(C91)/'İtme Analizi'!$C$17</f>
        <v>0</v>
      </c>
      <c r="F91" s="30">
        <f>ABS(D91)/'İtme Analizi'!$C$14</f>
        <v>0</v>
      </c>
      <c r="G91" s="30">
        <f t="shared" si="3"/>
        <v>7.8286982116038267E-3</v>
      </c>
      <c r="P91" s="27">
        <v>8</v>
      </c>
      <c r="Q91" s="30">
        <v>7.2774315568027478E-2</v>
      </c>
      <c r="R91" s="30">
        <v>-1946.0276610725832</v>
      </c>
      <c r="S91" s="30">
        <f>ABS(Q91)/'İtme Analizi'!$C$17</f>
        <v>5.3677670571398134E-2</v>
      </c>
      <c r="T91" s="30">
        <f>ABS(R91)/'İtme Analizi'!$C$14</f>
        <v>1.0929925278697938</v>
      </c>
      <c r="U91" s="30">
        <f t="shared" si="4"/>
        <v>3.1586408713776985E-2</v>
      </c>
    </row>
    <row r="92" spans="2:21" ht="13.9" customHeight="1" x14ac:dyDescent="0.2">
      <c r="B92" s="27"/>
      <c r="C92" s="30"/>
      <c r="D92" s="30"/>
      <c r="E92" s="30">
        <f>ABS(C92)/'İtme Analizi'!$C$17</f>
        <v>0</v>
      </c>
      <c r="F92" s="30">
        <f>ABS(D92)/'İtme Analizi'!$C$14</f>
        <v>0</v>
      </c>
      <c r="G92" s="30">
        <f t="shared" si="3"/>
        <v>7.8286982116038267E-3</v>
      </c>
      <c r="P92" s="27">
        <v>9</v>
      </c>
      <c r="Q92" s="30">
        <v>7.370733366802748E-2</v>
      </c>
      <c r="R92" s="30">
        <v>-1965.0068269142371</v>
      </c>
      <c r="S92" s="30">
        <f>ABS(Q92)/'İtme Analizi'!$C$17</f>
        <v>5.4365856201424929E-2</v>
      </c>
      <c r="T92" s="30">
        <f>ABS(R92)/'İtme Analizi'!$C$14</f>
        <v>1.103652235778928</v>
      </c>
      <c r="U92" s="30">
        <f t="shared" si="4"/>
        <v>3.2342258394085312E-2</v>
      </c>
    </row>
    <row r="93" spans="2:21" ht="13.9" customHeight="1" x14ac:dyDescent="0.2">
      <c r="B93" s="27"/>
      <c r="C93" s="30"/>
      <c r="D93" s="30"/>
      <c r="E93" s="30">
        <f>ABS(C93)/'İtme Analizi'!$C$17</f>
        <v>0</v>
      </c>
      <c r="F93" s="30">
        <f>ABS(D93)/'İtme Analizi'!$C$14</f>
        <v>0</v>
      </c>
      <c r="G93" s="30">
        <f t="shared" si="3"/>
        <v>7.8286982116038267E-3</v>
      </c>
      <c r="P93" s="27">
        <v>10</v>
      </c>
      <c r="Q93" s="30">
        <v>7.4640351768027469E-2</v>
      </c>
      <c r="R93" s="30">
        <v>-1983.8313502457429</v>
      </c>
      <c r="S93" s="30">
        <f>ABS(Q93)/'İtme Analizi'!$C$17</f>
        <v>5.5054041831451718E-2</v>
      </c>
      <c r="T93" s="30">
        <f>ABS(R93)/'İtme Analizi'!$C$14</f>
        <v>1.1142250882381299</v>
      </c>
      <c r="U93" s="30">
        <f t="shared" si="4"/>
        <v>3.3105414045860718E-2</v>
      </c>
    </row>
    <row r="94" spans="2:21" ht="13.9" customHeight="1" x14ac:dyDescent="0.2">
      <c r="B94" s="27"/>
      <c r="C94" s="30"/>
      <c r="D94" s="30"/>
      <c r="E94" s="30">
        <f>ABS(C94)/'İtme Analizi'!$C$17</f>
        <v>0</v>
      </c>
      <c r="F94" s="30">
        <f>ABS(D94)/'İtme Analizi'!$C$14</f>
        <v>0</v>
      </c>
      <c r="G94" s="30">
        <f t="shared" si="3"/>
        <v>7.8286982116038267E-3</v>
      </c>
      <c r="P94" s="27">
        <v>0</v>
      </c>
      <c r="Q94" s="30">
        <v>7.4640351768027469E-2</v>
      </c>
      <c r="R94" s="30">
        <v>-1983.8313502457429</v>
      </c>
      <c r="S94" s="30">
        <f>ABS(Q94)/'İtme Analizi'!$C$17</f>
        <v>5.5054041831451718E-2</v>
      </c>
      <c r="T94" s="30">
        <f>ABS(R94)/'İtme Analizi'!$C$14</f>
        <v>1.1142250882381299</v>
      </c>
      <c r="U94" s="30">
        <f t="shared" si="4"/>
        <v>3.3105414045860718E-2</v>
      </c>
    </row>
    <row r="95" spans="2:21" ht="13.9" customHeight="1" x14ac:dyDescent="0.2">
      <c r="B95" s="27"/>
      <c r="C95" s="30"/>
      <c r="D95" s="30"/>
      <c r="E95" s="30">
        <f>ABS(C95)/'İtme Analizi'!$C$17</f>
        <v>0</v>
      </c>
      <c r="F95" s="30">
        <f>ABS(D95)/'İtme Analizi'!$C$14</f>
        <v>0</v>
      </c>
      <c r="G95" s="30">
        <f t="shared" si="3"/>
        <v>7.8286982116038267E-3</v>
      </c>
      <c r="P95" s="27">
        <v>1</v>
      </c>
      <c r="Q95" s="30">
        <v>7.5573369868027471E-2</v>
      </c>
      <c r="R95" s="30">
        <v>-2002.2403316877064</v>
      </c>
      <c r="S95" s="30">
        <f>ABS(Q95)/'İtme Analizi'!$C$17</f>
        <v>5.5742227461478513E-2</v>
      </c>
      <c r="T95" s="30">
        <f>ABS(R95)/'İtme Analizi'!$C$14</f>
        <v>1.1245645502942192</v>
      </c>
      <c r="U95" s="30">
        <f t="shared" si="4"/>
        <v>3.3875765474806141E-2</v>
      </c>
    </row>
    <row r="96" spans="2:21" ht="13.9" customHeight="1" x14ac:dyDescent="0.2">
      <c r="B96" s="27"/>
      <c r="C96" s="30"/>
      <c r="D96" s="30"/>
      <c r="E96" s="30">
        <f>ABS(C96)/'İtme Analizi'!$C$17</f>
        <v>0</v>
      </c>
      <c r="F96" s="30">
        <f>ABS(D96)/'İtme Analizi'!$C$14</f>
        <v>0</v>
      </c>
      <c r="G96" s="30">
        <f t="shared" si="3"/>
        <v>7.8286982116038267E-3</v>
      </c>
      <c r="P96" s="27">
        <v>2</v>
      </c>
      <c r="Q96" s="30">
        <v>7.6506387968027473E-2</v>
      </c>
      <c r="R96" s="30">
        <v>-2021.858484881958</v>
      </c>
      <c r="S96" s="30">
        <f>ABS(Q96)/'İtme Analizi'!$C$17</f>
        <v>5.6430413091505309E-2</v>
      </c>
      <c r="T96" s="30">
        <f>ABS(R96)/'İtme Analizi'!$C$14</f>
        <v>1.135583147450286</v>
      </c>
      <c r="U96" s="30">
        <f t="shared" si="4"/>
        <v>3.4653466058469098E-2</v>
      </c>
    </row>
    <row r="97" spans="2:21" ht="13.9" customHeight="1" x14ac:dyDescent="0.2">
      <c r="B97" s="27"/>
      <c r="C97" s="30"/>
      <c r="D97" s="30"/>
      <c r="E97" s="30">
        <f>ABS(C97)/'İtme Analizi'!$C$17</f>
        <v>0</v>
      </c>
      <c r="F97" s="30">
        <f>ABS(D97)/'İtme Analizi'!$C$14</f>
        <v>0</v>
      </c>
      <c r="G97" s="30">
        <f t="shared" si="3"/>
        <v>7.8286982116038267E-3</v>
      </c>
      <c r="P97" s="27">
        <v>3</v>
      </c>
      <c r="Q97" s="30">
        <v>7.7439406068027475E-2</v>
      </c>
      <c r="R97" s="30">
        <v>-2041.0959370081539</v>
      </c>
      <c r="S97" s="30">
        <f>ABS(Q97)/'İtme Analizi'!$C$17</f>
        <v>5.7118598721532104E-2</v>
      </c>
      <c r="T97" s="30">
        <f>ABS(R97)/'İtme Analizi'!$C$14</f>
        <v>1.1463879226596969</v>
      </c>
      <c r="U97" s="30">
        <f t="shared" si="4"/>
        <v>3.5438675907762375E-2</v>
      </c>
    </row>
    <row r="98" spans="2:21" ht="13.9" customHeight="1" x14ac:dyDescent="0.2">
      <c r="B98" s="27"/>
      <c r="C98" s="30"/>
      <c r="D98" s="30"/>
      <c r="E98" s="30">
        <f>ABS(C98)/'İtme Analizi'!$C$17</f>
        <v>0</v>
      </c>
      <c r="F98" s="30">
        <f>ABS(D98)/'İtme Analizi'!$C$14</f>
        <v>0</v>
      </c>
      <c r="G98" s="30">
        <f t="shared" si="3"/>
        <v>7.8286982116038267E-3</v>
      </c>
      <c r="P98" s="27">
        <v>4</v>
      </c>
      <c r="Q98" s="30">
        <v>7.8372424168027463E-2</v>
      </c>
      <c r="R98" s="30">
        <v>-2060.9418666974611</v>
      </c>
      <c r="S98" s="30">
        <f>ABS(Q98)/'İtme Analizi'!$C$17</f>
        <v>5.7806784351558893E-2</v>
      </c>
      <c r="T98" s="30">
        <f>ABS(R98)/'İtme Analizi'!$C$14</f>
        <v>1.1575344511972649</v>
      </c>
      <c r="U98" s="30">
        <f t="shared" si="4"/>
        <v>3.6231439042955157E-2</v>
      </c>
    </row>
    <row r="99" spans="2:21" ht="13.9" customHeight="1" x14ac:dyDescent="0.2">
      <c r="B99" s="27"/>
      <c r="C99" s="30"/>
      <c r="D99" s="30"/>
      <c r="E99" s="30">
        <f>ABS(C99)/'İtme Analizi'!$C$17</f>
        <v>0</v>
      </c>
      <c r="F99" s="30">
        <f>ABS(D99)/'İtme Analizi'!$C$14</f>
        <v>0</v>
      </c>
      <c r="G99" s="30">
        <f t="shared" si="3"/>
        <v>7.8286982116038267E-3</v>
      </c>
      <c r="P99" s="27">
        <v>5</v>
      </c>
      <c r="Q99" s="30">
        <v>7.9305442268027465E-2</v>
      </c>
      <c r="R99" s="30">
        <v>-2080.9546264316646</v>
      </c>
      <c r="S99" s="30">
        <f>ABS(Q99)/'İtme Analizi'!$C$17</f>
        <v>5.8494969981585689E-2</v>
      </c>
      <c r="T99" s="30">
        <f>ABS(R99)/'İtme Analizi'!$C$14</f>
        <v>1.1687746803518093</v>
      </c>
      <c r="U99" s="30">
        <f t="shared" si="4"/>
        <v>3.7031905300621254E-2</v>
      </c>
    </row>
    <row r="100" spans="2:21" ht="13.9" customHeight="1" x14ac:dyDescent="0.2">
      <c r="B100" s="27"/>
      <c r="C100" s="30"/>
      <c r="D100" s="30"/>
      <c r="E100" s="30">
        <f>ABS(C100)/'İtme Analizi'!$C$17</f>
        <v>0</v>
      </c>
      <c r="F100" s="30">
        <f>ABS(D100)/'İtme Analizi'!$C$14</f>
        <v>0</v>
      </c>
      <c r="G100" s="30">
        <f t="shared" si="3"/>
        <v>7.8286982116038267E-3</v>
      </c>
      <c r="P100" s="27">
        <v>6</v>
      </c>
      <c r="Q100" s="30">
        <v>8.0238460368027467E-2</v>
      </c>
      <c r="R100" s="30">
        <v>-2101.024854510576</v>
      </c>
      <c r="S100" s="30">
        <f>ABS(Q100)/'İtme Analizi'!$C$17</f>
        <v>5.9183155611612484E-2</v>
      </c>
      <c r="T100" s="30">
        <f>ABS(R100)/'İtme Analizi'!$C$14</f>
        <v>1.1800471867820632</v>
      </c>
      <c r="U100" s="30">
        <f t="shared" si="4"/>
        <v>3.7840118028848374E-2</v>
      </c>
    </row>
    <row r="101" spans="2:21" ht="13.9" customHeight="1" x14ac:dyDescent="0.2">
      <c r="P101" s="27">
        <v>7</v>
      </c>
      <c r="Q101" s="30">
        <v>8.1171478468027469E-2</v>
      </c>
      <c r="R101" s="30">
        <v>-2120.0425971217401</v>
      </c>
      <c r="S101" s="30">
        <f>ABS(Q101)/'İtme Analizi'!$C$17</f>
        <v>5.987134124163928E-2</v>
      </c>
      <c r="T101" s="30">
        <f>ABS(R101)/'İtme Analizi'!$C$14</f>
        <v>1.1907285614545571</v>
      </c>
      <c r="U101" s="30">
        <f t="shared" si="4"/>
        <v>3.8655884929824608E-2</v>
      </c>
    </row>
    <row r="102" spans="2:21" ht="13.9" customHeight="1" x14ac:dyDescent="0.2">
      <c r="P102" s="27">
        <v>8</v>
      </c>
      <c r="Q102" s="30">
        <v>8.2104496568027471E-2</v>
      </c>
      <c r="R102" s="30">
        <v>-2139.473509988391</v>
      </c>
      <c r="S102" s="30">
        <f>ABS(Q102)/'İtme Analizi'!$C$17</f>
        <v>6.0559526871666082E-2</v>
      </c>
      <c r="T102" s="30">
        <f>ABS(R102)/'İtme Analizi'!$C$14</f>
        <v>1.2016419944944723</v>
      </c>
      <c r="U102" s="30">
        <f t="shared" si="4"/>
        <v>3.9479082448976285E-2</v>
      </c>
    </row>
    <row r="103" spans="2:21" ht="13.9" customHeight="1" x14ac:dyDescent="0.2">
      <c r="P103" s="27">
        <v>9</v>
      </c>
      <c r="Q103" s="30">
        <v>8.3037514668027473E-2</v>
      </c>
      <c r="R103" s="30">
        <v>-2158.684831393492</v>
      </c>
      <c r="S103" s="30">
        <f>ABS(Q103)/'İtme Analizi'!$C$17</f>
        <v>6.1247712501692878E-2</v>
      </c>
      <c r="T103" s="30">
        <f>ABS(R103)/'İtme Analizi'!$C$14</f>
        <v>1.2124320933025783</v>
      </c>
      <c r="U103" s="30">
        <f t="shared" si="4"/>
        <v>4.0309747997497272E-2</v>
      </c>
    </row>
    <row r="104" spans="2:21" ht="13.9" customHeight="1" x14ac:dyDescent="0.2">
      <c r="P104" s="27">
        <v>10</v>
      </c>
      <c r="Q104" s="30">
        <v>8.3970532768027475E-2</v>
      </c>
      <c r="R104" s="30">
        <v>-2177.8236889629766</v>
      </c>
      <c r="S104" s="30">
        <f>ABS(Q104)/'İtme Analizi'!$C$17</f>
        <v>6.1935898131719673E-2</v>
      </c>
      <c r="T104" s="30">
        <f>ABS(R104)/'İtme Analizi'!$C$14</f>
        <v>1.2231814925705626</v>
      </c>
      <c r="U104" s="30">
        <f t="shared" si="4"/>
        <v>4.1147825132545238E-2</v>
      </c>
    </row>
    <row r="105" spans="2:21" ht="13.9" customHeight="1" x14ac:dyDescent="0.2">
      <c r="P105" s="27">
        <v>0</v>
      </c>
      <c r="Q105" s="30">
        <v>8.3970532768027475E-2</v>
      </c>
      <c r="R105" s="30">
        <v>-2177.8236889629766</v>
      </c>
      <c r="S105" s="30">
        <f>ABS(Q105)/'İtme Analizi'!$C$17</f>
        <v>6.1935898131719673E-2</v>
      </c>
      <c r="T105" s="30">
        <f>ABS(R105)/'İtme Analizi'!$C$14</f>
        <v>1.2231814925705626</v>
      </c>
      <c r="U105" s="30">
        <f t="shared" si="4"/>
        <v>4.1147825132545238E-2</v>
      </c>
    </row>
    <row r="106" spans="2:21" ht="13.9" customHeight="1" x14ac:dyDescent="0.2">
      <c r="P106" s="27">
        <v>1</v>
      </c>
      <c r="Q106" s="30">
        <v>8.4903550868027464E-2</v>
      </c>
      <c r="R106" s="30">
        <v>-2195.7278854518909</v>
      </c>
      <c r="S106" s="30">
        <f>ABS(Q106)/'İtme Analizi'!$C$17</f>
        <v>6.2624083761746455E-2</v>
      </c>
      <c r="T106" s="30">
        <f>ABS(R106)/'İtme Analizi'!$C$14</f>
        <v>1.2332374405775453</v>
      </c>
      <c r="U106" s="30">
        <f t="shared" si="4"/>
        <v>4.1993061238104361E-2</v>
      </c>
    </row>
    <row r="107" spans="2:21" ht="13.9" customHeight="1" x14ac:dyDescent="0.2">
      <c r="P107" s="27">
        <v>2</v>
      </c>
      <c r="Q107" s="30">
        <v>8.5836568968027466E-2</v>
      </c>
      <c r="R107" s="30">
        <v>-2214.482949419435</v>
      </c>
      <c r="S107" s="30">
        <f>ABS(Q107)/'İtme Analizi'!$C$17</f>
        <v>6.3312269391773257E-2</v>
      </c>
      <c r="T107" s="30">
        <f>ABS(R107)/'İtme Analizi'!$C$14</f>
        <v>1.2437712809675361</v>
      </c>
      <c r="U107" s="30">
        <f t="shared" ref="U107:U170" si="5">U106+(S107-S106)*((T107+T106)/2)</f>
        <v>4.2845382141913552E-2</v>
      </c>
    </row>
    <row r="108" spans="2:21" ht="13.9" customHeight="1" x14ac:dyDescent="0.2">
      <c r="P108" s="27">
        <v>3</v>
      </c>
      <c r="Q108" s="30">
        <v>8.6769587068027468E-2</v>
      </c>
      <c r="R108" s="30">
        <v>-2231.6675724017405</v>
      </c>
      <c r="S108" s="30">
        <f>ABS(Q108)/'İtme Analizi'!$C$17</f>
        <v>6.4000455021800046E-2</v>
      </c>
      <c r="T108" s="30">
        <f>ABS(R108)/'İtme Analizi'!$C$14</f>
        <v>1.2534230782619111</v>
      </c>
      <c r="U108" s="30">
        <f t="shared" si="5"/>
        <v>4.3704648778616378E-2</v>
      </c>
    </row>
    <row r="109" spans="2:21" ht="13.9" customHeight="1" x14ac:dyDescent="0.2">
      <c r="P109" s="27">
        <v>4</v>
      </c>
      <c r="Q109" s="30">
        <v>8.7702605168027456E-2</v>
      </c>
      <c r="R109" s="30">
        <v>-2249.6394625420048</v>
      </c>
      <c r="S109" s="30">
        <f>ABS(Q109)/'İtme Analizi'!$C$17</f>
        <v>6.4688640651826834E-2</v>
      </c>
      <c r="T109" s="30">
        <f>ABS(R109)/'İtme Analizi'!$C$14</f>
        <v>1.2635170466200891</v>
      </c>
      <c r="U109" s="30">
        <f t="shared" si="5"/>
        <v>4.457070979140719E-2</v>
      </c>
    </row>
    <row r="110" spans="2:21" ht="13.9" customHeight="1" x14ac:dyDescent="0.2">
      <c r="P110" s="27">
        <v>5</v>
      </c>
      <c r="Q110" s="30">
        <v>8.8635623268027458E-2</v>
      </c>
      <c r="R110" s="30">
        <v>-2267.3079139012229</v>
      </c>
      <c r="S110" s="30">
        <f>ABS(Q110)/'İtme Analizi'!$C$17</f>
        <v>6.5376826281853637E-2</v>
      </c>
      <c r="T110" s="30">
        <f>ABS(R110)/'İtme Analizi'!$C$14</f>
        <v>1.2734405876369792</v>
      </c>
      <c r="U110" s="30">
        <f t="shared" si="5"/>
        <v>4.5443658685348443E-2</v>
      </c>
    </row>
    <row r="111" spans="2:21" ht="13.9" customHeight="1" x14ac:dyDescent="0.2">
      <c r="P111" s="27">
        <v>6</v>
      </c>
      <c r="Q111" s="30">
        <v>8.956864136802746E-2</v>
      </c>
      <c r="R111" s="30">
        <v>-2286.0638827360331</v>
      </c>
      <c r="S111" s="30">
        <f>ABS(Q111)/'İtme Analizi'!$C$17</f>
        <v>6.6065011911880439E-2</v>
      </c>
      <c r="T111" s="30">
        <f>ABS(R111)/'İtme Analizi'!$C$14</f>
        <v>1.2839749362485027</v>
      </c>
      <c r="U111" s="30">
        <f t="shared" si="5"/>
        <v>4.6323646992121173E-2</v>
      </c>
    </row>
    <row r="112" spans="2:21" ht="13.9" customHeight="1" x14ac:dyDescent="0.2">
      <c r="P112" s="27">
        <v>7</v>
      </c>
      <c r="Q112" s="30">
        <v>9.0501659468027462E-2</v>
      </c>
      <c r="R112" s="30">
        <v>-2304.3107272184984</v>
      </c>
      <c r="S112" s="30">
        <f>ABS(Q112)/'İtme Analizi'!$C$17</f>
        <v>6.6753197541907228E-2</v>
      </c>
      <c r="T112" s="30">
        <f>ABS(R112)/'İtme Analizi'!$C$14</f>
        <v>1.2942233335737208</v>
      </c>
      <c r="U112" s="30">
        <f t="shared" si="5"/>
        <v>4.7210786492446963E-2</v>
      </c>
    </row>
    <row r="113" spans="16:21" ht="13.9" customHeight="1" x14ac:dyDescent="0.2">
      <c r="P113" s="27">
        <v>8</v>
      </c>
      <c r="Q113" s="30">
        <v>9.143467756802745E-2</v>
      </c>
      <c r="R113" s="30">
        <v>-2321.3713598436143</v>
      </c>
      <c r="S113" s="30">
        <f>ABS(Q113)/'İtme Analizi'!$C$17</f>
        <v>6.7441383171934016E-2</v>
      </c>
      <c r="T113" s="30">
        <f>ABS(R113)/'İtme Analizi'!$C$14</f>
        <v>1.3038054912958292</v>
      </c>
      <c r="U113" s="30">
        <f t="shared" si="5"/>
        <v>4.8104749544282267E-2</v>
      </c>
    </row>
    <row r="114" spans="16:21" ht="13.9" customHeight="1" x14ac:dyDescent="0.2">
      <c r="P114" s="27">
        <v>9</v>
      </c>
      <c r="Q114" s="30">
        <v>9.2367695668027452E-2</v>
      </c>
      <c r="R114" s="30">
        <v>-2338.7903794211347</v>
      </c>
      <c r="S114" s="30">
        <f>ABS(Q114)/'İtme Analizi'!$C$17</f>
        <v>6.8129568801960819E-2</v>
      </c>
      <c r="T114" s="30">
        <f>ABS(R114)/'İtme Analizi'!$C$14</f>
        <v>1.3135889381716839</v>
      </c>
      <c r="U114" s="30">
        <f t="shared" si="5"/>
        <v>4.9005376161518142E-2</v>
      </c>
    </row>
    <row r="115" spans="16:21" ht="13.9" customHeight="1" x14ac:dyDescent="0.2">
      <c r="P115" s="27">
        <v>10</v>
      </c>
      <c r="Q115" s="30">
        <v>9.3300713768027468E-2</v>
      </c>
      <c r="R115" s="30">
        <v>-2355.6360224378486</v>
      </c>
      <c r="S115" s="30">
        <f>ABS(Q115)/'İtme Analizi'!$C$17</f>
        <v>6.8817754431987621E-2</v>
      </c>
      <c r="T115" s="30">
        <f>ABS(R115)/'İtme Analizi'!$C$14</f>
        <v>1.3230503463072096</v>
      </c>
      <c r="U115" s="30">
        <f t="shared" si="5"/>
        <v>4.9912624795089407E-2</v>
      </c>
    </row>
    <row r="116" spans="16:21" ht="13.9" customHeight="1" x14ac:dyDescent="0.2">
      <c r="P116" s="27">
        <v>0</v>
      </c>
      <c r="Q116" s="30">
        <v>9.3300713768027468E-2</v>
      </c>
      <c r="R116" s="30">
        <v>-2355.6360224378486</v>
      </c>
      <c r="S116" s="30">
        <f>ABS(Q116)/'İtme Analizi'!$C$17</f>
        <v>6.8817754431987621E-2</v>
      </c>
      <c r="T116" s="30">
        <f>ABS(R116)/'İtme Analizi'!$C$14</f>
        <v>1.3230503463072096</v>
      </c>
      <c r="U116" s="30">
        <f t="shared" si="5"/>
        <v>4.9912624795089407E-2</v>
      </c>
    </row>
    <row r="117" spans="16:21" ht="13.9" customHeight="1" x14ac:dyDescent="0.2">
      <c r="P117" s="27">
        <v>1</v>
      </c>
      <c r="Q117" s="30">
        <v>9.423373186802747E-2</v>
      </c>
      <c r="R117" s="30">
        <v>-2372.6143338457364</v>
      </c>
      <c r="S117" s="30">
        <f>ABS(Q117)/'İtme Analizi'!$C$17</f>
        <v>6.950594006201441E-2</v>
      </c>
      <c r="T117" s="30">
        <f>ABS(R117)/'İtme Analizi'!$C$14</f>
        <v>1.3325862680599558</v>
      </c>
      <c r="U117" s="30">
        <f t="shared" si="5"/>
        <v>5.0826410273379648E-2</v>
      </c>
    </row>
    <row r="118" spans="16:21" ht="13.9" customHeight="1" x14ac:dyDescent="0.2">
      <c r="P118" s="27">
        <v>2</v>
      </c>
      <c r="Q118" s="30">
        <v>9.5166749968027459E-2</v>
      </c>
      <c r="R118" s="30">
        <v>-2389.5880077340253</v>
      </c>
      <c r="S118" s="30">
        <f>ABS(Q118)/'İtme Analizi'!$C$17</f>
        <v>7.0194125692041198E-2</v>
      </c>
      <c r="T118" s="30">
        <f>ABS(R118)/'İtme Analizi'!$C$14</f>
        <v>1.3421195851353016</v>
      </c>
      <c r="U118" s="30">
        <f t="shared" si="5"/>
        <v>5.1746757339738408E-2</v>
      </c>
    </row>
    <row r="119" spans="16:21" ht="13.9" customHeight="1" x14ac:dyDescent="0.2">
      <c r="P119" s="27">
        <v>3</v>
      </c>
      <c r="Q119" s="30">
        <v>9.6099768068027461E-2</v>
      </c>
      <c r="R119" s="30">
        <v>-2406.4665040769428</v>
      </c>
      <c r="S119" s="30">
        <f>ABS(Q119)/'İtme Analizi'!$C$17</f>
        <v>7.0882311322068001E-2</v>
      </c>
      <c r="T119" s="30">
        <f>ABS(R119)/'İtme Analizi'!$C$14</f>
        <v>1.3515994454443367</v>
      </c>
      <c r="U119" s="30">
        <f t="shared" si="5"/>
        <v>5.2673646703825724E-2</v>
      </c>
    </row>
    <row r="120" spans="16:21" ht="13.9" customHeight="1" x14ac:dyDescent="0.2">
      <c r="P120" s="27">
        <v>4</v>
      </c>
      <c r="Q120" s="30">
        <v>9.7032786168027463E-2</v>
      </c>
      <c r="R120" s="30">
        <v>-2423.2994383542764</v>
      </c>
      <c r="S120" s="30">
        <f>ABS(Q120)/'İtme Analizi'!$C$17</f>
        <v>7.1570496952094789E-2</v>
      </c>
      <c r="T120" s="30">
        <f>ABS(R120)/'İtme Analizi'!$C$14</f>
        <v>1.3610537156766049</v>
      </c>
      <c r="U120" s="30">
        <f t="shared" si="5"/>
        <v>5.3607051166190814E-2</v>
      </c>
    </row>
    <row r="121" spans="16:21" ht="13.9" customHeight="1" x14ac:dyDescent="0.2">
      <c r="P121" s="27">
        <v>5</v>
      </c>
      <c r="Q121" s="30">
        <v>9.7965804268027465E-2</v>
      </c>
      <c r="R121" s="30">
        <v>-2440.4116166934755</v>
      </c>
      <c r="S121" s="30">
        <f>ABS(Q121)/'İtme Analizi'!$C$17</f>
        <v>7.2258682582121592E-2</v>
      </c>
      <c r="T121" s="30">
        <f>ABS(R121)/'İtme Analizi'!$C$14</f>
        <v>1.3706648242103918</v>
      </c>
      <c r="U121" s="30">
        <f t="shared" si="5"/>
        <v>5.4547015888404826E-2</v>
      </c>
    </row>
    <row r="122" spans="16:21" ht="13.9" customHeight="1" x14ac:dyDescent="0.2">
      <c r="P122" s="27">
        <v>6</v>
      </c>
      <c r="Q122" s="30">
        <v>9.8898822368027467E-2</v>
      </c>
      <c r="R122" s="30">
        <v>-2457.3033307235273</v>
      </c>
      <c r="S122" s="30">
        <f>ABS(Q122)/'İtme Analizi'!$C$17</f>
        <v>7.2946868212148394E-2</v>
      </c>
      <c r="T122" s="30">
        <f>ABS(R122)/'İtme Analizi'!$C$14</f>
        <v>1.3801521082747839</v>
      </c>
      <c r="U122" s="30">
        <f t="shared" si="5"/>
        <v>5.5493552230290177E-2</v>
      </c>
    </row>
    <row r="123" spans="16:21" ht="13.9" customHeight="1" x14ac:dyDescent="0.2">
      <c r="P123" s="27">
        <v>7</v>
      </c>
      <c r="Q123" s="30">
        <v>9.9831840468027469E-2</v>
      </c>
      <c r="R123" s="30">
        <v>-2474.3025211394097</v>
      </c>
      <c r="S123" s="30">
        <f>ABS(Q123)/'İtme Analizi'!$C$17</f>
        <v>7.3635053842175183E-2</v>
      </c>
      <c r="T123" s="30">
        <f>ABS(R123)/'İtme Analizi'!$C$14</f>
        <v>1.3896997567877318</v>
      </c>
      <c r="U123" s="30">
        <f t="shared" si="5"/>
        <v>5.6446638355709636E-2</v>
      </c>
    </row>
    <row r="124" spans="16:21" ht="13.9" customHeight="1" x14ac:dyDescent="0.2">
      <c r="P124" s="27">
        <v>8</v>
      </c>
      <c r="Q124" s="30">
        <v>0.10076485856802747</v>
      </c>
      <c r="R124" s="30">
        <v>-2490.6370130423738</v>
      </c>
      <c r="S124" s="30">
        <f>ABS(Q124)/'İtme Analizi'!$C$17</f>
        <v>7.4323239472201985E-2</v>
      </c>
      <c r="T124" s="30">
        <f>ABS(R124)/'İtme Analizi'!$C$14</f>
        <v>1.3988740753000644</v>
      </c>
      <c r="U124" s="30">
        <f t="shared" si="5"/>
        <v>5.7406166575465434E-2</v>
      </c>
    </row>
    <row r="125" spans="16:21" ht="13.9" customHeight="1" x14ac:dyDescent="0.2">
      <c r="P125" s="27">
        <v>9</v>
      </c>
      <c r="Q125" s="30">
        <v>0.10169787666802746</v>
      </c>
      <c r="R125" s="30">
        <v>-2507.2738402440968</v>
      </c>
      <c r="S125" s="30">
        <f>ABS(Q125)/'İtme Analizi'!$C$17</f>
        <v>7.5011425102228774E-2</v>
      </c>
      <c r="T125" s="30">
        <f>ABS(R125)/'İtme Analizi'!$C$14</f>
        <v>1.4082182013794038</v>
      </c>
      <c r="U125" s="30">
        <f t="shared" si="5"/>
        <v>5.8372066858950432E-2</v>
      </c>
    </row>
    <row r="126" spans="16:21" ht="13.9" customHeight="1" x14ac:dyDescent="0.2">
      <c r="P126" s="27">
        <v>10</v>
      </c>
      <c r="Q126" s="30">
        <v>0.10263089476802746</v>
      </c>
      <c r="R126" s="30">
        <v>-2523.3730713562295</v>
      </c>
      <c r="S126" s="30">
        <f>ABS(Q126)/'İtme Analizi'!$C$17</f>
        <v>7.5699610732255562E-2</v>
      </c>
      <c r="T126" s="30">
        <f>ABS(R126)/'İtme Analizi'!$C$14</f>
        <v>1.4172603849320833</v>
      </c>
      <c r="U126" s="30">
        <f t="shared" si="5"/>
        <v>5.9344293739474419E-2</v>
      </c>
    </row>
    <row r="127" spans="16:21" ht="13.9" customHeight="1" x14ac:dyDescent="0.2">
      <c r="P127" s="27">
        <v>0</v>
      </c>
      <c r="Q127" s="30">
        <v>0.10263089476802746</v>
      </c>
      <c r="R127" s="30">
        <v>-2523.3730713562295</v>
      </c>
      <c r="S127" s="30">
        <f>ABS(Q127)/'İtme Analizi'!$C$17</f>
        <v>7.5699610732255562E-2</v>
      </c>
      <c r="T127" s="30">
        <f>ABS(R127)/'İtme Analizi'!$C$14</f>
        <v>1.4172603849320833</v>
      </c>
      <c r="U127" s="30">
        <f t="shared" si="5"/>
        <v>5.9344293739474419E-2</v>
      </c>
    </row>
    <row r="128" spans="16:21" ht="13.9" customHeight="1" x14ac:dyDescent="0.2">
      <c r="P128" s="27">
        <v>1</v>
      </c>
      <c r="Q128" s="30">
        <v>0.10356391286802746</v>
      </c>
      <c r="R128" s="30">
        <v>-2539.7344735284446</v>
      </c>
      <c r="S128" s="30">
        <f>ABS(Q128)/'İtme Analizi'!$C$17</f>
        <v>7.6387796362282365E-2</v>
      </c>
      <c r="T128" s="30">
        <f>ABS(R128)/'İtme Analizi'!$C$14</f>
        <v>1.4264498176813831</v>
      </c>
      <c r="U128" s="30">
        <f t="shared" si="5"/>
        <v>6.0322793988174014E-2</v>
      </c>
    </row>
    <row r="129" spans="16:21" ht="13.9" customHeight="1" x14ac:dyDescent="0.2">
      <c r="P129" s="27">
        <v>2</v>
      </c>
      <c r="Q129" s="30">
        <v>0.10449693096802745</v>
      </c>
      <c r="R129" s="30">
        <v>-2556.0667943022049</v>
      </c>
      <c r="S129" s="30">
        <f>ABS(Q129)/'İtme Analizi'!$C$17</f>
        <v>7.7075981992309153E-2</v>
      </c>
      <c r="T129" s="30">
        <f>ABS(R129)/'İtme Analizi'!$C$14</f>
        <v>1.4356229167722017</v>
      </c>
      <c r="U129" s="30">
        <f t="shared" si="5"/>
        <v>6.1307612652145231E-2</v>
      </c>
    </row>
    <row r="130" spans="16:21" ht="13.9" customHeight="1" x14ac:dyDescent="0.2">
      <c r="P130" s="27">
        <v>3</v>
      </c>
      <c r="Q130" s="30">
        <v>0.10542994906802745</v>
      </c>
      <c r="R130" s="30">
        <v>-2572.3105050037116</v>
      </c>
      <c r="S130" s="30">
        <f>ABS(Q130)/'İtme Analizi'!$C$17</f>
        <v>7.7764167622335942E-2</v>
      </c>
      <c r="T130" s="30">
        <f>ABS(R130)/'İtme Analizi'!$C$14</f>
        <v>1.4447462477385455</v>
      </c>
      <c r="U130" s="30">
        <f t="shared" si="5"/>
        <v>6.2298726986239512E-2</v>
      </c>
    </row>
    <row r="131" spans="16:21" ht="13.9" customHeight="1" x14ac:dyDescent="0.2">
      <c r="P131" s="27">
        <v>4</v>
      </c>
      <c r="Q131" s="30">
        <v>0.10636296716802746</v>
      </c>
      <c r="R131" s="30">
        <v>-2588.5789564485663</v>
      </c>
      <c r="S131" s="30">
        <f>ABS(Q131)/'İtme Analizi'!$C$17</f>
        <v>7.8452353252362744E-2</v>
      </c>
      <c r="T131" s="30">
        <f>ABS(R131)/'İtme Analizi'!$C$14</f>
        <v>1.4538834744208415</v>
      </c>
      <c r="U131" s="30">
        <f t="shared" si="5"/>
        <v>6.329612464701885E-2</v>
      </c>
    </row>
    <row r="132" spans="16:21" ht="13.9" customHeight="1" x14ac:dyDescent="0.2">
      <c r="P132" s="27">
        <v>5</v>
      </c>
      <c r="Q132" s="30">
        <v>0.10729598526802746</v>
      </c>
      <c r="R132" s="30">
        <v>-2604.7323530714407</v>
      </c>
      <c r="S132" s="30">
        <f>ABS(Q132)/'İtme Analizi'!$C$17</f>
        <v>7.9140538882389533E-2</v>
      </c>
      <c r="T132" s="30">
        <f>ABS(R132)/'İtme Analizi'!$C$14</f>
        <v>1.4629560802021941</v>
      </c>
      <c r="U132" s="30">
        <f t="shared" si="5"/>
        <v>6.4299788180311512E-2</v>
      </c>
    </row>
    <row r="133" spans="16:21" ht="13.9" customHeight="1" x14ac:dyDescent="0.2">
      <c r="P133" s="27">
        <v>6</v>
      </c>
      <c r="Q133" s="30">
        <v>0.10822900336802745</v>
      </c>
      <c r="R133" s="30">
        <v>-2620.789769498203</v>
      </c>
      <c r="S133" s="30">
        <f>ABS(Q133)/'İtme Analizi'!$C$17</f>
        <v>7.9828724512416321E-2</v>
      </c>
      <c r="T133" s="30">
        <f>ABS(R133)/'İtme Analizi'!$C$14</f>
        <v>1.4719747784059347</v>
      </c>
      <c r="U133" s="30">
        <f t="shared" si="5"/>
        <v>6.530967680131966E-2</v>
      </c>
    </row>
    <row r="134" spans="16:21" ht="13.9" customHeight="1" x14ac:dyDescent="0.2">
      <c r="P134" s="27">
        <v>7</v>
      </c>
      <c r="Q134" s="30">
        <v>0.10916202146802745</v>
      </c>
      <c r="R134" s="30">
        <v>-2636.7105184968073</v>
      </c>
      <c r="S134" s="30">
        <f>ABS(Q134)/'İtme Analizi'!$C$17</f>
        <v>8.0516910142443124E-2</v>
      </c>
      <c r="T134" s="30">
        <f>ABS(R134)/'İtme Analizi'!$C$14</f>
        <v>1.4809167169208137</v>
      </c>
      <c r="U134" s="30">
        <f t="shared" si="5"/>
        <v>6.6325745548375767E-2</v>
      </c>
    </row>
    <row r="135" spans="16:21" ht="13.9" customHeight="1" x14ac:dyDescent="0.2">
      <c r="P135" s="27">
        <v>8</v>
      </c>
      <c r="Q135" s="30">
        <v>0.11009503956802745</v>
      </c>
      <c r="R135" s="30">
        <v>-2652.4962760975927</v>
      </c>
      <c r="S135" s="30">
        <f>ABS(Q135)/'İtme Analizi'!$C$17</f>
        <v>8.1205095772469926E-2</v>
      </c>
      <c r="T135" s="30">
        <f>ABS(R135)/'İtme Analizi'!$C$14</f>
        <v>1.4897828370945181</v>
      </c>
      <c r="U135" s="30">
        <f t="shared" si="5"/>
        <v>6.7347941920475954E-2</v>
      </c>
    </row>
    <row r="136" spans="16:21" ht="13.9" customHeight="1" x14ac:dyDescent="0.2">
      <c r="P136" s="27">
        <v>9</v>
      </c>
      <c r="Q136" s="30">
        <v>0.11102805766802745</v>
      </c>
      <c r="R136" s="30">
        <v>-2668.1932566846599</v>
      </c>
      <c r="S136" s="30">
        <f>ABS(Q136)/'İtme Analizi'!$C$17</f>
        <v>8.1893281402496715E-2</v>
      </c>
      <c r="T136" s="30">
        <f>ABS(R136)/'İtme Analizi'!$C$14</f>
        <v>1.4985990953805517</v>
      </c>
      <c r="U136" s="30">
        <f t="shared" si="5"/>
        <v>6.8376222671956463E-2</v>
      </c>
    </row>
    <row r="137" spans="16:21" ht="13.9" customHeight="1" x14ac:dyDescent="0.2">
      <c r="P137" s="27">
        <v>10</v>
      </c>
      <c r="Q137" s="30">
        <v>0.11196107576802744</v>
      </c>
      <c r="R137" s="30">
        <v>-2683.9151635738849</v>
      </c>
      <c r="S137" s="30">
        <f>ABS(Q137)/'İtme Analizi'!$C$17</f>
        <v>8.2581467032523503E-2</v>
      </c>
      <c r="T137" s="30">
        <f>ABS(R137)/'İtme Analizi'!$C$14</f>
        <v>1.5074293536022239</v>
      </c>
      <c r="U137" s="30">
        <f t="shared" si="5"/>
        <v>6.9410575462977298E-2</v>
      </c>
    </row>
    <row r="138" spans="16:21" ht="13.9" customHeight="1" x14ac:dyDescent="0.2">
      <c r="P138" s="27"/>
      <c r="Q138" s="30"/>
      <c r="R138" s="30"/>
      <c r="S138" s="30">
        <f>ABS(Q138)/'İtme Analizi'!$C$17</f>
        <v>0</v>
      </c>
      <c r="T138" s="30">
        <f>ABS(R138)/'İtme Analizi'!$C$14</f>
        <v>0</v>
      </c>
      <c r="U138" s="30">
        <f t="shared" si="5"/>
        <v>7.1677117287971687E-3</v>
      </c>
    </row>
    <row r="139" spans="16:21" ht="13.9" customHeight="1" x14ac:dyDescent="0.2">
      <c r="P139" s="27"/>
      <c r="Q139" s="30"/>
      <c r="R139" s="30"/>
      <c r="S139" s="30">
        <f>ABS(Q139)/'İtme Analizi'!$C$17</f>
        <v>0</v>
      </c>
      <c r="T139" s="30">
        <f>ABS(R139)/'İtme Analizi'!$C$14</f>
        <v>0</v>
      </c>
      <c r="U139" s="30">
        <f t="shared" si="5"/>
        <v>7.1677117287971687E-3</v>
      </c>
    </row>
    <row r="140" spans="16:21" ht="13.9" customHeight="1" x14ac:dyDescent="0.2">
      <c r="P140" s="27"/>
      <c r="Q140" s="30"/>
      <c r="R140" s="30"/>
      <c r="S140" s="30">
        <f>ABS(Q140)/'İtme Analizi'!$C$17</f>
        <v>0</v>
      </c>
      <c r="T140" s="30">
        <f>ABS(R140)/'İtme Analizi'!$C$14</f>
        <v>0</v>
      </c>
      <c r="U140" s="30">
        <f t="shared" si="5"/>
        <v>7.1677117287971687E-3</v>
      </c>
    </row>
    <row r="141" spans="16:21" ht="13.9" customHeight="1" x14ac:dyDescent="0.2">
      <c r="P141" s="27"/>
      <c r="Q141" s="30"/>
      <c r="R141" s="30"/>
      <c r="S141" s="30">
        <f>ABS(Q141)/'İtme Analizi'!$C$17</f>
        <v>0</v>
      </c>
      <c r="T141" s="30">
        <f>ABS(R141)/'İtme Analizi'!$C$14</f>
        <v>0</v>
      </c>
      <c r="U141" s="30">
        <f t="shared" si="5"/>
        <v>7.1677117287971687E-3</v>
      </c>
    </row>
    <row r="142" spans="16:21" ht="13.9" customHeight="1" x14ac:dyDescent="0.2">
      <c r="P142" s="27"/>
      <c r="Q142" s="30"/>
      <c r="R142" s="30"/>
      <c r="S142" s="30">
        <f>ABS(Q142)/'İtme Analizi'!$C$17</f>
        <v>0</v>
      </c>
      <c r="T142" s="30">
        <f>ABS(R142)/'İtme Analizi'!$C$14</f>
        <v>0</v>
      </c>
      <c r="U142" s="30">
        <f t="shared" si="5"/>
        <v>7.1677117287971687E-3</v>
      </c>
    </row>
    <row r="143" spans="16:21" ht="13.9" customHeight="1" x14ac:dyDescent="0.2">
      <c r="P143" s="27"/>
      <c r="Q143" s="30"/>
      <c r="R143" s="30"/>
      <c r="S143" s="30">
        <f>ABS(Q143)/'İtme Analizi'!$C$17</f>
        <v>0</v>
      </c>
      <c r="T143" s="30">
        <f>ABS(R143)/'İtme Analizi'!$C$14</f>
        <v>0</v>
      </c>
      <c r="U143" s="30">
        <f t="shared" si="5"/>
        <v>7.1677117287971687E-3</v>
      </c>
    </row>
    <row r="144" spans="16:21" ht="13.9" customHeight="1" x14ac:dyDescent="0.2">
      <c r="P144" s="27"/>
      <c r="Q144" s="30"/>
      <c r="R144" s="30"/>
      <c r="S144" s="30">
        <f>ABS(Q144)/'İtme Analizi'!$C$17</f>
        <v>0</v>
      </c>
      <c r="T144" s="30">
        <f>ABS(R144)/'İtme Analizi'!$C$14</f>
        <v>0</v>
      </c>
      <c r="U144" s="30">
        <f t="shared" si="5"/>
        <v>7.1677117287971687E-3</v>
      </c>
    </row>
    <row r="145" spans="16:21" ht="13.9" customHeight="1" x14ac:dyDescent="0.2">
      <c r="P145" s="27"/>
      <c r="Q145" s="30"/>
      <c r="R145" s="30"/>
      <c r="S145" s="30">
        <f>ABS(Q145)/'İtme Analizi'!$C$17</f>
        <v>0</v>
      </c>
      <c r="T145" s="30">
        <f>ABS(R145)/'İtme Analizi'!$C$14</f>
        <v>0</v>
      </c>
      <c r="U145" s="30">
        <f t="shared" si="5"/>
        <v>7.1677117287971687E-3</v>
      </c>
    </row>
    <row r="146" spans="16:21" ht="13.9" customHeight="1" x14ac:dyDescent="0.2">
      <c r="P146" s="27"/>
      <c r="Q146" s="30"/>
      <c r="R146" s="30"/>
      <c r="S146" s="30">
        <f>ABS(Q146)/'İtme Analizi'!$C$17</f>
        <v>0</v>
      </c>
      <c r="T146" s="30">
        <f>ABS(R146)/'İtme Analizi'!$C$14</f>
        <v>0</v>
      </c>
      <c r="U146" s="30">
        <f t="shared" si="5"/>
        <v>7.1677117287971687E-3</v>
      </c>
    </row>
    <row r="147" spans="16:21" ht="13.9" customHeight="1" x14ac:dyDescent="0.2">
      <c r="P147" s="27"/>
      <c r="Q147" s="30"/>
      <c r="R147" s="30"/>
      <c r="S147" s="30">
        <f>ABS(Q147)/'İtme Analizi'!$C$17</f>
        <v>0</v>
      </c>
      <c r="T147" s="30">
        <f>ABS(R147)/'İtme Analizi'!$C$14</f>
        <v>0</v>
      </c>
      <c r="U147" s="30">
        <f t="shared" si="5"/>
        <v>7.1677117287971687E-3</v>
      </c>
    </row>
    <row r="148" spans="16:21" ht="13.9" customHeight="1" x14ac:dyDescent="0.2">
      <c r="P148" s="27"/>
      <c r="Q148" s="30"/>
      <c r="R148" s="30"/>
      <c r="S148" s="30">
        <f>ABS(Q148)/'İtme Analizi'!$C$17</f>
        <v>0</v>
      </c>
      <c r="T148" s="30">
        <f>ABS(R148)/'İtme Analizi'!$C$14</f>
        <v>0</v>
      </c>
      <c r="U148" s="30">
        <f t="shared" si="5"/>
        <v>7.1677117287971687E-3</v>
      </c>
    </row>
    <row r="149" spans="16:21" ht="13.9" customHeight="1" x14ac:dyDescent="0.2">
      <c r="P149" s="27"/>
      <c r="Q149" s="30"/>
      <c r="R149" s="30"/>
      <c r="S149" s="30">
        <f>ABS(Q149)/'İtme Analizi'!$C$17</f>
        <v>0</v>
      </c>
      <c r="T149" s="30">
        <f>ABS(R149)/'İtme Analizi'!$C$14</f>
        <v>0</v>
      </c>
      <c r="U149" s="30">
        <f t="shared" si="5"/>
        <v>7.1677117287971687E-3</v>
      </c>
    </row>
    <row r="150" spans="16:21" ht="13.9" customHeight="1" x14ac:dyDescent="0.2">
      <c r="P150" s="27"/>
      <c r="Q150" s="30"/>
      <c r="R150" s="30"/>
      <c r="S150" s="30">
        <f>ABS(Q150)/'İtme Analizi'!$C$17</f>
        <v>0</v>
      </c>
      <c r="T150" s="30">
        <f>ABS(R150)/'İtme Analizi'!$C$14</f>
        <v>0</v>
      </c>
      <c r="U150" s="30">
        <f t="shared" si="5"/>
        <v>7.1677117287971687E-3</v>
      </c>
    </row>
    <row r="151" spans="16:21" ht="13.9" customHeight="1" x14ac:dyDescent="0.2">
      <c r="P151" s="27"/>
      <c r="Q151" s="30"/>
      <c r="R151" s="30"/>
      <c r="S151" s="30">
        <f>ABS(Q151)/'İtme Analizi'!$C$17</f>
        <v>0</v>
      </c>
      <c r="T151" s="30">
        <f>ABS(R151)/'İtme Analizi'!$C$14</f>
        <v>0</v>
      </c>
      <c r="U151" s="30">
        <f t="shared" si="5"/>
        <v>7.1677117287971687E-3</v>
      </c>
    </row>
    <row r="152" spans="16:21" ht="13.9" customHeight="1" x14ac:dyDescent="0.2">
      <c r="P152" s="27"/>
      <c r="Q152" s="30"/>
      <c r="R152" s="30"/>
      <c r="S152" s="30">
        <f>ABS(Q152)/'İtme Analizi'!$C$17</f>
        <v>0</v>
      </c>
      <c r="T152" s="30">
        <f>ABS(R152)/'İtme Analizi'!$C$14</f>
        <v>0</v>
      </c>
      <c r="U152" s="30">
        <f t="shared" si="5"/>
        <v>7.1677117287971687E-3</v>
      </c>
    </row>
    <row r="153" spans="16:21" ht="13.9" customHeight="1" x14ac:dyDescent="0.2">
      <c r="P153" s="27"/>
      <c r="Q153" s="30"/>
      <c r="R153" s="30"/>
      <c r="S153" s="30">
        <f>ABS(Q153)/'İtme Analizi'!$C$17</f>
        <v>0</v>
      </c>
      <c r="T153" s="30">
        <f>ABS(R153)/'İtme Analizi'!$C$14</f>
        <v>0</v>
      </c>
      <c r="U153" s="30">
        <f t="shared" si="5"/>
        <v>7.1677117287971687E-3</v>
      </c>
    </row>
    <row r="154" spans="16:21" ht="13.9" customHeight="1" x14ac:dyDescent="0.2">
      <c r="P154" s="27"/>
      <c r="Q154" s="30"/>
      <c r="R154" s="30"/>
      <c r="S154" s="30">
        <f>ABS(Q154)/'İtme Analizi'!$C$17</f>
        <v>0</v>
      </c>
      <c r="T154" s="30">
        <f>ABS(R154)/'İtme Analizi'!$C$14</f>
        <v>0</v>
      </c>
      <c r="U154" s="30">
        <f t="shared" si="5"/>
        <v>7.1677117287971687E-3</v>
      </c>
    </row>
    <row r="155" spans="16:21" ht="13.9" customHeight="1" x14ac:dyDescent="0.2">
      <c r="P155" s="27"/>
      <c r="Q155" s="30"/>
      <c r="R155" s="30"/>
      <c r="S155" s="30">
        <f>ABS(Q155)/'İtme Analizi'!$C$17</f>
        <v>0</v>
      </c>
      <c r="T155" s="30">
        <f>ABS(R155)/'İtme Analizi'!$C$14</f>
        <v>0</v>
      </c>
      <c r="U155" s="30">
        <f t="shared" si="5"/>
        <v>7.1677117287971687E-3</v>
      </c>
    </row>
    <row r="156" spans="16:21" ht="13.9" customHeight="1" x14ac:dyDescent="0.2">
      <c r="P156" s="27"/>
      <c r="Q156" s="30"/>
      <c r="R156" s="30"/>
      <c r="S156" s="30">
        <f>ABS(Q156)/'İtme Analizi'!$C$17</f>
        <v>0</v>
      </c>
      <c r="T156" s="30">
        <f>ABS(R156)/'İtme Analizi'!$C$14</f>
        <v>0</v>
      </c>
      <c r="U156" s="30">
        <f t="shared" si="5"/>
        <v>7.1677117287971687E-3</v>
      </c>
    </row>
    <row r="157" spans="16:21" ht="13.9" customHeight="1" x14ac:dyDescent="0.2">
      <c r="P157" s="27"/>
      <c r="Q157" s="30"/>
      <c r="R157" s="30"/>
      <c r="S157" s="30">
        <f>ABS(Q157)/'İtme Analizi'!$C$17</f>
        <v>0</v>
      </c>
      <c r="T157" s="30">
        <f>ABS(R157)/'İtme Analizi'!$C$14</f>
        <v>0</v>
      </c>
      <c r="U157" s="30">
        <f t="shared" si="5"/>
        <v>7.1677117287971687E-3</v>
      </c>
    </row>
    <row r="158" spans="16:21" ht="13.9" customHeight="1" x14ac:dyDescent="0.2">
      <c r="P158" s="27"/>
      <c r="Q158" s="30"/>
      <c r="R158" s="30"/>
      <c r="S158" s="30">
        <f>ABS(Q158)/'İtme Analizi'!$C$17</f>
        <v>0</v>
      </c>
      <c r="T158" s="30">
        <f>ABS(R158)/'İtme Analizi'!$C$14</f>
        <v>0</v>
      </c>
      <c r="U158" s="30">
        <f t="shared" si="5"/>
        <v>7.1677117287971687E-3</v>
      </c>
    </row>
    <row r="159" spans="16:21" ht="13.9" customHeight="1" x14ac:dyDescent="0.2">
      <c r="P159" s="27"/>
      <c r="Q159" s="30"/>
      <c r="R159" s="30"/>
      <c r="S159" s="30">
        <f>ABS(Q159)/'İtme Analizi'!$C$17</f>
        <v>0</v>
      </c>
      <c r="T159" s="30">
        <f>ABS(R159)/'İtme Analizi'!$C$14</f>
        <v>0</v>
      </c>
      <c r="U159" s="30">
        <f t="shared" si="5"/>
        <v>7.1677117287971687E-3</v>
      </c>
    </row>
    <row r="160" spans="16:21" ht="13.9" customHeight="1" x14ac:dyDescent="0.2">
      <c r="P160" s="27"/>
      <c r="Q160" s="30"/>
      <c r="R160" s="30"/>
      <c r="S160" s="30">
        <f>ABS(Q160)/'İtme Analizi'!$C$17</f>
        <v>0</v>
      </c>
      <c r="T160" s="30">
        <f>ABS(R160)/'İtme Analizi'!$C$14</f>
        <v>0</v>
      </c>
      <c r="U160" s="30">
        <f t="shared" si="5"/>
        <v>7.1677117287971687E-3</v>
      </c>
    </row>
    <row r="161" spans="16:21" ht="13.9" customHeight="1" x14ac:dyDescent="0.2">
      <c r="P161" s="27"/>
      <c r="Q161" s="30"/>
      <c r="R161" s="30"/>
      <c r="S161" s="30">
        <f>ABS(Q161)/'İtme Analizi'!$C$17</f>
        <v>0</v>
      </c>
      <c r="T161" s="30">
        <f>ABS(R161)/'İtme Analizi'!$C$14</f>
        <v>0</v>
      </c>
      <c r="U161" s="30">
        <f t="shared" si="5"/>
        <v>7.1677117287971687E-3</v>
      </c>
    </row>
    <row r="162" spans="16:21" ht="13.9" customHeight="1" x14ac:dyDescent="0.2">
      <c r="P162" s="27"/>
      <c r="Q162" s="30"/>
      <c r="R162" s="30"/>
      <c r="S162" s="30">
        <f>ABS(Q162)/'İtme Analizi'!$C$17</f>
        <v>0</v>
      </c>
      <c r="T162" s="30">
        <f>ABS(R162)/'İtme Analizi'!$C$14</f>
        <v>0</v>
      </c>
      <c r="U162" s="30">
        <f t="shared" si="5"/>
        <v>7.1677117287971687E-3</v>
      </c>
    </row>
    <row r="163" spans="16:21" ht="13.9" customHeight="1" x14ac:dyDescent="0.2">
      <c r="P163" s="27"/>
      <c r="Q163" s="30"/>
      <c r="R163" s="30"/>
      <c r="S163" s="30">
        <f>ABS(Q163)/'İtme Analizi'!$C$17</f>
        <v>0</v>
      </c>
      <c r="T163" s="30">
        <f>ABS(R163)/'İtme Analizi'!$C$14</f>
        <v>0</v>
      </c>
      <c r="U163" s="30">
        <f t="shared" si="5"/>
        <v>7.1677117287971687E-3</v>
      </c>
    </row>
    <row r="164" spans="16:21" ht="13.9" customHeight="1" x14ac:dyDescent="0.2">
      <c r="P164" s="27"/>
      <c r="Q164" s="30"/>
      <c r="R164" s="30"/>
      <c r="S164" s="30">
        <f>ABS(Q164)/'İtme Analizi'!$C$17</f>
        <v>0</v>
      </c>
      <c r="T164" s="30">
        <f>ABS(R164)/'İtme Analizi'!$C$14</f>
        <v>0</v>
      </c>
      <c r="U164" s="30">
        <f t="shared" si="5"/>
        <v>7.1677117287971687E-3</v>
      </c>
    </row>
    <row r="165" spans="16:21" ht="13.9" customHeight="1" x14ac:dyDescent="0.2">
      <c r="P165" s="27"/>
      <c r="Q165" s="30"/>
      <c r="R165" s="30"/>
      <c r="S165" s="30">
        <f>ABS(Q165)/'İtme Analizi'!$C$17</f>
        <v>0</v>
      </c>
      <c r="T165" s="30">
        <f>ABS(R165)/'İtme Analizi'!$C$14</f>
        <v>0</v>
      </c>
      <c r="U165" s="30">
        <f t="shared" si="5"/>
        <v>7.1677117287971687E-3</v>
      </c>
    </row>
    <row r="166" spans="16:21" ht="13.9" customHeight="1" x14ac:dyDescent="0.2">
      <c r="P166" s="27"/>
      <c r="Q166" s="30"/>
      <c r="R166" s="30"/>
      <c r="S166" s="30">
        <f>ABS(Q166)/'İtme Analizi'!$C$17</f>
        <v>0</v>
      </c>
      <c r="T166" s="30">
        <f>ABS(R166)/'İtme Analizi'!$C$14</f>
        <v>0</v>
      </c>
      <c r="U166" s="30">
        <f t="shared" si="5"/>
        <v>7.1677117287971687E-3</v>
      </c>
    </row>
    <row r="167" spans="16:21" ht="13.9" customHeight="1" x14ac:dyDescent="0.2">
      <c r="P167" s="27"/>
      <c r="Q167" s="30"/>
      <c r="R167" s="30"/>
      <c r="S167" s="30">
        <f>ABS(Q167)/'İtme Analizi'!$C$17</f>
        <v>0</v>
      </c>
      <c r="T167" s="30">
        <f>ABS(R167)/'İtme Analizi'!$C$14</f>
        <v>0</v>
      </c>
      <c r="U167" s="30">
        <f t="shared" si="5"/>
        <v>7.1677117287971687E-3</v>
      </c>
    </row>
    <row r="168" spans="16:21" ht="13.9" customHeight="1" x14ac:dyDescent="0.2">
      <c r="P168" s="27"/>
      <c r="Q168" s="30"/>
      <c r="R168" s="30"/>
      <c r="S168" s="30">
        <f>ABS(Q168)/'İtme Analizi'!$C$17</f>
        <v>0</v>
      </c>
      <c r="T168" s="30">
        <f>ABS(R168)/'İtme Analizi'!$C$14</f>
        <v>0</v>
      </c>
      <c r="U168" s="30">
        <f t="shared" si="5"/>
        <v>7.1677117287971687E-3</v>
      </c>
    </row>
    <row r="169" spans="16:21" ht="13.9" customHeight="1" x14ac:dyDescent="0.2">
      <c r="P169" s="27"/>
      <c r="Q169" s="30"/>
      <c r="R169" s="30"/>
      <c r="S169" s="30">
        <f>ABS(Q169)/'İtme Analizi'!$C$17</f>
        <v>0</v>
      </c>
      <c r="T169" s="30">
        <f>ABS(R169)/'İtme Analizi'!$C$14</f>
        <v>0</v>
      </c>
      <c r="U169" s="30">
        <f t="shared" si="5"/>
        <v>7.1677117287971687E-3</v>
      </c>
    </row>
    <row r="170" spans="16:21" ht="13.9" customHeight="1" x14ac:dyDescent="0.2">
      <c r="P170" s="27"/>
      <c r="Q170" s="30"/>
      <c r="R170" s="30"/>
      <c r="S170" s="30">
        <f>ABS(Q170)/'İtme Analizi'!$C$17</f>
        <v>0</v>
      </c>
      <c r="T170" s="30">
        <f>ABS(R170)/'İtme Analizi'!$C$14</f>
        <v>0</v>
      </c>
      <c r="U170" s="30">
        <f t="shared" si="5"/>
        <v>7.1677117287971687E-3</v>
      </c>
    </row>
    <row r="171" spans="16:21" ht="13.9" customHeight="1" x14ac:dyDescent="0.2">
      <c r="P171" s="27"/>
      <c r="Q171" s="30"/>
      <c r="R171" s="30"/>
      <c r="S171" s="30">
        <f>ABS(Q171)/'İtme Analizi'!$C$17</f>
        <v>0</v>
      </c>
      <c r="T171" s="30">
        <f>ABS(R171)/'İtme Analizi'!$C$14</f>
        <v>0</v>
      </c>
      <c r="U171" s="30">
        <f t="shared" ref="U171:U234" si="6">U170+(S171-S170)*((T171+T170)/2)</f>
        <v>7.1677117287971687E-3</v>
      </c>
    </row>
    <row r="172" spans="16:21" ht="13.9" customHeight="1" x14ac:dyDescent="0.2">
      <c r="P172" s="27"/>
      <c r="Q172" s="30"/>
      <c r="R172" s="30"/>
      <c r="S172" s="30">
        <f>ABS(Q172)/'İtme Analizi'!$C$17</f>
        <v>0</v>
      </c>
      <c r="T172" s="30">
        <f>ABS(R172)/'İtme Analizi'!$C$14</f>
        <v>0</v>
      </c>
      <c r="U172" s="30">
        <f t="shared" si="6"/>
        <v>7.1677117287971687E-3</v>
      </c>
    </row>
    <row r="173" spans="16:21" ht="13.9" customHeight="1" x14ac:dyDescent="0.2">
      <c r="P173" s="27"/>
      <c r="Q173" s="30"/>
      <c r="R173" s="30"/>
      <c r="S173" s="30">
        <f>ABS(Q173)/'İtme Analizi'!$C$17</f>
        <v>0</v>
      </c>
      <c r="T173" s="30">
        <f>ABS(R173)/'İtme Analizi'!$C$14</f>
        <v>0</v>
      </c>
      <c r="U173" s="30">
        <f t="shared" si="6"/>
        <v>7.1677117287971687E-3</v>
      </c>
    </row>
    <row r="174" spans="16:21" ht="13.9" customHeight="1" x14ac:dyDescent="0.2">
      <c r="P174" s="27"/>
      <c r="Q174" s="30"/>
      <c r="R174" s="30"/>
      <c r="S174" s="30">
        <f>ABS(Q174)/'İtme Analizi'!$C$17</f>
        <v>0</v>
      </c>
      <c r="T174" s="30">
        <f>ABS(R174)/'İtme Analizi'!$C$14</f>
        <v>0</v>
      </c>
      <c r="U174" s="30">
        <f t="shared" si="6"/>
        <v>7.1677117287971687E-3</v>
      </c>
    </row>
    <row r="175" spans="16:21" ht="13.9" customHeight="1" x14ac:dyDescent="0.2">
      <c r="P175" s="27"/>
      <c r="Q175" s="30"/>
      <c r="R175" s="30"/>
      <c r="S175" s="30">
        <f>ABS(Q175)/'İtme Analizi'!$C$17</f>
        <v>0</v>
      </c>
      <c r="T175" s="30">
        <f>ABS(R175)/'İtme Analizi'!$C$14</f>
        <v>0</v>
      </c>
      <c r="U175" s="30">
        <f t="shared" si="6"/>
        <v>7.1677117287971687E-3</v>
      </c>
    </row>
    <row r="176" spans="16:21" ht="13.9" customHeight="1" x14ac:dyDescent="0.2">
      <c r="P176" s="27"/>
      <c r="Q176" s="30"/>
      <c r="R176" s="30"/>
      <c r="S176" s="30">
        <f>ABS(Q176)/'İtme Analizi'!$C$17</f>
        <v>0</v>
      </c>
      <c r="T176" s="30">
        <f>ABS(R176)/'İtme Analizi'!$C$14</f>
        <v>0</v>
      </c>
      <c r="U176" s="30">
        <f t="shared" si="6"/>
        <v>7.1677117287971687E-3</v>
      </c>
    </row>
    <row r="177" spans="16:21" ht="13.9" customHeight="1" x14ac:dyDescent="0.2">
      <c r="P177" s="27"/>
      <c r="Q177" s="30"/>
      <c r="R177" s="30"/>
      <c r="S177" s="30">
        <f>ABS(Q177)/'İtme Analizi'!$C$17</f>
        <v>0</v>
      </c>
      <c r="T177" s="30">
        <f>ABS(R177)/'İtme Analizi'!$C$14</f>
        <v>0</v>
      </c>
      <c r="U177" s="30">
        <f t="shared" si="6"/>
        <v>7.1677117287971687E-3</v>
      </c>
    </row>
    <row r="178" spans="16:21" ht="13.9" customHeight="1" x14ac:dyDescent="0.2">
      <c r="P178" s="27"/>
      <c r="Q178" s="30"/>
      <c r="R178" s="30"/>
      <c r="S178" s="30">
        <f>ABS(Q178)/'İtme Analizi'!$C$17</f>
        <v>0</v>
      </c>
      <c r="T178" s="30">
        <f>ABS(R178)/'İtme Analizi'!$C$14</f>
        <v>0</v>
      </c>
      <c r="U178" s="30">
        <f t="shared" si="6"/>
        <v>7.1677117287971687E-3</v>
      </c>
    </row>
    <row r="179" spans="16:21" ht="13.9" customHeight="1" x14ac:dyDescent="0.2">
      <c r="P179" s="27"/>
      <c r="Q179" s="30"/>
      <c r="R179" s="30"/>
      <c r="S179" s="30">
        <f>ABS(Q179)/'İtme Analizi'!$C$17</f>
        <v>0</v>
      </c>
      <c r="T179" s="30">
        <f>ABS(R179)/'İtme Analizi'!$C$14</f>
        <v>0</v>
      </c>
      <c r="U179" s="30">
        <f t="shared" si="6"/>
        <v>7.1677117287971687E-3</v>
      </c>
    </row>
    <row r="180" spans="16:21" ht="13.9" customHeight="1" x14ac:dyDescent="0.2">
      <c r="P180" s="27"/>
      <c r="Q180" s="30"/>
      <c r="R180" s="30"/>
      <c r="S180" s="30">
        <f>ABS(Q180)/'İtme Analizi'!$C$17</f>
        <v>0</v>
      </c>
      <c r="T180" s="30">
        <f>ABS(R180)/'İtme Analizi'!$C$14</f>
        <v>0</v>
      </c>
      <c r="U180" s="30">
        <f t="shared" si="6"/>
        <v>7.1677117287971687E-3</v>
      </c>
    </row>
    <row r="181" spans="16:21" ht="13.9" customHeight="1" x14ac:dyDescent="0.2">
      <c r="P181" s="27"/>
      <c r="Q181" s="30"/>
      <c r="R181" s="30"/>
      <c r="S181" s="30">
        <f>ABS(Q181)/'İtme Analizi'!$C$17</f>
        <v>0</v>
      </c>
      <c r="T181" s="30">
        <f>ABS(R181)/'İtme Analizi'!$C$14</f>
        <v>0</v>
      </c>
      <c r="U181" s="30">
        <f t="shared" si="6"/>
        <v>7.1677117287971687E-3</v>
      </c>
    </row>
    <row r="182" spans="16:21" ht="13.9" customHeight="1" x14ac:dyDescent="0.2">
      <c r="P182" s="27"/>
      <c r="Q182" s="30"/>
      <c r="R182" s="30"/>
      <c r="S182" s="30">
        <f>ABS(Q182)/'İtme Analizi'!$C$17</f>
        <v>0</v>
      </c>
      <c r="T182" s="30">
        <f>ABS(R182)/'İtme Analizi'!$C$14</f>
        <v>0</v>
      </c>
      <c r="U182" s="30">
        <f t="shared" si="6"/>
        <v>7.1677117287971687E-3</v>
      </c>
    </row>
    <row r="183" spans="16:21" ht="13.9" customHeight="1" x14ac:dyDescent="0.2">
      <c r="P183" s="27"/>
      <c r="Q183" s="30"/>
      <c r="R183" s="30"/>
      <c r="S183" s="30">
        <f>ABS(Q183)/'İtme Analizi'!$C$17</f>
        <v>0</v>
      </c>
      <c r="T183" s="30">
        <f>ABS(R183)/'İtme Analizi'!$C$14</f>
        <v>0</v>
      </c>
      <c r="U183" s="30">
        <f t="shared" si="6"/>
        <v>7.1677117287971687E-3</v>
      </c>
    </row>
    <row r="184" spans="16:21" ht="13.9" customHeight="1" x14ac:dyDescent="0.2">
      <c r="P184" s="27"/>
      <c r="Q184" s="30"/>
      <c r="R184" s="30"/>
      <c r="S184" s="30">
        <f>ABS(Q184)/'İtme Analizi'!$C$17</f>
        <v>0</v>
      </c>
      <c r="T184" s="30">
        <f>ABS(R184)/'İtme Analizi'!$C$14</f>
        <v>0</v>
      </c>
      <c r="U184" s="30">
        <f t="shared" si="6"/>
        <v>7.1677117287971687E-3</v>
      </c>
    </row>
    <row r="185" spans="16:21" ht="13.9" customHeight="1" x14ac:dyDescent="0.2">
      <c r="P185" s="27"/>
      <c r="Q185" s="30"/>
      <c r="R185" s="30"/>
      <c r="S185" s="30">
        <f>ABS(Q185)/'İtme Analizi'!$C$17</f>
        <v>0</v>
      </c>
      <c r="T185" s="30">
        <f>ABS(R185)/'İtme Analizi'!$C$14</f>
        <v>0</v>
      </c>
      <c r="U185" s="30">
        <f t="shared" si="6"/>
        <v>7.1677117287971687E-3</v>
      </c>
    </row>
    <row r="186" spans="16:21" ht="13.9" customHeight="1" x14ac:dyDescent="0.2">
      <c r="P186" s="27"/>
      <c r="Q186" s="30"/>
      <c r="R186" s="30"/>
      <c r="S186" s="30">
        <f>ABS(Q186)/'İtme Analizi'!$C$17</f>
        <v>0</v>
      </c>
      <c r="T186" s="30">
        <f>ABS(R186)/'İtme Analizi'!$C$14</f>
        <v>0</v>
      </c>
      <c r="U186" s="30">
        <f t="shared" si="6"/>
        <v>7.1677117287971687E-3</v>
      </c>
    </row>
    <row r="187" spans="16:21" ht="13.9" customHeight="1" x14ac:dyDescent="0.2">
      <c r="P187" s="27"/>
      <c r="Q187" s="30"/>
      <c r="R187" s="30"/>
      <c r="S187" s="30">
        <f>ABS(Q187)/'İtme Analizi'!$C$17</f>
        <v>0</v>
      </c>
      <c r="T187" s="30">
        <f>ABS(R187)/'İtme Analizi'!$C$14</f>
        <v>0</v>
      </c>
      <c r="U187" s="30">
        <f t="shared" si="6"/>
        <v>7.1677117287971687E-3</v>
      </c>
    </row>
    <row r="188" spans="16:21" ht="13.9" customHeight="1" x14ac:dyDescent="0.2">
      <c r="P188" s="27"/>
      <c r="Q188" s="30"/>
      <c r="R188" s="30"/>
      <c r="S188" s="30">
        <f>ABS(Q188)/'İtme Analizi'!$C$17</f>
        <v>0</v>
      </c>
      <c r="T188" s="30">
        <f>ABS(R188)/'İtme Analizi'!$C$14</f>
        <v>0</v>
      </c>
      <c r="U188" s="30">
        <f t="shared" si="6"/>
        <v>7.1677117287971687E-3</v>
      </c>
    </row>
    <row r="189" spans="16:21" ht="13.9" customHeight="1" x14ac:dyDescent="0.2">
      <c r="P189" s="27"/>
      <c r="Q189" s="30"/>
      <c r="R189" s="30"/>
      <c r="S189" s="30">
        <f>ABS(Q189)/'İtme Analizi'!$C$17</f>
        <v>0</v>
      </c>
      <c r="T189" s="30">
        <f>ABS(R189)/'İtme Analizi'!$C$14</f>
        <v>0</v>
      </c>
      <c r="U189" s="30">
        <f t="shared" si="6"/>
        <v>7.1677117287971687E-3</v>
      </c>
    </row>
    <row r="190" spans="16:21" ht="13.9" customHeight="1" x14ac:dyDescent="0.2">
      <c r="P190" s="27"/>
      <c r="Q190" s="30"/>
      <c r="R190" s="30"/>
      <c r="S190" s="30">
        <f>ABS(Q190)/'İtme Analizi'!$C$17</f>
        <v>0</v>
      </c>
      <c r="T190" s="30">
        <f>ABS(R190)/'İtme Analizi'!$C$14</f>
        <v>0</v>
      </c>
      <c r="U190" s="30">
        <f t="shared" si="6"/>
        <v>7.1677117287971687E-3</v>
      </c>
    </row>
    <row r="191" spans="16:21" ht="13.9" customHeight="1" x14ac:dyDescent="0.2">
      <c r="P191" s="27"/>
      <c r="Q191" s="30"/>
      <c r="R191" s="30"/>
      <c r="S191" s="30">
        <f>ABS(Q191)/'İtme Analizi'!$C$17</f>
        <v>0</v>
      </c>
      <c r="T191" s="30">
        <f>ABS(R191)/'İtme Analizi'!$C$14</f>
        <v>0</v>
      </c>
      <c r="U191" s="30">
        <f t="shared" si="6"/>
        <v>7.1677117287971687E-3</v>
      </c>
    </row>
    <row r="192" spans="16:21" ht="13.9" customHeight="1" x14ac:dyDescent="0.2">
      <c r="P192" s="27"/>
      <c r="Q192" s="30"/>
      <c r="R192" s="30"/>
      <c r="S192" s="30">
        <f>ABS(Q192)/'İtme Analizi'!$C$17</f>
        <v>0</v>
      </c>
      <c r="T192" s="30">
        <f>ABS(R192)/'İtme Analizi'!$C$14</f>
        <v>0</v>
      </c>
      <c r="U192" s="30">
        <f t="shared" si="6"/>
        <v>7.1677117287971687E-3</v>
      </c>
    </row>
    <row r="193" spans="16:21" ht="13.9" customHeight="1" x14ac:dyDescent="0.2">
      <c r="P193" s="27"/>
      <c r="Q193" s="30"/>
      <c r="R193" s="30"/>
      <c r="S193" s="30">
        <f>ABS(Q193)/'İtme Analizi'!$C$17</f>
        <v>0</v>
      </c>
      <c r="T193" s="30">
        <f>ABS(R193)/'İtme Analizi'!$C$14</f>
        <v>0</v>
      </c>
      <c r="U193" s="30">
        <f t="shared" si="6"/>
        <v>7.1677117287971687E-3</v>
      </c>
    </row>
    <row r="194" spans="16:21" ht="13.9" customHeight="1" x14ac:dyDescent="0.2">
      <c r="P194" s="27"/>
      <c r="Q194" s="30"/>
      <c r="R194" s="30"/>
      <c r="S194" s="30">
        <f>ABS(Q194)/'İtme Analizi'!$C$17</f>
        <v>0</v>
      </c>
      <c r="T194" s="30">
        <f>ABS(R194)/'İtme Analizi'!$C$14</f>
        <v>0</v>
      </c>
      <c r="U194" s="30">
        <f t="shared" si="6"/>
        <v>7.1677117287971687E-3</v>
      </c>
    </row>
    <row r="195" spans="16:21" ht="13.9" customHeight="1" x14ac:dyDescent="0.2">
      <c r="P195" s="27"/>
      <c r="Q195" s="30"/>
      <c r="R195" s="30"/>
      <c r="S195" s="30">
        <f>ABS(Q195)/'İtme Analizi'!$C$17</f>
        <v>0</v>
      </c>
      <c r="T195" s="30">
        <f>ABS(R195)/'İtme Analizi'!$C$14</f>
        <v>0</v>
      </c>
      <c r="U195" s="30">
        <f t="shared" si="6"/>
        <v>7.1677117287971687E-3</v>
      </c>
    </row>
    <row r="196" spans="16:21" ht="13.9" customHeight="1" x14ac:dyDescent="0.2">
      <c r="P196" s="27"/>
      <c r="Q196" s="30"/>
      <c r="R196" s="30"/>
      <c r="S196" s="30">
        <f>ABS(Q196)/'İtme Analizi'!$C$17</f>
        <v>0</v>
      </c>
      <c r="T196" s="30">
        <f>ABS(R196)/'İtme Analizi'!$C$14</f>
        <v>0</v>
      </c>
      <c r="U196" s="30">
        <f t="shared" si="6"/>
        <v>7.1677117287971687E-3</v>
      </c>
    </row>
    <row r="197" spans="16:21" ht="13.9" customHeight="1" x14ac:dyDescent="0.2">
      <c r="P197" s="27"/>
      <c r="Q197" s="30"/>
      <c r="R197" s="30"/>
      <c r="S197" s="30">
        <f>ABS(Q197)/'İtme Analizi'!$C$17</f>
        <v>0</v>
      </c>
      <c r="T197" s="30">
        <f>ABS(R197)/'İtme Analizi'!$C$14</f>
        <v>0</v>
      </c>
      <c r="U197" s="30">
        <f t="shared" si="6"/>
        <v>7.1677117287971687E-3</v>
      </c>
    </row>
    <row r="198" spans="16:21" ht="13.9" customHeight="1" x14ac:dyDescent="0.2">
      <c r="P198" s="27"/>
      <c r="Q198" s="30"/>
      <c r="R198" s="30"/>
      <c r="S198" s="30">
        <f>ABS(Q198)/'İtme Analizi'!$C$17</f>
        <v>0</v>
      </c>
      <c r="T198" s="30">
        <f>ABS(R198)/'İtme Analizi'!$C$14</f>
        <v>0</v>
      </c>
      <c r="U198" s="30">
        <f t="shared" si="6"/>
        <v>7.1677117287971687E-3</v>
      </c>
    </row>
    <row r="199" spans="16:21" ht="13.9" customHeight="1" x14ac:dyDescent="0.2">
      <c r="P199" s="27"/>
      <c r="Q199" s="30"/>
      <c r="R199" s="30"/>
      <c r="S199" s="30">
        <f>ABS(Q199)/'İtme Analizi'!$C$17</f>
        <v>0</v>
      </c>
      <c r="T199" s="30">
        <f>ABS(R199)/'İtme Analizi'!$C$14</f>
        <v>0</v>
      </c>
      <c r="U199" s="30">
        <f t="shared" si="6"/>
        <v>7.1677117287971687E-3</v>
      </c>
    </row>
    <row r="200" spans="16:21" ht="13.9" customHeight="1" x14ac:dyDescent="0.2">
      <c r="P200" s="27"/>
      <c r="Q200" s="30"/>
      <c r="R200" s="30"/>
      <c r="S200" s="30">
        <f>ABS(Q200)/'İtme Analizi'!$C$17</f>
        <v>0</v>
      </c>
      <c r="T200" s="30">
        <f>ABS(R200)/'İtme Analizi'!$C$14</f>
        <v>0</v>
      </c>
      <c r="U200" s="30">
        <f t="shared" si="6"/>
        <v>7.1677117287971687E-3</v>
      </c>
    </row>
    <row r="201" spans="16:21" ht="13.9" customHeight="1" x14ac:dyDescent="0.2">
      <c r="P201" s="27"/>
      <c r="Q201" s="30"/>
      <c r="R201" s="30"/>
      <c r="S201" s="30">
        <f>ABS(Q201)/'İtme Analizi'!$C$17</f>
        <v>0</v>
      </c>
      <c r="T201" s="30">
        <f>ABS(R201)/'İtme Analizi'!$C$14</f>
        <v>0</v>
      </c>
      <c r="U201" s="30">
        <f t="shared" si="6"/>
        <v>7.1677117287971687E-3</v>
      </c>
    </row>
    <row r="202" spans="16:21" ht="13.9" customHeight="1" x14ac:dyDescent="0.2">
      <c r="P202" s="27"/>
      <c r="Q202" s="30"/>
      <c r="R202" s="30"/>
      <c r="S202" s="30">
        <f>ABS(Q202)/'İtme Analizi'!$C$17</f>
        <v>0</v>
      </c>
      <c r="T202" s="30">
        <f>ABS(R202)/'İtme Analizi'!$C$14</f>
        <v>0</v>
      </c>
      <c r="U202" s="30">
        <f t="shared" si="6"/>
        <v>7.1677117287971687E-3</v>
      </c>
    </row>
    <row r="203" spans="16:21" ht="13.9" customHeight="1" x14ac:dyDescent="0.2">
      <c r="P203" s="27"/>
      <c r="Q203" s="30"/>
      <c r="R203" s="30"/>
      <c r="S203" s="30">
        <f>ABS(Q203)/'İtme Analizi'!$C$17</f>
        <v>0</v>
      </c>
      <c r="T203" s="30">
        <f>ABS(R203)/'İtme Analizi'!$C$14</f>
        <v>0</v>
      </c>
      <c r="U203" s="30">
        <f t="shared" si="6"/>
        <v>7.1677117287971687E-3</v>
      </c>
    </row>
    <row r="204" spans="16:21" ht="13.9" customHeight="1" x14ac:dyDescent="0.2">
      <c r="P204" s="27"/>
      <c r="Q204" s="30"/>
      <c r="R204" s="30"/>
      <c r="S204" s="30">
        <f>ABS(Q204)/'İtme Analizi'!$C$17</f>
        <v>0</v>
      </c>
      <c r="T204" s="30">
        <f>ABS(R204)/'İtme Analizi'!$C$14</f>
        <v>0</v>
      </c>
      <c r="U204" s="30">
        <f t="shared" si="6"/>
        <v>7.1677117287971687E-3</v>
      </c>
    </row>
    <row r="205" spans="16:21" ht="13.9" customHeight="1" x14ac:dyDescent="0.2">
      <c r="P205" s="27"/>
      <c r="Q205" s="30"/>
      <c r="R205" s="30"/>
      <c r="S205" s="30">
        <f>ABS(Q205)/'İtme Analizi'!$C$17</f>
        <v>0</v>
      </c>
      <c r="T205" s="30">
        <f>ABS(R205)/'İtme Analizi'!$C$14</f>
        <v>0</v>
      </c>
      <c r="U205" s="30">
        <f t="shared" si="6"/>
        <v>7.1677117287971687E-3</v>
      </c>
    </row>
    <row r="206" spans="16:21" ht="13.9" customHeight="1" x14ac:dyDescent="0.2">
      <c r="P206" s="27"/>
      <c r="Q206" s="30"/>
      <c r="R206" s="30"/>
      <c r="S206" s="30">
        <f>ABS(Q206)/'İtme Analizi'!$C$17</f>
        <v>0</v>
      </c>
      <c r="T206" s="30">
        <f>ABS(R206)/'İtme Analizi'!$C$14</f>
        <v>0</v>
      </c>
      <c r="U206" s="30">
        <f t="shared" si="6"/>
        <v>7.1677117287971687E-3</v>
      </c>
    </row>
    <row r="207" spans="16:21" ht="13.9" customHeight="1" x14ac:dyDescent="0.2">
      <c r="P207" s="27"/>
      <c r="Q207" s="30"/>
      <c r="R207" s="30"/>
      <c r="S207" s="30">
        <f>ABS(Q207)/'İtme Analizi'!$C$17</f>
        <v>0</v>
      </c>
      <c r="T207" s="30">
        <f>ABS(R207)/'İtme Analizi'!$C$14</f>
        <v>0</v>
      </c>
      <c r="U207" s="30">
        <f t="shared" si="6"/>
        <v>7.1677117287971687E-3</v>
      </c>
    </row>
    <row r="208" spans="16:21" ht="13.9" customHeight="1" x14ac:dyDescent="0.2">
      <c r="P208" s="27"/>
      <c r="Q208" s="30"/>
      <c r="R208" s="30"/>
      <c r="S208" s="30">
        <f>ABS(Q208)/'İtme Analizi'!$C$17</f>
        <v>0</v>
      </c>
      <c r="T208" s="30">
        <f>ABS(R208)/'İtme Analizi'!$C$14</f>
        <v>0</v>
      </c>
      <c r="U208" s="30">
        <f t="shared" si="6"/>
        <v>7.1677117287971687E-3</v>
      </c>
    </row>
    <row r="209" spans="16:21" ht="13.9" customHeight="1" x14ac:dyDescent="0.2">
      <c r="P209" s="27"/>
      <c r="Q209" s="30"/>
      <c r="R209" s="30"/>
      <c r="S209" s="30">
        <f>ABS(Q209)/'İtme Analizi'!$C$17</f>
        <v>0</v>
      </c>
      <c r="T209" s="30">
        <f>ABS(R209)/'İtme Analizi'!$C$14</f>
        <v>0</v>
      </c>
      <c r="U209" s="30">
        <f t="shared" si="6"/>
        <v>7.1677117287971687E-3</v>
      </c>
    </row>
    <row r="210" spans="16:21" ht="13.9" customHeight="1" x14ac:dyDescent="0.2">
      <c r="P210" s="27"/>
      <c r="Q210" s="30"/>
      <c r="R210" s="30"/>
      <c r="S210" s="30">
        <f>ABS(Q210)/'İtme Analizi'!$C$17</f>
        <v>0</v>
      </c>
      <c r="T210" s="30">
        <f>ABS(R210)/'İtme Analizi'!$C$14</f>
        <v>0</v>
      </c>
      <c r="U210" s="30">
        <f t="shared" si="6"/>
        <v>7.1677117287971687E-3</v>
      </c>
    </row>
    <row r="211" spans="16:21" ht="13.9" customHeight="1" x14ac:dyDescent="0.2">
      <c r="P211" s="27"/>
      <c r="Q211" s="30"/>
      <c r="R211" s="30"/>
      <c r="S211" s="30">
        <f>ABS(Q211)/'İtme Analizi'!$C$17</f>
        <v>0</v>
      </c>
      <c r="T211" s="30">
        <f>ABS(R211)/'İtme Analizi'!$C$14</f>
        <v>0</v>
      </c>
      <c r="U211" s="30">
        <f t="shared" si="6"/>
        <v>7.1677117287971687E-3</v>
      </c>
    </row>
    <row r="212" spans="16:21" ht="13.9" customHeight="1" x14ac:dyDescent="0.2">
      <c r="P212" s="27"/>
      <c r="Q212" s="30"/>
      <c r="R212" s="30"/>
      <c r="S212" s="30">
        <f>ABS(Q212)/'İtme Analizi'!$C$17</f>
        <v>0</v>
      </c>
      <c r="T212" s="30">
        <f>ABS(R212)/'İtme Analizi'!$C$14</f>
        <v>0</v>
      </c>
      <c r="U212" s="30">
        <f t="shared" si="6"/>
        <v>7.1677117287971687E-3</v>
      </c>
    </row>
    <row r="213" spans="16:21" ht="13.9" customHeight="1" x14ac:dyDescent="0.2">
      <c r="P213" s="27"/>
      <c r="Q213" s="30"/>
      <c r="R213" s="30"/>
      <c r="S213" s="30">
        <f>ABS(Q213)/'İtme Analizi'!$C$17</f>
        <v>0</v>
      </c>
      <c r="T213" s="30">
        <f>ABS(R213)/'İtme Analizi'!$C$14</f>
        <v>0</v>
      </c>
      <c r="U213" s="30">
        <f t="shared" si="6"/>
        <v>7.1677117287971687E-3</v>
      </c>
    </row>
    <row r="214" spans="16:21" ht="13.9" customHeight="1" x14ac:dyDescent="0.2">
      <c r="P214" s="27"/>
      <c r="Q214" s="30"/>
      <c r="R214" s="30"/>
      <c r="S214" s="30">
        <f>ABS(Q214)/'İtme Analizi'!$C$17</f>
        <v>0</v>
      </c>
      <c r="T214" s="30">
        <f>ABS(R214)/'İtme Analizi'!$C$14</f>
        <v>0</v>
      </c>
      <c r="U214" s="30">
        <f t="shared" si="6"/>
        <v>7.1677117287971687E-3</v>
      </c>
    </row>
    <row r="215" spans="16:21" ht="13.9" customHeight="1" x14ac:dyDescent="0.2">
      <c r="P215" s="27"/>
      <c r="Q215" s="30"/>
      <c r="R215" s="30"/>
      <c r="S215" s="30">
        <f>ABS(Q215)/'İtme Analizi'!$C$17</f>
        <v>0</v>
      </c>
      <c r="T215" s="30">
        <f>ABS(R215)/'İtme Analizi'!$C$14</f>
        <v>0</v>
      </c>
      <c r="U215" s="30">
        <f t="shared" si="6"/>
        <v>7.1677117287971687E-3</v>
      </c>
    </row>
    <row r="216" spans="16:21" ht="13.9" customHeight="1" x14ac:dyDescent="0.2">
      <c r="P216" s="27"/>
      <c r="Q216" s="30"/>
      <c r="R216" s="30"/>
      <c r="S216" s="30">
        <f>ABS(Q216)/'İtme Analizi'!$C$17</f>
        <v>0</v>
      </c>
      <c r="T216" s="30">
        <f>ABS(R216)/'İtme Analizi'!$C$14</f>
        <v>0</v>
      </c>
      <c r="U216" s="30">
        <f t="shared" si="6"/>
        <v>7.1677117287971687E-3</v>
      </c>
    </row>
    <row r="217" spans="16:21" ht="13.9" customHeight="1" x14ac:dyDescent="0.2">
      <c r="P217" s="27"/>
      <c r="Q217" s="30"/>
      <c r="R217" s="30"/>
      <c r="S217" s="30">
        <f>ABS(Q217)/'İtme Analizi'!$C$17</f>
        <v>0</v>
      </c>
      <c r="T217" s="30">
        <f>ABS(R217)/'İtme Analizi'!$C$14</f>
        <v>0</v>
      </c>
      <c r="U217" s="30">
        <f t="shared" si="6"/>
        <v>7.1677117287971687E-3</v>
      </c>
    </row>
    <row r="218" spans="16:21" ht="13.9" customHeight="1" x14ac:dyDescent="0.2">
      <c r="P218" s="27"/>
      <c r="Q218" s="30"/>
      <c r="R218" s="30"/>
      <c r="S218" s="30">
        <f>ABS(Q218)/'İtme Analizi'!$C$17</f>
        <v>0</v>
      </c>
      <c r="T218" s="30">
        <f>ABS(R218)/'İtme Analizi'!$C$14</f>
        <v>0</v>
      </c>
      <c r="U218" s="30">
        <f t="shared" si="6"/>
        <v>7.1677117287971687E-3</v>
      </c>
    </row>
    <row r="219" spans="16:21" ht="13.9" customHeight="1" x14ac:dyDescent="0.2">
      <c r="P219" s="27"/>
      <c r="Q219" s="30"/>
      <c r="R219" s="30"/>
      <c r="S219" s="30">
        <f>ABS(Q219)/'İtme Analizi'!$C$17</f>
        <v>0</v>
      </c>
      <c r="T219" s="30">
        <f>ABS(R219)/'İtme Analizi'!$C$14</f>
        <v>0</v>
      </c>
      <c r="U219" s="30">
        <f t="shared" si="6"/>
        <v>7.1677117287971687E-3</v>
      </c>
    </row>
    <row r="220" spans="16:21" ht="13.9" customHeight="1" x14ac:dyDescent="0.2">
      <c r="P220" s="27"/>
      <c r="Q220" s="30"/>
      <c r="R220" s="30"/>
      <c r="S220" s="30">
        <f>ABS(Q220)/'İtme Analizi'!$C$17</f>
        <v>0</v>
      </c>
      <c r="T220" s="30">
        <f>ABS(R220)/'İtme Analizi'!$C$14</f>
        <v>0</v>
      </c>
      <c r="U220" s="30">
        <f t="shared" si="6"/>
        <v>7.1677117287971687E-3</v>
      </c>
    </row>
    <row r="221" spans="16:21" ht="13.9" customHeight="1" x14ac:dyDescent="0.2">
      <c r="P221" s="27"/>
      <c r="Q221" s="30"/>
      <c r="R221" s="30"/>
      <c r="S221" s="30">
        <f>ABS(Q221)/'İtme Analizi'!$C$17</f>
        <v>0</v>
      </c>
      <c r="T221" s="30">
        <f>ABS(R221)/'İtme Analizi'!$C$14</f>
        <v>0</v>
      </c>
      <c r="U221" s="30">
        <f t="shared" si="6"/>
        <v>7.1677117287971687E-3</v>
      </c>
    </row>
    <row r="222" spans="16:21" ht="13.9" customHeight="1" x14ac:dyDescent="0.2">
      <c r="P222" s="27"/>
      <c r="Q222" s="30"/>
      <c r="R222" s="30"/>
      <c r="S222" s="30">
        <f>ABS(Q222)/'İtme Analizi'!$C$17</f>
        <v>0</v>
      </c>
      <c r="T222" s="30">
        <f>ABS(R222)/'İtme Analizi'!$C$14</f>
        <v>0</v>
      </c>
      <c r="U222" s="30">
        <f t="shared" si="6"/>
        <v>7.1677117287971687E-3</v>
      </c>
    </row>
    <row r="223" spans="16:21" ht="13.9" customHeight="1" x14ac:dyDescent="0.2">
      <c r="P223" s="27"/>
      <c r="Q223" s="30"/>
      <c r="R223" s="30"/>
      <c r="S223" s="30">
        <f>ABS(Q223)/'İtme Analizi'!$C$17</f>
        <v>0</v>
      </c>
      <c r="T223" s="30">
        <f>ABS(R223)/'İtme Analizi'!$C$14</f>
        <v>0</v>
      </c>
      <c r="U223" s="30">
        <f t="shared" si="6"/>
        <v>7.1677117287971687E-3</v>
      </c>
    </row>
    <row r="224" spans="16:21" ht="13.9" customHeight="1" x14ac:dyDescent="0.2">
      <c r="P224" s="27"/>
      <c r="Q224" s="30"/>
      <c r="R224" s="30"/>
      <c r="S224" s="30">
        <f>ABS(Q224)/'İtme Analizi'!$C$17</f>
        <v>0</v>
      </c>
      <c r="T224" s="30">
        <f>ABS(R224)/'İtme Analizi'!$C$14</f>
        <v>0</v>
      </c>
      <c r="U224" s="30">
        <f t="shared" si="6"/>
        <v>7.1677117287971687E-3</v>
      </c>
    </row>
    <row r="225" spans="16:21" ht="13.9" customHeight="1" x14ac:dyDescent="0.2">
      <c r="P225" s="27"/>
      <c r="Q225" s="30"/>
      <c r="R225" s="30"/>
      <c r="S225" s="30">
        <f>ABS(Q225)/'İtme Analizi'!$C$17</f>
        <v>0</v>
      </c>
      <c r="T225" s="30">
        <f>ABS(R225)/'İtme Analizi'!$C$14</f>
        <v>0</v>
      </c>
      <c r="U225" s="30">
        <f t="shared" si="6"/>
        <v>7.1677117287971687E-3</v>
      </c>
    </row>
    <row r="226" spans="16:21" ht="13.9" customHeight="1" x14ac:dyDescent="0.2">
      <c r="P226" s="27"/>
      <c r="Q226" s="30"/>
      <c r="R226" s="30"/>
      <c r="S226" s="30">
        <f>ABS(Q226)/'İtme Analizi'!$C$17</f>
        <v>0</v>
      </c>
      <c r="T226" s="30">
        <f>ABS(R226)/'İtme Analizi'!$C$14</f>
        <v>0</v>
      </c>
      <c r="U226" s="30">
        <f t="shared" si="6"/>
        <v>7.1677117287971687E-3</v>
      </c>
    </row>
    <row r="227" spans="16:21" ht="13.9" customHeight="1" x14ac:dyDescent="0.2">
      <c r="P227" s="27"/>
      <c r="Q227" s="30"/>
      <c r="R227" s="30"/>
      <c r="S227" s="30">
        <f>ABS(Q227)/'İtme Analizi'!$C$17</f>
        <v>0</v>
      </c>
      <c r="T227" s="30">
        <f>ABS(R227)/'İtme Analizi'!$C$14</f>
        <v>0</v>
      </c>
      <c r="U227" s="30">
        <f t="shared" si="6"/>
        <v>7.1677117287971687E-3</v>
      </c>
    </row>
    <row r="228" spans="16:21" ht="13.9" customHeight="1" x14ac:dyDescent="0.2">
      <c r="P228" s="27"/>
      <c r="Q228" s="30"/>
      <c r="R228" s="30"/>
      <c r="S228" s="30">
        <f>ABS(Q228)/'İtme Analizi'!$C$17</f>
        <v>0</v>
      </c>
      <c r="T228" s="30">
        <f>ABS(R228)/'İtme Analizi'!$C$14</f>
        <v>0</v>
      </c>
      <c r="U228" s="30">
        <f t="shared" si="6"/>
        <v>7.1677117287971687E-3</v>
      </c>
    </row>
    <row r="229" spans="16:21" ht="13.9" customHeight="1" x14ac:dyDescent="0.2">
      <c r="P229" s="27"/>
      <c r="Q229" s="30"/>
      <c r="R229" s="30"/>
      <c r="S229" s="30">
        <f>ABS(Q229)/'İtme Analizi'!$C$17</f>
        <v>0</v>
      </c>
      <c r="T229" s="30">
        <f>ABS(R229)/'İtme Analizi'!$C$14</f>
        <v>0</v>
      </c>
      <c r="U229" s="30">
        <f t="shared" si="6"/>
        <v>7.1677117287971687E-3</v>
      </c>
    </row>
    <row r="230" spans="16:21" ht="13.9" customHeight="1" x14ac:dyDescent="0.2">
      <c r="P230" s="27"/>
      <c r="Q230" s="30"/>
      <c r="R230" s="30"/>
      <c r="S230" s="30">
        <f>ABS(Q230)/'İtme Analizi'!$C$17</f>
        <v>0</v>
      </c>
      <c r="T230" s="30">
        <f>ABS(R230)/'İtme Analizi'!$C$14</f>
        <v>0</v>
      </c>
      <c r="U230" s="30">
        <f t="shared" si="6"/>
        <v>7.1677117287971687E-3</v>
      </c>
    </row>
    <row r="231" spans="16:21" ht="13.9" customHeight="1" x14ac:dyDescent="0.2">
      <c r="P231" s="27"/>
      <c r="Q231" s="30"/>
      <c r="R231" s="30"/>
      <c r="S231" s="30">
        <f>ABS(Q231)/'İtme Analizi'!$C$17</f>
        <v>0</v>
      </c>
      <c r="T231" s="30">
        <f>ABS(R231)/'İtme Analizi'!$C$14</f>
        <v>0</v>
      </c>
      <c r="U231" s="30">
        <f t="shared" si="6"/>
        <v>7.1677117287971687E-3</v>
      </c>
    </row>
    <row r="232" spans="16:21" ht="13.9" customHeight="1" x14ac:dyDescent="0.2">
      <c r="P232" s="27"/>
      <c r="Q232" s="30"/>
      <c r="R232" s="30"/>
      <c r="S232" s="30">
        <f>ABS(Q232)/'İtme Analizi'!$C$17</f>
        <v>0</v>
      </c>
      <c r="T232" s="30">
        <f>ABS(R232)/'İtme Analizi'!$C$14</f>
        <v>0</v>
      </c>
      <c r="U232" s="30">
        <f t="shared" si="6"/>
        <v>7.1677117287971687E-3</v>
      </c>
    </row>
    <row r="233" spans="16:21" ht="13.9" customHeight="1" x14ac:dyDescent="0.2">
      <c r="P233" s="27"/>
      <c r="Q233" s="30"/>
      <c r="R233" s="30"/>
      <c r="S233" s="30">
        <f>ABS(Q233)/'İtme Analizi'!$C$17</f>
        <v>0</v>
      </c>
      <c r="T233" s="30">
        <f>ABS(R233)/'İtme Analizi'!$C$14</f>
        <v>0</v>
      </c>
      <c r="U233" s="30">
        <f t="shared" si="6"/>
        <v>7.1677117287971687E-3</v>
      </c>
    </row>
    <row r="234" spans="16:21" ht="13.9" customHeight="1" x14ac:dyDescent="0.2">
      <c r="P234" s="27"/>
      <c r="Q234" s="30"/>
      <c r="R234" s="30"/>
      <c r="S234" s="30">
        <f>ABS(Q234)/'İtme Analizi'!$C$17</f>
        <v>0</v>
      </c>
      <c r="T234" s="30">
        <f>ABS(R234)/'İtme Analizi'!$C$14</f>
        <v>0</v>
      </c>
      <c r="U234" s="30">
        <f t="shared" si="6"/>
        <v>7.1677117287971687E-3</v>
      </c>
    </row>
    <row r="235" spans="16:21" ht="13.9" customHeight="1" x14ac:dyDescent="0.2">
      <c r="P235" s="27"/>
      <c r="Q235" s="30"/>
      <c r="R235" s="30"/>
      <c r="S235" s="30">
        <f>ABS(Q235)/'İtme Analizi'!$C$17</f>
        <v>0</v>
      </c>
      <c r="T235" s="30">
        <f>ABS(R235)/'İtme Analizi'!$C$14</f>
        <v>0</v>
      </c>
      <c r="U235" s="30">
        <f t="shared" ref="U235:U298" si="7">U234+(S235-S234)*((T235+T234)/2)</f>
        <v>7.1677117287971687E-3</v>
      </c>
    </row>
    <row r="236" spans="16:21" ht="13.9" customHeight="1" x14ac:dyDescent="0.2">
      <c r="P236" s="27"/>
      <c r="Q236" s="30"/>
      <c r="R236" s="30"/>
      <c r="S236" s="30">
        <f>ABS(Q236)/'İtme Analizi'!$C$17</f>
        <v>0</v>
      </c>
      <c r="T236" s="30">
        <f>ABS(R236)/'İtme Analizi'!$C$14</f>
        <v>0</v>
      </c>
      <c r="U236" s="30">
        <f t="shared" si="7"/>
        <v>7.1677117287971687E-3</v>
      </c>
    </row>
    <row r="237" spans="16:21" ht="13.9" customHeight="1" x14ac:dyDescent="0.2">
      <c r="P237" s="27"/>
      <c r="Q237" s="30"/>
      <c r="R237" s="30"/>
      <c r="S237" s="30">
        <f>ABS(Q237)/'İtme Analizi'!$C$17</f>
        <v>0</v>
      </c>
      <c r="T237" s="30">
        <f>ABS(R237)/'İtme Analizi'!$C$14</f>
        <v>0</v>
      </c>
      <c r="U237" s="30">
        <f t="shared" si="7"/>
        <v>7.1677117287971687E-3</v>
      </c>
    </row>
    <row r="238" spans="16:21" ht="13.9" customHeight="1" x14ac:dyDescent="0.2">
      <c r="P238" s="27"/>
      <c r="Q238" s="30"/>
      <c r="R238" s="30"/>
      <c r="S238" s="30">
        <f>ABS(Q238)/'İtme Analizi'!$C$17</f>
        <v>0</v>
      </c>
      <c r="T238" s="30">
        <f>ABS(R238)/'İtme Analizi'!$C$14</f>
        <v>0</v>
      </c>
      <c r="U238" s="30">
        <f t="shared" si="7"/>
        <v>7.1677117287971687E-3</v>
      </c>
    </row>
    <row r="239" spans="16:21" ht="13.9" customHeight="1" x14ac:dyDescent="0.2">
      <c r="P239" s="27"/>
      <c r="Q239" s="30"/>
      <c r="R239" s="30"/>
      <c r="S239" s="30">
        <f>ABS(Q239)/'İtme Analizi'!$C$17</f>
        <v>0</v>
      </c>
      <c r="T239" s="30">
        <f>ABS(R239)/'İtme Analizi'!$C$14</f>
        <v>0</v>
      </c>
      <c r="U239" s="30">
        <f t="shared" si="7"/>
        <v>7.1677117287971687E-3</v>
      </c>
    </row>
    <row r="240" spans="16:21" ht="13.9" customHeight="1" x14ac:dyDescent="0.2">
      <c r="P240" s="27"/>
      <c r="Q240" s="30"/>
      <c r="R240" s="30"/>
      <c r="S240" s="30">
        <f>ABS(Q240)/'İtme Analizi'!$C$17</f>
        <v>0</v>
      </c>
      <c r="T240" s="30">
        <f>ABS(R240)/'İtme Analizi'!$C$14</f>
        <v>0</v>
      </c>
      <c r="U240" s="30">
        <f t="shared" si="7"/>
        <v>7.1677117287971687E-3</v>
      </c>
    </row>
    <row r="241" spans="16:21" ht="13.9" customHeight="1" x14ac:dyDescent="0.2">
      <c r="P241" s="27"/>
      <c r="Q241" s="30"/>
      <c r="R241" s="30"/>
      <c r="S241" s="30">
        <f>ABS(Q241)/'İtme Analizi'!$C$17</f>
        <v>0</v>
      </c>
      <c r="T241" s="30">
        <f>ABS(R241)/'İtme Analizi'!$C$14</f>
        <v>0</v>
      </c>
      <c r="U241" s="30">
        <f t="shared" si="7"/>
        <v>7.1677117287971687E-3</v>
      </c>
    </row>
    <row r="242" spans="16:21" ht="13.9" customHeight="1" x14ac:dyDescent="0.2">
      <c r="P242" s="27"/>
      <c r="Q242" s="30"/>
      <c r="R242" s="30"/>
      <c r="S242" s="30">
        <f>ABS(Q242)/'İtme Analizi'!$C$17</f>
        <v>0</v>
      </c>
      <c r="T242" s="30">
        <f>ABS(R242)/'İtme Analizi'!$C$14</f>
        <v>0</v>
      </c>
      <c r="U242" s="30">
        <f t="shared" si="7"/>
        <v>7.1677117287971687E-3</v>
      </c>
    </row>
    <row r="243" spans="16:21" ht="13.9" customHeight="1" x14ac:dyDescent="0.2">
      <c r="P243" s="27"/>
      <c r="Q243" s="30"/>
      <c r="R243" s="30"/>
      <c r="S243" s="30">
        <f>ABS(Q243)/'İtme Analizi'!$C$17</f>
        <v>0</v>
      </c>
      <c r="T243" s="30">
        <f>ABS(R243)/'İtme Analizi'!$C$14</f>
        <v>0</v>
      </c>
      <c r="U243" s="30">
        <f t="shared" si="7"/>
        <v>7.1677117287971687E-3</v>
      </c>
    </row>
    <row r="244" spans="16:21" ht="13.9" customHeight="1" x14ac:dyDescent="0.2">
      <c r="P244" s="27"/>
      <c r="Q244" s="30"/>
      <c r="R244" s="30"/>
      <c r="S244" s="30">
        <f>ABS(Q244)/'İtme Analizi'!$C$17</f>
        <v>0</v>
      </c>
      <c r="T244" s="30">
        <f>ABS(R244)/'İtme Analizi'!$C$14</f>
        <v>0</v>
      </c>
      <c r="U244" s="30">
        <f t="shared" si="7"/>
        <v>7.1677117287971687E-3</v>
      </c>
    </row>
    <row r="245" spans="16:21" ht="13.9" customHeight="1" x14ac:dyDescent="0.2">
      <c r="P245" s="27"/>
      <c r="Q245" s="30"/>
      <c r="R245" s="30"/>
      <c r="S245" s="30">
        <f>ABS(Q245)/'İtme Analizi'!$C$17</f>
        <v>0</v>
      </c>
      <c r="T245" s="30">
        <f>ABS(R245)/'İtme Analizi'!$C$14</f>
        <v>0</v>
      </c>
      <c r="U245" s="30">
        <f t="shared" si="7"/>
        <v>7.1677117287971687E-3</v>
      </c>
    </row>
    <row r="246" spans="16:21" ht="13.9" customHeight="1" x14ac:dyDescent="0.2">
      <c r="P246" s="27"/>
      <c r="Q246" s="30"/>
      <c r="R246" s="30"/>
      <c r="S246" s="30">
        <f>ABS(Q246)/'İtme Analizi'!$C$17</f>
        <v>0</v>
      </c>
      <c r="T246" s="30">
        <f>ABS(R246)/'İtme Analizi'!$C$14</f>
        <v>0</v>
      </c>
      <c r="U246" s="30">
        <f t="shared" si="7"/>
        <v>7.1677117287971687E-3</v>
      </c>
    </row>
    <row r="247" spans="16:21" ht="13.9" customHeight="1" x14ac:dyDescent="0.2">
      <c r="P247" s="27"/>
      <c r="Q247" s="30"/>
      <c r="R247" s="30"/>
      <c r="S247" s="30">
        <f>ABS(Q247)/'İtme Analizi'!$C$17</f>
        <v>0</v>
      </c>
      <c r="T247" s="30">
        <f>ABS(R247)/'İtme Analizi'!$C$14</f>
        <v>0</v>
      </c>
      <c r="U247" s="30">
        <f t="shared" si="7"/>
        <v>7.1677117287971687E-3</v>
      </c>
    </row>
    <row r="248" spans="16:21" ht="13.9" customHeight="1" x14ac:dyDescent="0.2">
      <c r="P248" s="27"/>
      <c r="Q248" s="30"/>
      <c r="R248" s="30"/>
      <c r="S248" s="30">
        <f>ABS(Q248)/'İtme Analizi'!$C$17</f>
        <v>0</v>
      </c>
      <c r="T248" s="30">
        <f>ABS(R248)/'İtme Analizi'!$C$14</f>
        <v>0</v>
      </c>
      <c r="U248" s="30">
        <f t="shared" si="7"/>
        <v>7.1677117287971687E-3</v>
      </c>
    </row>
    <row r="249" spans="16:21" ht="13.9" customHeight="1" x14ac:dyDescent="0.2">
      <c r="P249" s="27"/>
      <c r="Q249" s="30"/>
      <c r="R249" s="30"/>
      <c r="S249" s="30">
        <f>ABS(Q249)/'İtme Analizi'!$C$17</f>
        <v>0</v>
      </c>
      <c r="T249" s="30">
        <f>ABS(R249)/'İtme Analizi'!$C$14</f>
        <v>0</v>
      </c>
      <c r="U249" s="30">
        <f t="shared" si="7"/>
        <v>7.1677117287971687E-3</v>
      </c>
    </row>
    <row r="250" spans="16:21" ht="13.9" customHeight="1" x14ac:dyDescent="0.2">
      <c r="P250" s="27"/>
      <c r="Q250" s="30"/>
      <c r="R250" s="30"/>
      <c r="S250" s="30">
        <f>ABS(Q250)/'İtme Analizi'!$C$17</f>
        <v>0</v>
      </c>
      <c r="T250" s="30">
        <f>ABS(R250)/'İtme Analizi'!$C$14</f>
        <v>0</v>
      </c>
      <c r="U250" s="30">
        <f t="shared" si="7"/>
        <v>7.1677117287971687E-3</v>
      </c>
    </row>
    <row r="251" spans="16:21" ht="13.9" customHeight="1" x14ac:dyDescent="0.2">
      <c r="P251" s="27"/>
      <c r="Q251" s="30"/>
      <c r="R251" s="30"/>
      <c r="S251" s="30">
        <f>ABS(Q251)/'İtme Analizi'!$C$17</f>
        <v>0</v>
      </c>
      <c r="T251" s="30">
        <f>ABS(R251)/'İtme Analizi'!$C$14</f>
        <v>0</v>
      </c>
      <c r="U251" s="30">
        <f t="shared" si="7"/>
        <v>7.1677117287971687E-3</v>
      </c>
    </row>
    <row r="252" spans="16:21" ht="13.9" customHeight="1" x14ac:dyDescent="0.2">
      <c r="P252" s="27"/>
      <c r="Q252" s="30"/>
      <c r="R252" s="30"/>
      <c r="S252" s="30">
        <f>ABS(Q252)/'İtme Analizi'!$C$17</f>
        <v>0</v>
      </c>
      <c r="T252" s="30">
        <f>ABS(R252)/'İtme Analizi'!$C$14</f>
        <v>0</v>
      </c>
      <c r="U252" s="30">
        <f t="shared" si="7"/>
        <v>7.1677117287971687E-3</v>
      </c>
    </row>
    <row r="253" spans="16:21" ht="13.9" customHeight="1" x14ac:dyDescent="0.2">
      <c r="P253" s="27"/>
      <c r="Q253" s="30"/>
      <c r="R253" s="30"/>
      <c r="S253" s="30">
        <f>ABS(Q253)/'İtme Analizi'!$C$17</f>
        <v>0</v>
      </c>
      <c r="T253" s="30">
        <f>ABS(R253)/'İtme Analizi'!$C$14</f>
        <v>0</v>
      </c>
      <c r="U253" s="30">
        <f t="shared" si="7"/>
        <v>7.1677117287971687E-3</v>
      </c>
    </row>
    <row r="254" spans="16:21" ht="13.9" customHeight="1" x14ac:dyDescent="0.2">
      <c r="P254" s="27"/>
      <c r="Q254" s="30"/>
      <c r="R254" s="30"/>
      <c r="S254" s="30">
        <f>ABS(Q254)/'İtme Analizi'!$C$17</f>
        <v>0</v>
      </c>
      <c r="T254" s="30">
        <f>ABS(R254)/'İtme Analizi'!$C$14</f>
        <v>0</v>
      </c>
      <c r="U254" s="30">
        <f t="shared" si="7"/>
        <v>7.1677117287971687E-3</v>
      </c>
    </row>
    <row r="255" spans="16:21" ht="13.9" customHeight="1" x14ac:dyDescent="0.2">
      <c r="P255" s="27"/>
      <c r="Q255" s="30"/>
      <c r="R255" s="30"/>
      <c r="S255" s="30">
        <f>ABS(Q255)/'İtme Analizi'!$C$17</f>
        <v>0</v>
      </c>
      <c r="T255" s="30">
        <f>ABS(R255)/'İtme Analizi'!$C$14</f>
        <v>0</v>
      </c>
      <c r="U255" s="30">
        <f t="shared" si="7"/>
        <v>7.1677117287971687E-3</v>
      </c>
    </row>
    <row r="256" spans="16:21" ht="13.9" customHeight="1" x14ac:dyDescent="0.2">
      <c r="P256" s="27"/>
      <c r="Q256" s="30"/>
      <c r="R256" s="30"/>
      <c r="S256" s="30">
        <f>ABS(Q256)/'İtme Analizi'!$C$17</f>
        <v>0</v>
      </c>
      <c r="T256" s="30">
        <f>ABS(R256)/'İtme Analizi'!$C$14</f>
        <v>0</v>
      </c>
      <c r="U256" s="30">
        <f t="shared" si="7"/>
        <v>7.1677117287971687E-3</v>
      </c>
    </row>
    <row r="257" spans="16:21" ht="13.9" customHeight="1" x14ac:dyDescent="0.2">
      <c r="P257" s="27"/>
      <c r="Q257" s="30"/>
      <c r="R257" s="30"/>
      <c r="S257" s="30">
        <f>ABS(Q257)/'İtme Analizi'!$C$17</f>
        <v>0</v>
      </c>
      <c r="T257" s="30">
        <f>ABS(R257)/'İtme Analizi'!$C$14</f>
        <v>0</v>
      </c>
      <c r="U257" s="30">
        <f t="shared" si="7"/>
        <v>7.1677117287971687E-3</v>
      </c>
    </row>
    <row r="258" spans="16:21" ht="13.9" customHeight="1" x14ac:dyDescent="0.2">
      <c r="P258" s="27"/>
      <c r="Q258" s="30"/>
      <c r="R258" s="30"/>
      <c r="S258" s="30">
        <f>ABS(Q258)/'İtme Analizi'!$C$17</f>
        <v>0</v>
      </c>
      <c r="T258" s="30">
        <f>ABS(R258)/'İtme Analizi'!$C$14</f>
        <v>0</v>
      </c>
      <c r="U258" s="30">
        <f t="shared" si="7"/>
        <v>7.1677117287971687E-3</v>
      </c>
    </row>
    <row r="259" spans="16:21" ht="13.9" customHeight="1" x14ac:dyDescent="0.2">
      <c r="P259" s="27"/>
      <c r="Q259" s="30"/>
      <c r="R259" s="30"/>
      <c r="S259" s="30">
        <f>ABS(Q259)/'İtme Analizi'!$C$17</f>
        <v>0</v>
      </c>
      <c r="T259" s="30">
        <f>ABS(R259)/'İtme Analizi'!$C$14</f>
        <v>0</v>
      </c>
      <c r="U259" s="30">
        <f t="shared" si="7"/>
        <v>7.1677117287971687E-3</v>
      </c>
    </row>
    <row r="260" spans="16:21" ht="13.9" customHeight="1" x14ac:dyDescent="0.2">
      <c r="P260" s="27"/>
      <c r="Q260" s="30"/>
      <c r="R260" s="30"/>
      <c r="S260" s="30">
        <f>ABS(Q260)/'İtme Analizi'!$C$17</f>
        <v>0</v>
      </c>
      <c r="T260" s="30">
        <f>ABS(R260)/'İtme Analizi'!$C$14</f>
        <v>0</v>
      </c>
      <c r="U260" s="30">
        <f t="shared" si="7"/>
        <v>7.1677117287971687E-3</v>
      </c>
    </row>
    <row r="261" spans="16:21" ht="13.9" customHeight="1" x14ac:dyDescent="0.2">
      <c r="P261" s="27"/>
      <c r="Q261" s="30"/>
      <c r="R261" s="30"/>
      <c r="S261" s="30">
        <f>ABS(Q261)/'İtme Analizi'!$C$17</f>
        <v>0</v>
      </c>
      <c r="T261" s="30">
        <f>ABS(R261)/'İtme Analizi'!$C$14</f>
        <v>0</v>
      </c>
      <c r="U261" s="30">
        <f t="shared" si="7"/>
        <v>7.1677117287971687E-3</v>
      </c>
    </row>
    <row r="262" spans="16:21" ht="13.9" customHeight="1" x14ac:dyDescent="0.2">
      <c r="P262" s="27"/>
      <c r="Q262" s="30"/>
      <c r="R262" s="30"/>
      <c r="S262" s="30">
        <f>ABS(Q262)/'İtme Analizi'!$C$17</f>
        <v>0</v>
      </c>
      <c r="T262" s="30">
        <f>ABS(R262)/'İtme Analizi'!$C$14</f>
        <v>0</v>
      </c>
      <c r="U262" s="30">
        <f t="shared" si="7"/>
        <v>7.1677117287971687E-3</v>
      </c>
    </row>
    <row r="263" spans="16:21" ht="13.9" customHeight="1" x14ac:dyDescent="0.2">
      <c r="P263" s="27"/>
      <c r="Q263" s="30"/>
      <c r="R263" s="30"/>
      <c r="S263" s="30">
        <f>ABS(Q263)/'İtme Analizi'!$C$17</f>
        <v>0</v>
      </c>
      <c r="T263" s="30">
        <f>ABS(R263)/'İtme Analizi'!$C$14</f>
        <v>0</v>
      </c>
      <c r="U263" s="30">
        <f t="shared" si="7"/>
        <v>7.1677117287971687E-3</v>
      </c>
    </row>
    <row r="264" spans="16:21" ht="13.9" customHeight="1" x14ac:dyDescent="0.2">
      <c r="P264" s="27"/>
      <c r="Q264" s="30"/>
      <c r="R264" s="30"/>
      <c r="S264" s="30">
        <f>ABS(Q264)/'İtme Analizi'!$C$17</f>
        <v>0</v>
      </c>
      <c r="T264" s="30">
        <f>ABS(R264)/'İtme Analizi'!$C$14</f>
        <v>0</v>
      </c>
      <c r="U264" s="30">
        <f t="shared" si="7"/>
        <v>7.1677117287971687E-3</v>
      </c>
    </row>
    <row r="265" spans="16:21" ht="13.9" customHeight="1" x14ac:dyDescent="0.2">
      <c r="P265" s="27"/>
      <c r="Q265" s="30"/>
      <c r="R265" s="30"/>
      <c r="S265" s="30">
        <f>ABS(Q265)/'İtme Analizi'!$C$17</f>
        <v>0</v>
      </c>
      <c r="T265" s="30">
        <f>ABS(R265)/'İtme Analizi'!$C$14</f>
        <v>0</v>
      </c>
      <c r="U265" s="30">
        <f t="shared" si="7"/>
        <v>7.1677117287971687E-3</v>
      </c>
    </row>
    <row r="266" spans="16:21" ht="13.9" customHeight="1" x14ac:dyDescent="0.2">
      <c r="P266" s="27"/>
      <c r="Q266" s="30"/>
      <c r="R266" s="30"/>
      <c r="S266" s="30">
        <f>ABS(Q266)/'İtme Analizi'!$C$17</f>
        <v>0</v>
      </c>
      <c r="T266" s="30">
        <f>ABS(R266)/'İtme Analizi'!$C$14</f>
        <v>0</v>
      </c>
      <c r="U266" s="30">
        <f t="shared" si="7"/>
        <v>7.1677117287971687E-3</v>
      </c>
    </row>
    <row r="267" spans="16:21" ht="13.9" customHeight="1" x14ac:dyDescent="0.2">
      <c r="P267" s="27"/>
      <c r="Q267" s="30"/>
      <c r="R267" s="30"/>
      <c r="S267" s="30">
        <f>ABS(Q267)/'İtme Analizi'!$C$17</f>
        <v>0</v>
      </c>
      <c r="T267" s="30">
        <f>ABS(R267)/'İtme Analizi'!$C$14</f>
        <v>0</v>
      </c>
      <c r="U267" s="30">
        <f t="shared" si="7"/>
        <v>7.1677117287971687E-3</v>
      </c>
    </row>
    <row r="268" spans="16:21" ht="13.9" customHeight="1" x14ac:dyDescent="0.2">
      <c r="P268" s="27"/>
      <c r="Q268" s="30"/>
      <c r="R268" s="30"/>
      <c r="S268" s="30">
        <f>ABS(Q268)/'İtme Analizi'!$C$17</f>
        <v>0</v>
      </c>
      <c r="T268" s="30">
        <f>ABS(R268)/'İtme Analizi'!$C$14</f>
        <v>0</v>
      </c>
      <c r="U268" s="30">
        <f t="shared" si="7"/>
        <v>7.1677117287971687E-3</v>
      </c>
    </row>
    <row r="269" spans="16:21" ht="13.9" customHeight="1" x14ac:dyDescent="0.2">
      <c r="P269" s="27"/>
      <c r="Q269" s="30"/>
      <c r="R269" s="30"/>
      <c r="S269" s="30">
        <f>ABS(Q269)/'İtme Analizi'!$C$17</f>
        <v>0</v>
      </c>
      <c r="T269" s="30">
        <f>ABS(R269)/'İtme Analizi'!$C$14</f>
        <v>0</v>
      </c>
      <c r="U269" s="30">
        <f t="shared" si="7"/>
        <v>7.1677117287971687E-3</v>
      </c>
    </row>
    <row r="270" spans="16:21" ht="13.9" customHeight="1" x14ac:dyDescent="0.2">
      <c r="P270" s="27"/>
      <c r="Q270" s="30"/>
      <c r="R270" s="30"/>
      <c r="S270" s="30">
        <f>ABS(Q270)/'İtme Analizi'!$C$17</f>
        <v>0</v>
      </c>
      <c r="T270" s="30">
        <f>ABS(R270)/'İtme Analizi'!$C$14</f>
        <v>0</v>
      </c>
      <c r="U270" s="30">
        <f t="shared" si="7"/>
        <v>7.1677117287971687E-3</v>
      </c>
    </row>
    <row r="271" spans="16:21" ht="13.9" customHeight="1" x14ac:dyDescent="0.2">
      <c r="P271" s="27"/>
      <c r="Q271" s="30"/>
      <c r="R271" s="30"/>
      <c r="S271" s="30">
        <f>ABS(Q271)/'İtme Analizi'!$C$17</f>
        <v>0</v>
      </c>
      <c r="T271" s="30">
        <f>ABS(R271)/'İtme Analizi'!$C$14</f>
        <v>0</v>
      </c>
      <c r="U271" s="30">
        <f t="shared" si="7"/>
        <v>7.1677117287971687E-3</v>
      </c>
    </row>
    <row r="272" spans="16:21" ht="13.9" customHeight="1" x14ac:dyDescent="0.2">
      <c r="P272" s="27"/>
      <c r="Q272" s="30"/>
      <c r="R272" s="30"/>
      <c r="S272" s="30">
        <f>ABS(Q272)/'İtme Analizi'!$C$17</f>
        <v>0</v>
      </c>
      <c r="T272" s="30">
        <f>ABS(R272)/'İtme Analizi'!$C$14</f>
        <v>0</v>
      </c>
      <c r="U272" s="30">
        <f t="shared" si="7"/>
        <v>7.1677117287971687E-3</v>
      </c>
    </row>
    <row r="273" spans="16:21" ht="13.9" customHeight="1" x14ac:dyDescent="0.2">
      <c r="P273" s="27"/>
      <c r="Q273" s="30"/>
      <c r="R273" s="30"/>
      <c r="S273" s="30">
        <f>ABS(Q273)/'İtme Analizi'!$C$17</f>
        <v>0</v>
      </c>
      <c r="T273" s="30">
        <f>ABS(R273)/'İtme Analizi'!$C$14</f>
        <v>0</v>
      </c>
      <c r="U273" s="30">
        <f t="shared" si="7"/>
        <v>7.1677117287971687E-3</v>
      </c>
    </row>
    <row r="274" spans="16:21" ht="13.9" customHeight="1" x14ac:dyDescent="0.2">
      <c r="P274" s="27"/>
      <c r="Q274" s="30"/>
      <c r="R274" s="30"/>
      <c r="S274" s="30">
        <f>ABS(Q274)/'İtme Analizi'!$C$17</f>
        <v>0</v>
      </c>
      <c r="T274" s="30">
        <f>ABS(R274)/'İtme Analizi'!$C$14</f>
        <v>0</v>
      </c>
      <c r="U274" s="30">
        <f t="shared" si="7"/>
        <v>7.1677117287971687E-3</v>
      </c>
    </row>
    <row r="275" spans="16:21" ht="13.9" customHeight="1" x14ac:dyDescent="0.2">
      <c r="P275" s="27"/>
      <c r="Q275" s="30"/>
      <c r="R275" s="30"/>
      <c r="S275" s="30">
        <f>ABS(Q275)/'İtme Analizi'!$C$17</f>
        <v>0</v>
      </c>
      <c r="T275" s="30">
        <f>ABS(R275)/'İtme Analizi'!$C$14</f>
        <v>0</v>
      </c>
      <c r="U275" s="30">
        <f t="shared" si="7"/>
        <v>7.1677117287971687E-3</v>
      </c>
    </row>
    <row r="276" spans="16:21" ht="13.9" customHeight="1" x14ac:dyDescent="0.2">
      <c r="P276" s="27"/>
      <c r="Q276" s="30"/>
      <c r="R276" s="30"/>
      <c r="S276" s="30">
        <f>ABS(Q276)/'İtme Analizi'!$C$17</f>
        <v>0</v>
      </c>
      <c r="T276" s="30">
        <f>ABS(R276)/'İtme Analizi'!$C$14</f>
        <v>0</v>
      </c>
      <c r="U276" s="30">
        <f t="shared" si="7"/>
        <v>7.1677117287971687E-3</v>
      </c>
    </row>
    <row r="277" spans="16:21" ht="13.9" customHeight="1" x14ac:dyDescent="0.2">
      <c r="P277" s="27"/>
      <c r="Q277" s="30"/>
      <c r="R277" s="30"/>
      <c r="S277" s="30">
        <f>ABS(Q277)/'İtme Analizi'!$C$17</f>
        <v>0</v>
      </c>
      <c r="T277" s="30">
        <f>ABS(R277)/'İtme Analizi'!$C$14</f>
        <v>0</v>
      </c>
      <c r="U277" s="30">
        <f t="shared" si="7"/>
        <v>7.1677117287971687E-3</v>
      </c>
    </row>
    <row r="278" spans="16:21" ht="13.9" customHeight="1" x14ac:dyDescent="0.2">
      <c r="P278" s="27"/>
      <c r="Q278" s="30"/>
      <c r="R278" s="30"/>
      <c r="S278" s="30">
        <f>ABS(Q278)/'İtme Analizi'!$C$17</f>
        <v>0</v>
      </c>
      <c r="T278" s="30">
        <f>ABS(R278)/'İtme Analizi'!$C$14</f>
        <v>0</v>
      </c>
      <c r="U278" s="30">
        <f t="shared" si="7"/>
        <v>7.1677117287971687E-3</v>
      </c>
    </row>
    <row r="279" spans="16:21" ht="13.9" customHeight="1" x14ac:dyDescent="0.2">
      <c r="P279" s="27"/>
      <c r="Q279" s="30"/>
      <c r="R279" s="30"/>
      <c r="S279" s="30">
        <f>ABS(Q279)/'İtme Analizi'!$C$17</f>
        <v>0</v>
      </c>
      <c r="T279" s="30">
        <f>ABS(R279)/'İtme Analizi'!$C$14</f>
        <v>0</v>
      </c>
      <c r="U279" s="30">
        <f t="shared" si="7"/>
        <v>7.1677117287971687E-3</v>
      </c>
    </row>
    <row r="280" spans="16:21" ht="13.9" customHeight="1" x14ac:dyDescent="0.2">
      <c r="P280" s="27"/>
      <c r="Q280" s="30"/>
      <c r="R280" s="30"/>
      <c r="S280" s="30">
        <f>ABS(Q280)/'İtme Analizi'!$C$17</f>
        <v>0</v>
      </c>
      <c r="T280" s="30">
        <f>ABS(R280)/'İtme Analizi'!$C$14</f>
        <v>0</v>
      </c>
      <c r="U280" s="30">
        <f t="shared" si="7"/>
        <v>7.1677117287971687E-3</v>
      </c>
    </row>
    <row r="281" spans="16:21" ht="13.9" customHeight="1" x14ac:dyDescent="0.2">
      <c r="P281" s="27"/>
      <c r="Q281" s="30"/>
      <c r="R281" s="30"/>
      <c r="S281" s="30">
        <f>ABS(Q281)/'İtme Analizi'!$C$17</f>
        <v>0</v>
      </c>
      <c r="T281" s="30">
        <f>ABS(R281)/'İtme Analizi'!$C$14</f>
        <v>0</v>
      </c>
      <c r="U281" s="30">
        <f t="shared" si="7"/>
        <v>7.1677117287971687E-3</v>
      </c>
    </row>
    <row r="282" spans="16:21" ht="13.9" customHeight="1" x14ac:dyDescent="0.2">
      <c r="P282" s="27"/>
      <c r="Q282" s="30"/>
      <c r="R282" s="30"/>
      <c r="S282" s="30">
        <f>ABS(Q282)/'İtme Analizi'!$C$17</f>
        <v>0</v>
      </c>
      <c r="T282" s="30">
        <f>ABS(R282)/'İtme Analizi'!$C$14</f>
        <v>0</v>
      </c>
      <c r="U282" s="30">
        <f t="shared" si="7"/>
        <v>7.1677117287971687E-3</v>
      </c>
    </row>
    <row r="283" spans="16:21" ht="13.9" customHeight="1" x14ac:dyDescent="0.2">
      <c r="P283" s="27"/>
      <c r="Q283" s="30"/>
      <c r="R283" s="30"/>
      <c r="S283" s="30">
        <f>ABS(Q283)/'İtme Analizi'!$C$17</f>
        <v>0</v>
      </c>
      <c r="T283" s="30">
        <f>ABS(R283)/'İtme Analizi'!$C$14</f>
        <v>0</v>
      </c>
      <c r="U283" s="30">
        <f t="shared" si="7"/>
        <v>7.1677117287971687E-3</v>
      </c>
    </row>
    <row r="284" spans="16:21" ht="13.9" customHeight="1" x14ac:dyDescent="0.2">
      <c r="P284" s="27"/>
      <c r="Q284" s="30"/>
      <c r="R284" s="30"/>
      <c r="S284" s="30">
        <f>ABS(Q284)/'İtme Analizi'!$C$17</f>
        <v>0</v>
      </c>
      <c r="T284" s="30">
        <f>ABS(R284)/'İtme Analizi'!$C$14</f>
        <v>0</v>
      </c>
      <c r="U284" s="30">
        <f t="shared" si="7"/>
        <v>7.1677117287971687E-3</v>
      </c>
    </row>
    <row r="285" spans="16:21" ht="13.9" customHeight="1" x14ac:dyDescent="0.2">
      <c r="P285" s="27"/>
      <c r="Q285" s="30"/>
      <c r="R285" s="30"/>
      <c r="S285" s="30">
        <f>ABS(Q285)/'İtme Analizi'!$C$17</f>
        <v>0</v>
      </c>
      <c r="T285" s="30">
        <f>ABS(R285)/'İtme Analizi'!$C$14</f>
        <v>0</v>
      </c>
      <c r="U285" s="30">
        <f t="shared" si="7"/>
        <v>7.1677117287971687E-3</v>
      </c>
    </row>
    <row r="286" spans="16:21" ht="13.9" customHeight="1" x14ac:dyDescent="0.2">
      <c r="P286" s="27"/>
      <c r="Q286" s="30"/>
      <c r="R286" s="30"/>
      <c r="S286" s="30">
        <f>ABS(Q286)/'İtme Analizi'!$C$17</f>
        <v>0</v>
      </c>
      <c r="T286" s="30">
        <f>ABS(R286)/'İtme Analizi'!$C$14</f>
        <v>0</v>
      </c>
      <c r="U286" s="30">
        <f t="shared" si="7"/>
        <v>7.1677117287971687E-3</v>
      </c>
    </row>
    <row r="287" spans="16:21" ht="13.9" customHeight="1" x14ac:dyDescent="0.2">
      <c r="P287" s="27"/>
      <c r="Q287" s="30"/>
      <c r="R287" s="30"/>
      <c r="S287" s="30">
        <f>ABS(Q287)/'İtme Analizi'!$C$17</f>
        <v>0</v>
      </c>
      <c r="T287" s="30">
        <f>ABS(R287)/'İtme Analizi'!$C$14</f>
        <v>0</v>
      </c>
      <c r="U287" s="30">
        <f t="shared" si="7"/>
        <v>7.1677117287971687E-3</v>
      </c>
    </row>
    <row r="288" spans="16:21" ht="13.9" customHeight="1" x14ac:dyDescent="0.2">
      <c r="P288" s="27"/>
      <c r="Q288" s="30"/>
      <c r="R288" s="30"/>
      <c r="S288" s="30">
        <f>ABS(Q288)/'İtme Analizi'!$C$17</f>
        <v>0</v>
      </c>
      <c r="T288" s="30">
        <f>ABS(R288)/'İtme Analizi'!$C$14</f>
        <v>0</v>
      </c>
      <c r="U288" s="30">
        <f t="shared" si="7"/>
        <v>7.1677117287971687E-3</v>
      </c>
    </row>
    <row r="289" spans="16:21" ht="13.9" customHeight="1" x14ac:dyDescent="0.2">
      <c r="P289" s="27"/>
      <c r="Q289" s="30"/>
      <c r="R289" s="30"/>
      <c r="S289" s="30">
        <f>ABS(Q289)/'İtme Analizi'!$C$17</f>
        <v>0</v>
      </c>
      <c r="T289" s="30">
        <f>ABS(R289)/'İtme Analizi'!$C$14</f>
        <v>0</v>
      </c>
      <c r="U289" s="30">
        <f t="shared" si="7"/>
        <v>7.1677117287971687E-3</v>
      </c>
    </row>
    <row r="290" spans="16:21" ht="13.9" customHeight="1" x14ac:dyDescent="0.2">
      <c r="P290" s="27"/>
      <c r="Q290" s="30"/>
      <c r="R290" s="30"/>
      <c r="S290" s="30">
        <f>ABS(Q290)/'İtme Analizi'!$C$17</f>
        <v>0</v>
      </c>
      <c r="T290" s="30">
        <f>ABS(R290)/'İtme Analizi'!$C$14</f>
        <v>0</v>
      </c>
      <c r="U290" s="30">
        <f t="shared" si="7"/>
        <v>7.1677117287971687E-3</v>
      </c>
    </row>
    <row r="291" spans="16:21" ht="13.9" customHeight="1" x14ac:dyDescent="0.2">
      <c r="P291" s="27"/>
      <c r="Q291" s="30"/>
      <c r="R291" s="30"/>
      <c r="S291" s="30">
        <f>ABS(Q291)/'İtme Analizi'!$C$17</f>
        <v>0</v>
      </c>
      <c r="T291" s="30">
        <f>ABS(R291)/'İtme Analizi'!$C$14</f>
        <v>0</v>
      </c>
      <c r="U291" s="30">
        <f t="shared" si="7"/>
        <v>7.1677117287971687E-3</v>
      </c>
    </row>
    <row r="292" spans="16:21" ht="13.9" customHeight="1" x14ac:dyDescent="0.2">
      <c r="P292" s="27"/>
      <c r="Q292" s="30"/>
      <c r="R292" s="30"/>
      <c r="S292" s="30">
        <f>ABS(Q292)/'İtme Analizi'!$C$17</f>
        <v>0</v>
      </c>
      <c r="T292" s="30">
        <f>ABS(R292)/'İtme Analizi'!$C$14</f>
        <v>0</v>
      </c>
      <c r="U292" s="30">
        <f t="shared" si="7"/>
        <v>7.1677117287971687E-3</v>
      </c>
    </row>
    <row r="293" spans="16:21" ht="13.9" customHeight="1" x14ac:dyDescent="0.2">
      <c r="P293" s="27"/>
      <c r="Q293" s="30"/>
      <c r="R293" s="30"/>
      <c r="S293" s="30">
        <f>ABS(Q293)/'İtme Analizi'!$C$17</f>
        <v>0</v>
      </c>
      <c r="T293" s="30">
        <f>ABS(R293)/'İtme Analizi'!$C$14</f>
        <v>0</v>
      </c>
      <c r="U293" s="30">
        <f t="shared" si="7"/>
        <v>7.1677117287971687E-3</v>
      </c>
    </row>
    <row r="294" spans="16:21" ht="13.9" customHeight="1" x14ac:dyDescent="0.2">
      <c r="P294" s="27"/>
      <c r="Q294" s="30"/>
      <c r="R294" s="30"/>
      <c r="S294" s="30">
        <f>ABS(Q294)/'İtme Analizi'!$C$17</f>
        <v>0</v>
      </c>
      <c r="T294" s="30">
        <f>ABS(R294)/'İtme Analizi'!$C$14</f>
        <v>0</v>
      </c>
      <c r="U294" s="30">
        <f t="shared" si="7"/>
        <v>7.1677117287971687E-3</v>
      </c>
    </row>
    <row r="295" spans="16:21" ht="13.9" customHeight="1" x14ac:dyDescent="0.2">
      <c r="P295" s="27"/>
      <c r="Q295" s="30"/>
      <c r="R295" s="30"/>
      <c r="S295" s="30">
        <f>ABS(Q295)/'İtme Analizi'!$C$17</f>
        <v>0</v>
      </c>
      <c r="T295" s="30">
        <f>ABS(R295)/'İtme Analizi'!$C$14</f>
        <v>0</v>
      </c>
      <c r="U295" s="30">
        <f t="shared" si="7"/>
        <v>7.1677117287971687E-3</v>
      </c>
    </row>
    <row r="296" spans="16:21" ht="13.9" customHeight="1" x14ac:dyDescent="0.2">
      <c r="P296" s="27"/>
      <c r="Q296" s="30"/>
      <c r="R296" s="30"/>
      <c r="S296" s="30">
        <f>ABS(Q296)/'İtme Analizi'!$C$17</f>
        <v>0</v>
      </c>
      <c r="T296" s="30">
        <f>ABS(R296)/'İtme Analizi'!$C$14</f>
        <v>0</v>
      </c>
      <c r="U296" s="30">
        <f t="shared" si="7"/>
        <v>7.1677117287971687E-3</v>
      </c>
    </row>
    <row r="297" spans="16:21" ht="13.9" customHeight="1" x14ac:dyDescent="0.2">
      <c r="P297" s="27"/>
      <c r="Q297" s="30"/>
      <c r="R297" s="30"/>
      <c r="S297" s="30">
        <f>ABS(Q297)/'İtme Analizi'!$C$17</f>
        <v>0</v>
      </c>
      <c r="T297" s="30">
        <f>ABS(R297)/'İtme Analizi'!$C$14</f>
        <v>0</v>
      </c>
      <c r="U297" s="30">
        <f t="shared" si="7"/>
        <v>7.1677117287971687E-3</v>
      </c>
    </row>
    <row r="298" spans="16:21" ht="13.9" customHeight="1" x14ac:dyDescent="0.2">
      <c r="P298" s="27"/>
      <c r="Q298" s="30"/>
      <c r="R298" s="30"/>
      <c r="S298" s="30">
        <f>ABS(Q298)/'İtme Analizi'!$C$17</f>
        <v>0</v>
      </c>
      <c r="T298" s="30">
        <f>ABS(R298)/'İtme Analizi'!$C$14</f>
        <v>0</v>
      </c>
      <c r="U298" s="30">
        <f t="shared" si="7"/>
        <v>7.1677117287971687E-3</v>
      </c>
    </row>
    <row r="299" spans="16:21" ht="13.9" customHeight="1" x14ac:dyDescent="0.2">
      <c r="P299" s="27"/>
      <c r="Q299" s="30"/>
      <c r="R299" s="30"/>
      <c r="S299" s="30">
        <f>ABS(Q299)/'İtme Analizi'!$C$17</f>
        <v>0</v>
      </c>
      <c r="T299" s="30">
        <f>ABS(R299)/'İtme Analizi'!$C$14</f>
        <v>0</v>
      </c>
      <c r="U299" s="30">
        <f t="shared" ref="U299:U330" si="8">U298+(S299-S298)*((T299+T298)/2)</f>
        <v>7.1677117287971687E-3</v>
      </c>
    </row>
    <row r="300" spans="16:21" ht="13.9" customHeight="1" x14ac:dyDescent="0.2">
      <c r="P300" s="27"/>
      <c r="Q300" s="30"/>
      <c r="R300" s="30"/>
      <c r="S300" s="30">
        <f>ABS(Q300)/'İtme Analizi'!$C$17</f>
        <v>0</v>
      </c>
      <c r="T300" s="30">
        <f>ABS(R300)/'İtme Analizi'!$C$14</f>
        <v>0</v>
      </c>
      <c r="U300" s="30">
        <f t="shared" si="8"/>
        <v>7.1677117287971687E-3</v>
      </c>
    </row>
    <row r="301" spans="16:21" ht="13.9" customHeight="1" x14ac:dyDescent="0.2">
      <c r="P301" s="27"/>
      <c r="Q301" s="30"/>
      <c r="R301" s="30"/>
      <c r="S301" s="30">
        <f>ABS(Q301)/'İtme Analizi'!$C$17</f>
        <v>0</v>
      </c>
      <c r="T301" s="30">
        <f>ABS(R301)/'İtme Analizi'!$C$14</f>
        <v>0</v>
      </c>
      <c r="U301" s="30">
        <f t="shared" si="8"/>
        <v>7.1677117287971687E-3</v>
      </c>
    </row>
    <row r="302" spans="16:21" ht="13.9" customHeight="1" x14ac:dyDescent="0.2">
      <c r="P302" s="27"/>
      <c r="Q302" s="30"/>
      <c r="R302" s="30"/>
      <c r="S302" s="30">
        <f>ABS(Q302)/'İtme Analizi'!$C$17</f>
        <v>0</v>
      </c>
      <c r="T302" s="30">
        <f>ABS(R302)/'İtme Analizi'!$C$14</f>
        <v>0</v>
      </c>
      <c r="U302" s="30">
        <f t="shared" si="8"/>
        <v>7.1677117287971687E-3</v>
      </c>
    </row>
    <row r="303" spans="16:21" ht="13.9" customHeight="1" x14ac:dyDescent="0.2">
      <c r="P303" s="27"/>
      <c r="Q303" s="30"/>
      <c r="R303" s="30"/>
      <c r="S303" s="30">
        <f>ABS(Q303)/'İtme Analizi'!$C$17</f>
        <v>0</v>
      </c>
      <c r="T303" s="30">
        <f>ABS(R303)/'İtme Analizi'!$C$14</f>
        <v>0</v>
      </c>
      <c r="U303" s="30">
        <f t="shared" si="8"/>
        <v>7.1677117287971687E-3</v>
      </c>
    </row>
    <row r="304" spans="16:21" ht="13.9" customHeight="1" x14ac:dyDescent="0.2">
      <c r="P304" s="27"/>
      <c r="Q304" s="30"/>
      <c r="R304" s="30"/>
      <c r="S304" s="30">
        <f>ABS(Q304)/'İtme Analizi'!$C$17</f>
        <v>0</v>
      </c>
      <c r="T304" s="30">
        <f>ABS(R304)/'İtme Analizi'!$C$14</f>
        <v>0</v>
      </c>
      <c r="U304" s="30">
        <f t="shared" si="8"/>
        <v>7.1677117287971687E-3</v>
      </c>
    </row>
    <row r="305" spans="16:21" ht="13.9" customHeight="1" x14ac:dyDescent="0.2">
      <c r="P305" s="27"/>
      <c r="Q305" s="30"/>
      <c r="R305" s="30"/>
      <c r="S305" s="30">
        <f>ABS(Q305)/'İtme Analizi'!$C$17</f>
        <v>0</v>
      </c>
      <c r="T305" s="30">
        <f>ABS(R305)/'İtme Analizi'!$C$14</f>
        <v>0</v>
      </c>
      <c r="U305" s="30">
        <f t="shared" si="8"/>
        <v>7.1677117287971687E-3</v>
      </c>
    </row>
    <row r="306" spans="16:21" ht="13.9" customHeight="1" x14ac:dyDescent="0.2">
      <c r="P306" s="27"/>
      <c r="Q306" s="30"/>
      <c r="R306" s="30"/>
      <c r="S306" s="30">
        <f>ABS(Q306)/'İtme Analizi'!$C$17</f>
        <v>0</v>
      </c>
      <c r="T306" s="30">
        <f>ABS(R306)/'İtme Analizi'!$C$14</f>
        <v>0</v>
      </c>
      <c r="U306" s="30">
        <f t="shared" si="8"/>
        <v>7.1677117287971687E-3</v>
      </c>
    </row>
    <row r="307" spans="16:21" ht="13.9" customHeight="1" x14ac:dyDescent="0.2">
      <c r="P307" s="27"/>
      <c r="Q307" s="30"/>
      <c r="R307" s="30"/>
      <c r="S307" s="30">
        <f>ABS(Q307)/'İtme Analizi'!$C$17</f>
        <v>0</v>
      </c>
      <c r="T307" s="30">
        <f>ABS(R307)/'İtme Analizi'!$C$14</f>
        <v>0</v>
      </c>
      <c r="U307" s="30">
        <f t="shared" si="8"/>
        <v>7.1677117287971687E-3</v>
      </c>
    </row>
    <row r="308" spans="16:21" ht="13.9" customHeight="1" x14ac:dyDescent="0.2">
      <c r="P308" s="27"/>
      <c r="Q308" s="30"/>
      <c r="R308" s="30"/>
      <c r="S308" s="30">
        <f>ABS(Q308)/'İtme Analizi'!$C$17</f>
        <v>0</v>
      </c>
      <c r="T308" s="30">
        <f>ABS(R308)/'İtme Analizi'!$C$14</f>
        <v>0</v>
      </c>
      <c r="U308" s="30">
        <f t="shared" si="8"/>
        <v>7.1677117287971687E-3</v>
      </c>
    </row>
    <row r="309" spans="16:21" ht="13.9" customHeight="1" x14ac:dyDescent="0.2">
      <c r="P309" s="27"/>
      <c r="Q309" s="30"/>
      <c r="R309" s="30"/>
      <c r="S309" s="30">
        <f>ABS(Q309)/'İtme Analizi'!$C$17</f>
        <v>0</v>
      </c>
      <c r="T309" s="30">
        <f>ABS(R309)/'İtme Analizi'!$C$14</f>
        <v>0</v>
      </c>
      <c r="U309" s="30">
        <f t="shared" si="8"/>
        <v>7.1677117287971687E-3</v>
      </c>
    </row>
    <row r="310" spans="16:21" ht="13.9" customHeight="1" x14ac:dyDescent="0.2">
      <c r="P310" s="27"/>
      <c r="Q310" s="30"/>
      <c r="R310" s="30"/>
      <c r="S310" s="30">
        <f>ABS(Q310)/'İtme Analizi'!$C$17</f>
        <v>0</v>
      </c>
      <c r="T310" s="30">
        <f>ABS(R310)/'İtme Analizi'!$C$14</f>
        <v>0</v>
      </c>
      <c r="U310" s="30">
        <f t="shared" si="8"/>
        <v>7.1677117287971687E-3</v>
      </c>
    </row>
    <row r="311" spans="16:21" ht="13.9" customHeight="1" x14ac:dyDescent="0.2">
      <c r="P311" s="27"/>
      <c r="Q311" s="30"/>
      <c r="R311" s="30"/>
      <c r="S311" s="30">
        <f>ABS(Q311)/'İtme Analizi'!$C$17</f>
        <v>0</v>
      </c>
      <c r="T311" s="30">
        <f>ABS(R311)/'İtme Analizi'!$C$14</f>
        <v>0</v>
      </c>
      <c r="U311" s="30">
        <f t="shared" si="8"/>
        <v>7.1677117287971687E-3</v>
      </c>
    </row>
    <row r="312" spans="16:21" ht="13.9" customHeight="1" x14ac:dyDescent="0.2">
      <c r="P312" s="27"/>
      <c r="Q312" s="30"/>
      <c r="R312" s="30"/>
      <c r="S312" s="30">
        <f>ABS(Q312)/'İtme Analizi'!$C$17</f>
        <v>0</v>
      </c>
      <c r="T312" s="30">
        <f>ABS(R312)/'İtme Analizi'!$C$14</f>
        <v>0</v>
      </c>
      <c r="U312" s="30">
        <f t="shared" si="8"/>
        <v>7.1677117287971687E-3</v>
      </c>
    </row>
    <row r="313" spans="16:21" ht="13.9" customHeight="1" x14ac:dyDescent="0.2">
      <c r="P313" s="27"/>
      <c r="Q313" s="30"/>
      <c r="R313" s="30"/>
      <c r="S313" s="30">
        <f>ABS(Q313)/'İtme Analizi'!$C$17</f>
        <v>0</v>
      </c>
      <c r="T313" s="30">
        <f>ABS(R313)/'İtme Analizi'!$C$14</f>
        <v>0</v>
      </c>
      <c r="U313" s="30">
        <f t="shared" si="8"/>
        <v>7.1677117287971687E-3</v>
      </c>
    </row>
    <row r="314" spans="16:21" ht="13.9" customHeight="1" x14ac:dyDescent="0.2">
      <c r="P314" s="27"/>
      <c r="Q314" s="30"/>
      <c r="R314" s="30"/>
      <c r="S314" s="30">
        <f>ABS(Q314)/'İtme Analizi'!$C$17</f>
        <v>0</v>
      </c>
      <c r="T314" s="30">
        <f>ABS(R314)/'İtme Analizi'!$C$14</f>
        <v>0</v>
      </c>
      <c r="U314" s="30">
        <f t="shared" si="8"/>
        <v>7.1677117287971687E-3</v>
      </c>
    </row>
    <row r="315" spans="16:21" ht="13.9" customHeight="1" x14ac:dyDescent="0.2">
      <c r="P315" s="27"/>
      <c r="Q315" s="30"/>
      <c r="R315" s="30"/>
      <c r="S315" s="30">
        <f>ABS(Q315)/'İtme Analizi'!$C$17</f>
        <v>0</v>
      </c>
      <c r="T315" s="30">
        <f>ABS(R315)/'İtme Analizi'!$C$14</f>
        <v>0</v>
      </c>
      <c r="U315" s="30">
        <f t="shared" si="8"/>
        <v>7.1677117287971687E-3</v>
      </c>
    </row>
    <row r="316" spans="16:21" ht="13.9" customHeight="1" x14ac:dyDescent="0.2">
      <c r="P316" s="27"/>
      <c r="Q316" s="30"/>
      <c r="R316" s="30"/>
      <c r="S316" s="30">
        <f>ABS(Q316)/'İtme Analizi'!$C$17</f>
        <v>0</v>
      </c>
      <c r="T316" s="30">
        <f>ABS(R316)/'İtme Analizi'!$C$14</f>
        <v>0</v>
      </c>
      <c r="U316" s="30">
        <f t="shared" si="8"/>
        <v>7.1677117287971687E-3</v>
      </c>
    </row>
    <row r="317" spans="16:21" ht="13.9" customHeight="1" x14ac:dyDescent="0.2">
      <c r="P317" s="27"/>
      <c r="Q317" s="30"/>
      <c r="R317" s="30"/>
      <c r="S317" s="30">
        <f>ABS(Q317)/'İtme Analizi'!$C$17</f>
        <v>0</v>
      </c>
      <c r="T317" s="30">
        <f>ABS(R317)/'İtme Analizi'!$C$14</f>
        <v>0</v>
      </c>
      <c r="U317" s="30">
        <f t="shared" si="8"/>
        <v>7.1677117287971687E-3</v>
      </c>
    </row>
    <row r="318" spans="16:21" ht="13.9" customHeight="1" x14ac:dyDescent="0.2">
      <c r="P318" s="27"/>
      <c r="Q318" s="30"/>
      <c r="R318" s="30"/>
      <c r="S318" s="30">
        <f>ABS(Q318)/'İtme Analizi'!$C$17</f>
        <v>0</v>
      </c>
      <c r="T318" s="30">
        <f>ABS(R318)/'İtme Analizi'!$C$14</f>
        <v>0</v>
      </c>
      <c r="U318" s="30">
        <f t="shared" si="8"/>
        <v>7.1677117287971687E-3</v>
      </c>
    </row>
    <row r="319" spans="16:21" ht="13.9" customHeight="1" x14ac:dyDescent="0.2">
      <c r="P319" s="27"/>
      <c r="Q319" s="30"/>
      <c r="R319" s="30"/>
      <c r="S319" s="30">
        <f>ABS(Q319)/'İtme Analizi'!$C$17</f>
        <v>0</v>
      </c>
      <c r="T319" s="30">
        <f>ABS(R319)/'İtme Analizi'!$C$14</f>
        <v>0</v>
      </c>
      <c r="U319" s="30">
        <f t="shared" si="8"/>
        <v>7.1677117287971687E-3</v>
      </c>
    </row>
    <row r="320" spans="16:21" ht="13.9" customHeight="1" x14ac:dyDescent="0.2">
      <c r="P320" s="27"/>
      <c r="Q320" s="30"/>
      <c r="R320" s="30"/>
      <c r="S320" s="30">
        <f>ABS(Q320)/'İtme Analizi'!$C$17</f>
        <v>0</v>
      </c>
      <c r="T320" s="30">
        <f>ABS(R320)/'İtme Analizi'!$C$14</f>
        <v>0</v>
      </c>
      <c r="U320" s="30">
        <f t="shared" si="8"/>
        <v>7.1677117287971687E-3</v>
      </c>
    </row>
    <row r="321" spans="16:21" ht="13.9" customHeight="1" x14ac:dyDescent="0.2">
      <c r="P321" s="27"/>
      <c r="Q321" s="30"/>
      <c r="R321" s="30"/>
      <c r="S321" s="30">
        <f>ABS(Q321)/'İtme Analizi'!$C$17</f>
        <v>0</v>
      </c>
      <c r="T321" s="30">
        <f>ABS(R321)/'İtme Analizi'!$C$14</f>
        <v>0</v>
      </c>
      <c r="U321" s="30">
        <f t="shared" si="8"/>
        <v>7.1677117287971687E-3</v>
      </c>
    </row>
    <row r="322" spans="16:21" ht="13.9" customHeight="1" x14ac:dyDescent="0.2">
      <c r="P322" s="27"/>
      <c r="Q322" s="30"/>
      <c r="R322" s="30"/>
      <c r="S322" s="30">
        <f>ABS(Q322)/'İtme Analizi'!$C$17</f>
        <v>0</v>
      </c>
      <c r="T322" s="30">
        <f>ABS(R322)/'İtme Analizi'!$C$14</f>
        <v>0</v>
      </c>
      <c r="U322" s="30">
        <f t="shared" si="8"/>
        <v>7.1677117287971687E-3</v>
      </c>
    </row>
    <row r="323" spans="16:21" ht="13.9" customHeight="1" x14ac:dyDescent="0.2">
      <c r="P323" s="27"/>
      <c r="Q323" s="30"/>
      <c r="R323" s="30"/>
      <c r="S323" s="30">
        <f>ABS(Q323)/'İtme Analizi'!$C$17</f>
        <v>0</v>
      </c>
      <c r="T323" s="30">
        <f>ABS(R323)/'İtme Analizi'!$C$14</f>
        <v>0</v>
      </c>
      <c r="U323" s="30">
        <f t="shared" si="8"/>
        <v>7.1677117287971687E-3</v>
      </c>
    </row>
    <row r="324" spans="16:21" ht="13.9" customHeight="1" x14ac:dyDescent="0.2">
      <c r="P324" s="27"/>
      <c r="Q324" s="30"/>
      <c r="R324" s="30"/>
      <c r="S324" s="30">
        <f>ABS(Q324)/'İtme Analizi'!$C$17</f>
        <v>0</v>
      </c>
      <c r="T324" s="30">
        <f>ABS(R324)/'İtme Analizi'!$C$14</f>
        <v>0</v>
      </c>
      <c r="U324" s="30">
        <f t="shared" si="8"/>
        <v>7.1677117287971687E-3</v>
      </c>
    </row>
    <row r="325" spans="16:21" ht="13.9" customHeight="1" x14ac:dyDescent="0.2">
      <c r="P325" s="27"/>
      <c r="Q325" s="30"/>
      <c r="R325" s="30"/>
      <c r="S325" s="30">
        <f>ABS(Q325)/'İtme Analizi'!$C$17</f>
        <v>0</v>
      </c>
      <c r="T325" s="30">
        <f>ABS(R325)/'İtme Analizi'!$C$14</f>
        <v>0</v>
      </c>
      <c r="U325" s="30">
        <f t="shared" si="8"/>
        <v>7.1677117287971687E-3</v>
      </c>
    </row>
    <row r="326" spans="16:21" ht="13.9" customHeight="1" x14ac:dyDescent="0.2">
      <c r="P326" s="27"/>
      <c r="Q326" s="30"/>
      <c r="R326" s="30"/>
      <c r="S326" s="30">
        <f>ABS(Q326)/'İtme Analizi'!$C$17</f>
        <v>0</v>
      </c>
      <c r="T326" s="30">
        <f>ABS(R326)/'İtme Analizi'!$C$14</f>
        <v>0</v>
      </c>
      <c r="U326" s="30">
        <f t="shared" si="8"/>
        <v>7.1677117287971687E-3</v>
      </c>
    </row>
    <row r="327" spans="16:21" ht="13.9" customHeight="1" x14ac:dyDescent="0.2">
      <c r="P327" s="27"/>
      <c r="Q327" s="30"/>
      <c r="R327" s="30"/>
      <c r="S327" s="30">
        <f>ABS(Q327)/'İtme Analizi'!$C$17</f>
        <v>0</v>
      </c>
      <c r="T327" s="30">
        <f>ABS(R327)/'İtme Analizi'!$C$14</f>
        <v>0</v>
      </c>
      <c r="U327" s="30">
        <f t="shared" si="8"/>
        <v>7.1677117287971687E-3</v>
      </c>
    </row>
    <row r="328" spans="16:21" ht="13.9" customHeight="1" x14ac:dyDescent="0.2">
      <c r="P328" s="27"/>
      <c r="Q328" s="30"/>
      <c r="R328" s="30"/>
      <c r="S328" s="30">
        <f>ABS(Q328)/'İtme Analizi'!$C$17</f>
        <v>0</v>
      </c>
      <c r="T328" s="30">
        <f>ABS(R328)/'İtme Analizi'!$C$14</f>
        <v>0</v>
      </c>
      <c r="U328" s="30">
        <f t="shared" si="8"/>
        <v>7.1677117287971687E-3</v>
      </c>
    </row>
    <row r="329" spans="16:21" ht="13.9" customHeight="1" x14ac:dyDescent="0.2">
      <c r="P329" s="27"/>
      <c r="Q329" s="30"/>
      <c r="R329" s="30"/>
      <c r="S329" s="30">
        <f>ABS(Q329)/'İtme Analizi'!$C$17</f>
        <v>0</v>
      </c>
      <c r="T329" s="30">
        <f>ABS(R329)/'İtme Analizi'!$C$14</f>
        <v>0</v>
      </c>
      <c r="U329" s="30">
        <f t="shared" si="8"/>
        <v>7.1677117287971687E-3</v>
      </c>
    </row>
    <row r="330" spans="16:21" ht="13.9" customHeight="1" x14ac:dyDescent="0.2">
      <c r="P330" s="27"/>
      <c r="Q330" s="30"/>
      <c r="R330" s="30"/>
      <c r="S330" s="30">
        <f>ABS(Q330)/'İtme Analizi'!$C$17</f>
        <v>0</v>
      </c>
      <c r="T330" s="30">
        <f>ABS(R330)/'İtme Analizi'!$C$14</f>
        <v>0</v>
      </c>
      <c r="U330" s="30">
        <f t="shared" si="8"/>
        <v>7.1677117287971687E-3</v>
      </c>
    </row>
    <row r="331" spans="16:21" ht="13.9" customHeight="1" x14ac:dyDescent="0.2">
      <c r="P331" s="27"/>
      <c r="Q331" s="30"/>
      <c r="R331" s="30"/>
      <c r="S331" s="30">
        <f>ABS(Q331)/'İtme Analizi'!$C$17</f>
        <v>0</v>
      </c>
      <c r="T331" s="30">
        <f>ABS(R331)/'İtme Analizi'!$C$14</f>
        <v>0</v>
      </c>
      <c r="U331" s="30">
        <f>U330+(S331-S330)*((T331+T330)/2)</f>
        <v>7.1677117287971687E-3</v>
      </c>
    </row>
    <row r="332" spans="16:21" ht="13.9" customHeight="1" x14ac:dyDescent="0.2">
      <c r="P332" s="27"/>
      <c r="Q332" s="30"/>
      <c r="R332" s="30"/>
      <c r="S332" s="30">
        <f>ABS(Q332)/'İtme Analizi'!$C$17</f>
        <v>0</v>
      </c>
      <c r="T332" s="30">
        <f>ABS(R332)/'İtme Analizi'!$C$14</f>
        <v>0</v>
      </c>
      <c r="U332" s="30">
        <f>U331+(S332-S331)*((T332+T331)/2)</f>
        <v>7.1677117287971687E-3</v>
      </c>
    </row>
    <row r="333" spans="16:21" ht="13.9" customHeight="1" x14ac:dyDescent="0.2">
      <c r="P333" s="27"/>
      <c r="Q333" s="30"/>
      <c r="R333" s="30"/>
      <c r="S333" s="30">
        <f>ABS(Q333)/'İtme Analizi'!$C$17</f>
        <v>0</v>
      </c>
      <c r="T333" s="30">
        <f>ABS(R333)/'İtme Analizi'!$C$14</f>
        <v>0</v>
      </c>
      <c r="U333" s="30">
        <f t="shared" ref="U333:U396" si="9">U332+(S333-S332)*((T333+T332)/2)</f>
        <v>7.1677117287971687E-3</v>
      </c>
    </row>
    <row r="334" spans="16:21" ht="13.9" customHeight="1" x14ac:dyDescent="0.2">
      <c r="P334" s="27"/>
      <c r="Q334" s="30"/>
      <c r="R334" s="30"/>
      <c r="S334" s="30">
        <f>ABS(Q334)/'İtme Analizi'!$C$17</f>
        <v>0</v>
      </c>
      <c r="T334" s="30">
        <f>ABS(R334)/'İtme Analizi'!$C$14</f>
        <v>0</v>
      </c>
      <c r="U334" s="30">
        <f t="shared" si="9"/>
        <v>7.1677117287971687E-3</v>
      </c>
    </row>
    <row r="335" spans="16:21" ht="13.9" customHeight="1" x14ac:dyDescent="0.2">
      <c r="P335" s="27"/>
      <c r="Q335" s="30"/>
      <c r="R335" s="30"/>
      <c r="S335" s="30">
        <f>ABS(Q335)/'İtme Analizi'!$C$17</f>
        <v>0</v>
      </c>
      <c r="T335" s="30">
        <f>ABS(R335)/'İtme Analizi'!$C$14</f>
        <v>0</v>
      </c>
      <c r="U335" s="30">
        <f t="shared" si="9"/>
        <v>7.1677117287971687E-3</v>
      </c>
    </row>
    <row r="336" spans="16:21" ht="13.9" customHeight="1" x14ac:dyDescent="0.2">
      <c r="P336" s="27"/>
      <c r="Q336" s="30"/>
      <c r="R336" s="30"/>
      <c r="S336" s="30">
        <f>ABS(Q336)/'İtme Analizi'!$C$17</f>
        <v>0</v>
      </c>
      <c r="T336" s="30">
        <f>ABS(R336)/'İtme Analizi'!$C$14</f>
        <v>0</v>
      </c>
      <c r="U336" s="30">
        <f t="shared" si="9"/>
        <v>7.1677117287971687E-3</v>
      </c>
    </row>
    <row r="337" spans="16:21" ht="13.9" customHeight="1" x14ac:dyDescent="0.2">
      <c r="P337" s="27"/>
      <c r="Q337" s="30"/>
      <c r="R337" s="30"/>
      <c r="S337" s="30">
        <f>ABS(Q337)/'İtme Analizi'!$C$17</f>
        <v>0</v>
      </c>
      <c r="T337" s="30">
        <f>ABS(R337)/'İtme Analizi'!$C$14</f>
        <v>0</v>
      </c>
      <c r="U337" s="30">
        <f t="shared" si="9"/>
        <v>7.1677117287971687E-3</v>
      </c>
    </row>
    <row r="338" spans="16:21" ht="13.9" customHeight="1" x14ac:dyDescent="0.2">
      <c r="P338" s="27"/>
      <c r="Q338" s="30"/>
      <c r="R338" s="30"/>
      <c r="S338" s="30">
        <f>ABS(Q338)/'İtme Analizi'!$C$17</f>
        <v>0</v>
      </c>
      <c r="T338" s="30">
        <f>ABS(R338)/'İtme Analizi'!$C$14</f>
        <v>0</v>
      </c>
      <c r="U338" s="30">
        <f t="shared" si="9"/>
        <v>7.1677117287971687E-3</v>
      </c>
    </row>
    <row r="339" spans="16:21" ht="13.9" customHeight="1" x14ac:dyDescent="0.2">
      <c r="P339" s="27"/>
      <c r="Q339" s="30"/>
      <c r="R339" s="30"/>
      <c r="S339" s="30">
        <f>ABS(Q339)/'İtme Analizi'!$C$17</f>
        <v>0</v>
      </c>
      <c r="T339" s="30">
        <f>ABS(R339)/'İtme Analizi'!$C$14</f>
        <v>0</v>
      </c>
      <c r="U339" s="30">
        <f t="shared" si="9"/>
        <v>7.1677117287971687E-3</v>
      </c>
    </row>
    <row r="340" spans="16:21" ht="13.9" customHeight="1" x14ac:dyDescent="0.2">
      <c r="P340" s="27"/>
      <c r="Q340" s="30"/>
      <c r="R340" s="30"/>
      <c r="S340" s="30">
        <f>ABS(Q340)/'İtme Analizi'!$C$17</f>
        <v>0</v>
      </c>
      <c r="T340" s="30">
        <f>ABS(R340)/'İtme Analizi'!$C$14</f>
        <v>0</v>
      </c>
      <c r="U340" s="30">
        <f t="shared" si="9"/>
        <v>7.1677117287971687E-3</v>
      </c>
    </row>
    <row r="341" spans="16:21" ht="13.9" customHeight="1" x14ac:dyDescent="0.2">
      <c r="P341" s="27"/>
      <c r="Q341" s="30"/>
      <c r="R341" s="30"/>
      <c r="S341" s="30">
        <f>ABS(Q341)/'İtme Analizi'!$C$17</f>
        <v>0</v>
      </c>
      <c r="T341" s="30">
        <f>ABS(R341)/'İtme Analizi'!$C$14</f>
        <v>0</v>
      </c>
      <c r="U341" s="30">
        <f t="shared" si="9"/>
        <v>7.1677117287971687E-3</v>
      </c>
    </row>
    <row r="342" spans="16:21" ht="13.9" customHeight="1" x14ac:dyDescent="0.2">
      <c r="P342" s="27"/>
      <c r="Q342" s="30"/>
      <c r="R342" s="30"/>
      <c r="S342" s="30">
        <f>ABS(Q342)/'İtme Analizi'!$C$17</f>
        <v>0</v>
      </c>
      <c r="T342" s="30">
        <f>ABS(R342)/'İtme Analizi'!$C$14</f>
        <v>0</v>
      </c>
      <c r="U342" s="30">
        <f t="shared" si="9"/>
        <v>7.1677117287971687E-3</v>
      </c>
    </row>
    <row r="343" spans="16:21" ht="13.9" customHeight="1" x14ac:dyDescent="0.2">
      <c r="P343" s="27"/>
      <c r="Q343" s="30"/>
      <c r="R343" s="30"/>
      <c r="S343" s="30">
        <f>ABS(Q343)/'İtme Analizi'!$C$17</f>
        <v>0</v>
      </c>
      <c r="T343" s="30">
        <f>ABS(R343)/'İtme Analizi'!$C$14</f>
        <v>0</v>
      </c>
      <c r="U343" s="30">
        <f t="shared" si="9"/>
        <v>7.1677117287971687E-3</v>
      </c>
    </row>
    <row r="344" spans="16:21" ht="13.9" customHeight="1" x14ac:dyDescent="0.2">
      <c r="P344" s="27"/>
      <c r="Q344" s="30"/>
      <c r="R344" s="30"/>
      <c r="S344" s="30">
        <f>ABS(Q344)/'İtme Analizi'!$C$17</f>
        <v>0</v>
      </c>
      <c r="T344" s="30">
        <f>ABS(R344)/'İtme Analizi'!$C$14</f>
        <v>0</v>
      </c>
      <c r="U344" s="30">
        <f t="shared" si="9"/>
        <v>7.1677117287971687E-3</v>
      </c>
    </row>
    <row r="345" spans="16:21" ht="13.9" customHeight="1" x14ac:dyDescent="0.2">
      <c r="P345" s="27"/>
      <c r="Q345" s="30"/>
      <c r="R345" s="30"/>
      <c r="S345" s="30">
        <f>ABS(Q345)/'İtme Analizi'!$C$17</f>
        <v>0</v>
      </c>
      <c r="T345" s="30">
        <f>ABS(R345)/'İtme Analizi'!$C$14</f>
        <v>0</v>
      </c>
      <c r="U345" s="30">
        <f t="shared" si="9"/>
        <v>7.1677117287971687E-3</v>
      </c>
    </row>
    <row r="346" spans="16:21" ht="13.9" customHeight="1" x14ac:dyDescent="0.2">
      <c r="P346" s="27"/>
      <c r="Q346" s="30"/>
      <c r="R346" s="30"/>
      <c r="S346" s="30">
        <f>ABS(Q346)/'İtme Analizi'!$C$17</f>
        <v>0</v>
      </c>
      <c r="T346" s="30">
        <f>ABS(R346)/'İtme Analizi'!$C$14</f>
        <v>0</v>
      </c>
      <c r="U346" s="30">
        <f t="shared" si="9"/>
        <v>7.1677117287971687E-3</v>
      </c>
    </row>
    <row r="347" spans="16:21" ht="13.9" customHeight="1" x14ac:dyDescent="0.2">
      <c r="P347" s="27"/>
      <c r="Q347" s="30"/>
      <c r="R347" s="30"/>
      <c r="S347" s="30">
        <f>ABS(Q347)/'İtme Analizi'!$C$17</f>
        <v>0</v>
      </c>
      <c r="T347" s="30">
        <f>ABS(R347)/'İtme Analizi'!$C$14</f>
        <v>0</v>
      </c>
      <c r="U347" s="30">
        <f t="shared" si="9"/>
        <v>7.1677117287971687E-3</v>
      </c>
    </row>
    <row r="348" spans="16:21" ht="13.9" customHeight="1" x14ac:dyDescent="0.2">
      <c r="P348" s="27"/>
      <c r="Q348" s="30"/>
      <c r="R348" s="30"/>
      <c r="S348" s="30">
        <f>ABS(Q348)/'İtme Analizi'!$C$17</f>
        <v>0</v>
      </c>
      <c r="T348" s="30">
        <f>ABS(R348)/'İtme Analizi'!$C$14</f>
        <v>0</v>
      </c>
      <c r="U348" s="30">
        <f t="shared" si="9"/>
        <v>7.1677117287971687E-3</v>
      </c>
    </row>
    <row r="349" spans="16:21" ht="13.9" customHeight="1" x14ac:dyDescent="0.2">
      <c r="P349" s="27"/>
      <c r="Q349" s="30"/>
      <c r="R349" s="30"/>
      <c r="S349" s="30">
        <f>ABS(Q349)/'İtme Analizi'!$C$17</f>
        <v>0</v>
      </c>
      <c r="T349" s="30">
        <f>ABS(R349)/'İtme Analizi'!$C$14</f>
        <v>0</v>
      </c>
      <c r="U349" s="30">
        <f t="shared" si="9"/>
        <v>7.1677117287971687E-3</v>
      </c>
    </row>
    <row r="350" spans="16:21" ht="13.9" customHeight="1" x14ac:dyDescent="0.2">
      <c r="P350" s="27"/>
      <c r="Q350" s="30"/>
      <c r="R350" s="30"/>
      <c r="S350" s="30">
        <f>ABS(Q350)/'İtme Analizi'!$C$17</f>
        <v>0</v>
      </c>
      <c r="T350" s="30">
        <f>ABS(R350)/'İtme Analizi'!$C$14</f>
        <v>0</v>
      </c>
      <c r="U350" s="30">
        <f t="shared" si="9"/>
        <v>7.1677117287971687E-3</v>
      </c>
    </row>
    <row r="351" spans="16:21" ht="13.9" customHeight="1" x14ac:dyDescent="0.2">
      <c r="P351" s="27"/>
      <c r="Q351" s="30"/>
      <c r="R351" s="30"/>
      <c r="S351" s="30">
        <f>ABS(Q351)/'İtme Analizi'!$C$17</f>
        <v>0</v>
      </c>
      <c r="T351" s="30">
        <f>ABS(R351)/'İtme Analizi'!$C$14</f>
        <v>0</v>
      </c>
      <c r="U351" s="30">
        <f t="shared" si="9"/>
        <v>7.1677117287971687E-3</v>
      </c>
    </row>
    <row r="352" spans="16:21" ht="13.9" customHeight="1" x14ac:dyDescent="0.2">
      <c r="P352" s="27"/>
      <c r="Q352" s="30"/>
      <c r="R352" s="30"/>
      <c r="S352" s="30">
        <f>ABS(Q352)/'İtme Analizi'!$C$17</f>
        <v>0</v>
      </c>
      <c r="T352" s="30">
        <f>ABS(R352)/'İtme Analizi'!$C$14</f>
        <v>0</v>
      </c>
      <c r="U352" s="30">
        <f t="shared" si="9"/>
        <v>7.1677117287971687E-3</v>
      </c>
    </row>
    <row r="353" spans="16:21" ht="13.9" customHeight="1" x14ac:dyDescent="0.2">
      <c r="P353" s="27"/>
      <c r="Q353" s="30"/>
      <c r="R353" s="30"/>
      <c r="S353" s="30">
        <f>ABS(Q353)/'İtme Analizi'!$C$17</f>
        <v>0</v>
      </c>
      <c r="T353" s="30">
        <f>ABS(R353)/'İtme Analizi'!$C$14</f>
        <v>0</v>
      </c>
      <c r="U353" s="30">
        <f t="shared" si="9"/>
        <v>7.1677117287971687E-3</v>
      </c>
    </row>
    <row r="354" spans="16:21" ht="13.9" customHeight="1" x14ac:dyDescent="0.2">
      <c r="P354" s="27"/>
      <c r="Q354" s="30"/>
      <c r="R354" s="30"/>
      <c r="S354" s="30">
        <f>ABS(Q354)/'İtme Analizi'!$C$17</f>
        <v>0</v>
      </c>
      <c r="T354" s="30">
        <f>ABS(R354)/'İtme Analizi'!$C$14</f>
        <v>0</v>
      </c>
      <c r="U354" s="30">
        <f t="shared" si="9"/>
        <v>7.1677117287971687E-3</v>
      </c>
    </row>
    <row r="355" spans="16:21" ht="13.9" customHeight="1" x14ac:dyDescent="0.2">
      <c r="P355" s="27"/>
      <c r="Q355" s="30"/>
      <c r="R355" s="30"/>
      <c r="S355" s="30">
        <f>ABS(Q355)/'İtme Analizi'!$C$17</f>
        <v>0</v>
      </c>
      <c r="T355" s="30">
        <f>ABS(R355)/'İtme Analizi'!$C$14</f>
        <v>0</v>
      </c>
      <c r="U355" s="30">
        <f t="shared" si="9"/>
        <v>7.1677117287971687E-3</v>
      </c>
    </row>
    <row r="356" spans="16:21" ht="13.9" customHeight="1" x14ac:dyDescent="0.2">
      <c r="P356" s="27"/>
      <c r="Q356" s="30"/>
      <c r="R356" s="30"/>
      <c r="S356" s="30">
        <f>ABS(Q356)/'İtme Analizi'!$C$17</f>
        <v>0</v>
      </c>
      <c r="T356" s="30">
        <f>ABS(R356)/'İtme Analizi'!$C$14</f>
        <v>0</v>
      </c>
      <c r="U356" s="30">
        <f t="shared" si="9"/>
        <v>7.1677117287971687E-3</v>
      </c>
    </row>
    <row r="357" spans="16:21" ht="13.9" customHeight="1" x14ac:dyDescent="0.2">
      <c r="P357" s="27"/>
      <c r="Q357" s="30"/>
      <c r="R357" s="30"/>
      <c r="S357" s="30">
        <f>ABS(Q357)/'İtme Analizi'!$C$17</f>
        <v>0</v>
      </c>
      <c r="T357" s="30">
        <f>ABS(R357)/'İtme Analizi'!$C$14</f>
        <v>0</v>
      </c>
      <c r="U357" s="30">
        <f t="shared" si="9"/>
        <v>7.1677117287971687E-3</v>
      </c>
    </row>
    <row r="358" spans="16:21" ht="13.9" customHeight="1" x14ac:dyDescent="0.2">
      <c r="P358" s="27"/>
      <c r="Q358" s="30"/>
      <c r="R358" s="30"/>
      <c r="S358" s="30">
        <f>ABS(Q358)/'İtme Analizi'!$C$17</f>
        <v>0</v>
      </c>
      <c r="T358" s="30">
        <f>ABS(R358)/'İtme Analizi'!$C$14</f>
        <v>0</v>
      </c>
      <c r="U358" s="30">
        <f t="shared" si="9"/>
        <v>7.1677117287971687E-3</v>
      </c>
    </row>
    <row r="359" spans="16:21" ht="13.9" customHeight="1" x14ac:dyDescent="0.2">
      <c r="P359" s="27"/>
      <c r="Q359" s="30"/>
      <c r="R359" s="30"/>
      <c r="S359" s="30">
        <f>ABS(Q359)/'İtme Analizi'!$C$17</f>
        <v>0</v>
      </c>
      <c r="T359" s="30">
        <f>ABS(R359)/'İtme Analizi'!$C$14</f>
        <v>0</v>
      </c>
      <c r="U359" s="30">
        <f t="shared" si="9"/>
        <v>7.1677117287971687E-3</v>
      </c>
    </row>
    <row r="360" spans="16:21" ht="13.9" customHeight="1" x14ac:dyDescent="0.2">
      <c r="P360" s="27"/>
      <c r="Q360" s="30"/>
      <c r="R360" s="30"/>
      <c r="S360" s="30">
        <f>ABS(Q360)/'İtme Analizi'!$C$17</f>
        <v>0</v>
      </c>
      <c r="T360" s="30">
        <f>ABS(R360)/'İtme Analizi'!$C$14</f>
        <v>0</v>
      </c>
      <c r="U360" s="30">
        <f t="shared" si="9"/>
        <v>7.1677117287971687E-3</v>
      </c>
    </row>
    <row r="361" spans="16:21" ht="13.9" customHeight="1" x14ac:dyDescent="0.2">
      <c r="P361" s="27"/>
      <c r="Q361" s="30"/>
      <c r="R361" s="30"/>
      <c r="S361" s="30">
        <f>ABS(Q361)/'İtme Analizi'!$C$17</f>
        <v>0</v>
      </c>
      <c r="T361" s="30">
        <f>ABS(R361)/'İtme Analizi'!$C$14</f>
        <v>0</v>
      </c>
      <c r="U361" s="30">
        <f t="shared" si="9"/>
        <v>7.1677117287971687E-3</v>
      </c>
    </row>
    <row r="362" spans="16:21" ht="13.9" customHeight="1" x14ac:dyDescent="0.2">
      <c r="P362" s="27"/>
      <c r="Q362" s="30"/>
      <c r="R362" s="30"/>
      <c r="S362" s="30">
        <f>ABS(Q362)/'İtme Analizi'!$C$17</f>
        <v>0</v>
      </c>
      <c r="T362" s="30">
        <f>ABS(R362)/'İtme Analizi'!$C$14</f>
        <v>0</v>
      </c>
      <c r="U362" s="30">
        <f t="shared" si="9"/>
        <v>7.1677117287971687E-3</v>
      </c>
    </row>
    <row r="363" spans="16:21" ht="13.9" customHeight="1" x14ac:dyDescent="0.2">
      <c r="P363" s="27"/>
      <c r="Q363" s="30"/>
      <c r="R363" s="30"/>
      <c r="S363" s="30">
        <f>ABS(Q363)/'İtme Analizi'!$C$17</f>
        <v>0</v>
      </c>
      <c r="T363" s="30">
        <f>ABS(R363)/'İtme Analizi'!$C$14</f>
        <v>0</v>
      </c>
      <c r="U363" s="30">
        <f t="shared" si="9"/>
        <v>7.1677117287971687E-3</v>
      </c>
    </row>
    <row r="364" spans="16:21" ht="13.9" customHeight="1" x14ac:dyDescent="0.2">
      <c r="P364" s="27"/>
      <c r="Q364" s="30"/>
      <c r="R364" s="30"/>
      <c r="S364" s="30">
        <f>ABS(Q364)/'İtme Analizi'!$C$17</f>
        <v>0</v>
      </c>
      <c r="T364" s="30">
        <f>ABS(R364)/'İtme Analizi'!$C$14</f>
        <v>0</v>
      </c>
      <c r="U364" s="30">
        <f t="shared" si="9"/>
        <v>7.1677117287971687E-3</v>
      </c>
    </row>
    <row r="365" spans="16:21" ht="13.9" customHeight="1" x14ac:dyDescent="0.2">
      <c r="P365" s="27"/>
      <c r="Q365" s="30"/>
      <c r="R365" s="30"/>
      <c r="S365" s="30">
        <f>ABS(Q365)/'İtme Analizi'!$C$17</f>
        <v>0</v>
      </c>
      <c r="T365" s="30">
        <f>ABS(R365)/'İtme Analizi'!$C$14</f>
        <v>0</v>
      </c>
      <c r="U365" s="30">
        <f t="shared" si="9"/>
        <v>7.1677117287971687E-3</v>
      </c>
    </row>
    <row r="366" spans="16:21" ht="13.9" customHeight="1" x14ac:dyDescent="0.2">
      <c r="P366" s="27"/>
      <c r="Q366" s="30"/>
      <c r="R366" s="30"/>
      <c r="S366" s="30">
        <f>ABS(Q366)/'İtme Analizi'!$C$17</f>
        <v>0</v>
      </c>
      <c r="T366" s="30">
        <f>ABS(R366)/'İtme Analizi'!$C$14</f>
        <v>0</v>
      </c>
      <c r="U366" s="30">
        <f t="shared" si="9"/>
        <v>7.1677117287971687E-3</v>
      </c>
    </row>
    <row r="367" spans="16:21" ht="13.9" customHeight="1" x14ac:dyDescent="0.2">
      <c r="P367" s="27"/>
      <c r="Q367" s="30"/>
      <c r="R367" s="30"/>
      <c r="S367" s="30">
        <f>ABS(Q367)/'İtme Analizi'!$C$17</f>
        <v>0</v>
      </c>
      <c r="T367" s="30">
        <f>ABS(R367)/'İtme Analizi'!$C$14</f>
        <v>0</v>
      </c>
      <c r="U367" s="30">
        <f t="shared" si="9"/>
        <v>7.1677117287971687E-3</v>
      </c>
    </row>
    <row r="368" spans="16:21" ht="13.9" customHeight="1" x14ac:dyDescent="0.2">
      <c r="P368" s="27"/>
      <c r="Q368" s="30"/>
      <c r="R368" s="30"/>
      <c r="S368" s="30">
        <f>ABS(Q368)/'İtme Analizi'!$C$17</f>
        <v>0</v>
      </c>
      <c r="T368" s="30">
        <f>ABS(R368)/'İtme Analizi'!$C$14</f>
        <v>0</v>
      </c>
      <c r="U368" s="30">
        <f t="shared" si="9"/>
        <v>7.1677117287971687E-3</v>
      </c>
    </row>
    <row r="369" spans="16:21" ht="13.9" customHeight="1" x14ac:dyDescent="0.2">
      <c r="P369" s="27"/>
      <c r="Q369" s="30"/>
      <c r="R369" s="30"/>
      <c r="S369" s="30">
        <f>ABS(Q369)/'İtme Analizi'!$C$17</f>
        <v>0</v>
      </c>
      <c r="T369" s="30">
        <f>ABS(R369)/'İtme Analizi'!$C$14</f>
        <v>0</v>
      </c>
      <c r="U369" s="30">
        <f t="shared" si="9"/>
        <v>7.1677117287971687E-3</v>
      </c>
    </row>
    <row r="370" spans="16:21" ht="13.9" customHeight="1" x14ac:dyDescent="0.2">
      <c r="P370" s="27"/>
      <c r="Q370" s="30"/>
      <c r="R370" s="30"/>
      <c r="S370" s="30">
        <f>ABS(Q370)/'İtme Analizi'!$C$17</f>
        <v>0</v>
      </c>
      <c r="T370" s="30">
        <f>ABS(R370)/'İtme Analizi'!$C$14</f>
        <v>0</v>
      </c>
      <c r="U370" s="30">
        <f t="shared" si="9"/>
        <v>7.1677117287971687E-3</v>
      </c>
    </row>
    <row r="371" spans="16:21" ht="13.9" customHeight="1" x14ac:dyDescent="0.2">
      <c r="P371" s="27"/>
      <c r="Q371" s="30"/>
      <c r="R371" s="30"/>
      <c r="S371" s="30">
        <f>ABS(Q371)/'İtme Analizi'!$C$17</f>
        <v>0</v>
      </c>
      <c r="T371" s="30">
        <f>ABS(R371)/'İtme Analizi'!$C$14</f>
        <v>0</v>
      </c>
      <c r="U371" s="30">
        <f t="shared" si="9"/>
        <v>7.1677117287971687E-3</v>
      </c>
    </row>
    <row r="372" spans="16:21" ht="13.9" customHeight="1" x14ac:dyDescent="0.2">
      <c r="P372" s="27"/>
      <c r="Q372" s="30"/>
      <c r="R372" s="30"/>
      <c r="S372" s="30">
        <f>ABS(Q372)/'İtme Analizi'!$C$17</f>
        <v>0</v>
      </c>
      <c r="T372" s="30">
        <f>ABS(R372)/'İtme Analizi'!$C$14</f>
        <v>0</v>
      </c>
      <c r="U372" s="30">
        <f t="shared" si="9"/>
        <v>7.1677117287971687E-3</v>
      </c>
    </row>
    <row r="373" spans="16:21" ht="13.9" customHeight="1" x14ac:dyDescent="0.2">
      <c r="P373" s="27"/>
      <c r="Q373" s="30"/>
      <c r="R373" s="30"/>
      <c r="S373" s="30">
        <f>ABS(Q373)/'İtme Analizi'!$C$17</f>
        <v>0</v>
      </c>
      <c r="T373" s="30">
        <f>ABS(R373)/'İtme Analizi'!$C$14</f>
        <v>0</v>
      </c>
      <c r="U373" s="30">
        <f t="shared" si="9"/>
        <v>7.1677117287971687E-3</v>
      </c>
    </row>
    <row r="374" spans="16:21" ht="13.9" customHeight="1" x14ac:dyDescent="0.2">
      <c r="P374" s="27"/>
      <c r="Q374" s="30"/>
      <c r="R374" s="30"/>
      <c r="S374" s="30">
        <f>ABS(Q374)/'İtme Analizi'!$C$17</f>
        <v>0</v>
      </c>
      <c r="T374" s="30">
        <f>ABS(R374)/'İtme Analizi'!$C$14</f>
        <v>0</v>
      </c>
      <c r="U374" s="30">
        <f t="shared" si="9"/>
        <v>7.1677117287971687E-3</v>
      </c>
    </row>
    <row r="375" spans="16:21" ht="13.9" customHeight="1" x14ac:dyDescent="0.2">
      <c r="P375" s="27"/>
      <c r="Q375" s="30"/>
      <c r="R375" s="30"/>
      <c r="S375" s="30">
        <f>ABS(Q375)/'İtme Analizi'!$C$17</f>
        <v>0</v>
      </c>
      <c r="T375" s="30">
        <f>ABS(R375)/'İtme Analizi'!$C$14</f>
        <v>0</v>
      </c>
      <c r="U375" s="30">
        <f t="shared" si="9"/>
        <v>7.1677117287971687E-3</v>
      </c>
    </row>
    <row r="376" spans="16:21" ht="13.9" customHeight="1" x14ac:dyDescent="0.2">
      <c r="P376" s="27"/>
      <c r="Q376" s="30"/>
      <c r="R376" s="30"/>
      <c r="S376" s="30">
        <f>ABS(Q376)/'İtme Analizi'!$C$17</f>
        <v>0</v>
      </c>
      <c r="T376" s="30">
        <f>ABS(R376)/'İtme Analizi'!$C$14</f>
        <v>0</v>
      </c>
      <c r="U376" s="30">
        <f t="shared" si="9"/>
        <v>7.1677117287971687E-3</v>
      </c>
    </row>
    <row r="377" spans="16:21" ht="13.9" customHeight="1" x14ac:dyDescent="0.2">
      <c r="P377" s="27"/>
      <c r="Q377" s="30"/>
      <c r="R377" s="30"/>
      <c r="S377" s="30">
        <f>ABS(Q377)/'İtme Analizi'!$C$17</f>
        <v>0</v>
      </c>
      <c r="T377" s="30">
        <f>ABS(R377)/'İtme Analizi'!$C$14</f>
        <v>0</v>
      </c>
      <c r="U377" s="30">
        <f t="shared" si="9"/>
        <v>7.1677117287971687E-3</v>
      </c>
    </row>
    <row r="378" spans="16:21" ht="13.9" customHeight="1" x14ac:dyDescent="0.2">
      <c r="P378" s="27"/>
      <c r="Q378" s="30"/>
      <c r="R378" s="30"/>
      <c r="S378" s="30">
        <f>ABS(Q378)/'İtme Analizi'!$C$17</f>
        <v>0</v>
      </c>
      <c r="T378" s="30">
        <f>ABS(R378)/'İtme Analizi'!$C$14</f>
        <v>0</v>
      </c>
      <c r="U378" s="30">
        <f t="shared" si="9"/>
        <v>7.1677117287971687E-3</v>
      </c>
    </row>
    <row r="379" spans="16:21" ht="13.9" customHeight="1" x14ac:dyDescent="0.2">
      <c r="P379" s="27"/>
      <c r="Q379" s="30"/>
      <c r="R379" s="30"/>
      <c r="S379" s="30">
        <f>ABS(Q379)/'İtme Analizi'!$C$17</f>
        <v>0</v>
      </c>
      <c r="T379" s="30">
        <f>ABS(R379)/'İtme Analizi'!$C$14</f>
        <v>0</v>
      </c>
      <c r="U379" s="30">
        <f t="shared" si="9"/>
        <v>7.1677117287971687E-3</v>
      </c>
    </row>
    <row r="380" spans="16:21" ht="13.9" customHeight="1" x14ac:dyDescent="0.2">
      <c r="P380" s="27"/>
      <c r="Q380" s="30"/>
      <c r="R380" s="30"/>
      <c r="S380" s="30">
        <f>ABS(Q380)/'İtme Analizi'!$C$17</f>
        <v>0</v>
      </c>
      <c r="T380" s="30">
        <f>ABS(R380)/'İtme Analizi'!$C$14</f>
        <v>0</v>
      </c>
      <c r="U380" s="30">
        <f t="shared" si="9"/>
        <v>7.1677117287971687E-3</v>
      </c>
    </row>
    <row r="381" spans="16:21" ht="13.9" customHeight="1" x14ac:dyDescent="0.2">
      <c r="P381" s="27"/>
      <c r="Q381" s="30"/>
      <c r="R381" s="30"/>
      <c r="S381" s="30">
        <f>ABS(Q381)/'İtme Analizi'!$C$17</f>
        <v>0</v>
      </c>
      <c r="T381" s="30">
        <f>ABS(R381)/'İtme Analizi'!$C$14</f>
        <v>0</v>
      </c>
      <c r="U381" s="30">
        <f t="shared" si="9"/>
        <v>7.1677117287971687E-3</v>
      </c>
    </row>
    <row r="382" spans="16:21" ht="13.9" customHeight="1" x14ac:dyDescent="0.2">
      <c r="P382" s="27"/>
      <c r="Q382" s="30"/>
      <c r="R382" s="30"/>
      <c r="S382" s="30">
        <f>ABS(Q382)/'İtme Analizi'!$C$17</f>
        <v>0</v>
      </c>
      <c r="T382" s="30">
        <f>ABS(R382)/'İtme Analizi'!$C$14</f>
        <v>0</v>
      </c>
      <c r="U382" s="30">
        <f t="shared" si="9"/>
        <v>7.1677117287971687E-3</v>
      </c>
    </row>
    <row r="383" spans="16:21" ht="13.9" customHeight="1" x14ac:dyDescent="0.2">
      <c r="P383" s="27"/>
      <c r="Q383" s="30"/>
      <c r="R383" s="30"/>
      <c r="S383" s="30">
        <f>ABS(Q383)/'İtme Analizi'!$C$17</f>
        <v>0</v>
      </c>
      <c r="T383" s="30">
        <f>ABS(R383)/'İtme Analizi'!$C$14</f>
        <v>0</v>
      </c>
      <c r="U383" s="30">
        <f t="shared" si="9"/>
        <v>7.1677117287971687E-3</v>
      </c>
    </row>
    <row r="384" spans="16:21" ht="13.9" customHeight="1" x14ac:dyDescent="0.2">
      <c r="P384" s="27"/>
      <c r="Q384" s="30"/>
      <c r="R384" s="30"/>
      <c r="S384" s="30">
        <f>ABS(Q384)/'İtme Analizi'!$C$17</f>
        <v>0</v>
      </c>
      <c r="T384" s="30">
        <f>ABS(R384)/'İtme Analizi'!$C$14</f>
        <v>0</v>
      </c>
      <c r="U384" s="30">
        <f t="shared" si="9"/>
        <v>7.1677117287971687E-3</v>
      </c>
    </row>
    <row r="385" spans="16:21" ht="13.9" customHeight="1" x14ac:dyDescent="0.2">
      <c r="P385" s="27"/>
      <c r="Q385" s="30"/>
      <c r="R385" s="30"/>
      <c r="S385" s="30">
        <f>ABS(Q385)/'İtme Analizi'!$C$17</f>
        <v>0</v>
      </c>
      <c r="T385" s="30">
        <f>ABS(R385)/'İtme Analizi'!$C$14</f>
        <v>0</v>
      </c>
      <c r="U385" s="30">
        <f t="shared" si="9"/>
        <v>7.1677117287971687E-3</v>
      </c>
    </row>
    <row r="386" spans="16:21" ht="13.9" customHeight="1" x14ac:dyDescent="0.2">
      <c r="P386" s="27"/>
      <c r="Q386" s="30"/>
      <c r="R386" s="30"/>
      <c r="S386" s="30">
        <f>ABS(Q386)/'İtme Analizi'!$C$17</f>
        <v>0</v>
      </c>
      <c r="T386" s="30">
        <f>ABS(R386)/'İtme Analizi'!$C$14</f>
        <v>0</v>
      </c>
      <c r="U386" s="30">
        <f t="shared" si="9"/>
        <v>7.1677117287971687E-3</v>
      </c>
    </row>
    <row r="387" spans="16:21" ht="13.9" customHeight="1" x14ac:dyDescent="0.2">
      <c r="P387" s="27"/>
      <c r="Q387" s="30"/>
      <c r="R387" s="30"/>
      <c r="S387" s="30">
        <f>ABS(Q387)/'İtme Analizi'!$C$17</f>
        <v>0</v>
      </c>
      <c r="T387" s="30">
        <f>ABS(R387)/'İtme Analizi'!$C$14</f>
        <v>0</v>
      </c>
      <c r="U387" s="30">
        <f t="shared" si="9"/>
        <v>7.1677117287971687E-3</v>
      </c>
    </row>
    <row r="388" spans="16:21" ht="13.9" customHeight="1" x14ac:dyDescent="0.2">
      <c r="P388" s="27"/>
      <c r="Q388" s="30"/>
      <c r="R388" s="30"/>
      <c r="S388" s="30">
        <f>ABS(Q388)/'İtme Analizi'!$C$17</f>
        <v>0</v>
      </c>
      <c r="T388" s="30">
        <f>ABS(R388)/'İtme Analizi'!$C$14</f>
        <v>0</v>
      </c>
      <c r="U388" s="30">
        <f t="shared" si="9"/>
        <v>7.1677117287971687E-3</v>
      </c>
    </row>
    <row r="389" spans="16:21" ht="13.9" customHeight="1" x14ac:dyDescent="0.2">
      <c r="P389" s="27"/>
      <c r="Q389" s="30"/>
      <c r="R389" s="30"/>
      <c r="S389" s="30">
        <f>ABS(Q389)/'İtme Analizi'!$C$17</f>
        <v>0</v>
      </c>
      <c r="T389" s="30">
        <f>ABS(R389)/'İtme Analizi'!$C$14</f>
        <v>0</v>
      </c>
      <c r="U389" s="30">
        <f t="shared" si="9"/>
        <v>7.1677117287971687E-3</v>
      </c>
    </row>
    <row r="390" spans="16:21" ht="13.9" customHeight="1" x14ac:dyDescent="0.2">
      <c r="P390" s="27"/>
      <c r="Q390" s="30"/>
      <c r="R390" s="30"/>
      <c r="S390" s="30">
        <f>ABS(Q390)/'İtme Analizi'!$C$17</f>
        <v>0</v>
      </c>
      <c r="T390" s="30">
        <f>ABS(R390)/'İtme Analizi'!$C$14</f>
        <v>0</v>
      </c>
      <c r="U390" s="30">
        <f t="shared" si="9"/>
        <v>7.1677117287971687E-3</v>
      </c>
    </row>
    <row r="391" spans="16:21" ht="13.9" customHeight="1" x14ac:dyDescent="0.2">
      <c r="P391" s="27"/>
      <c r="Q391" s="30"/>
      <c r="R391" s="30"/>
      <c r="S391" s="30">
        <f>ABS(Q391)/'İtme Analizi'!$C$17</f>
        <v>0</v>
      </c>
      <c r="T391" s="30">
        <f>ABS(R391)/'İtme Analizi'!$C$14</f>
        <v>0</v>
      </c>
      <c r="U391" s="30">
        <f t="shared" si="9"/>
        <v>7.1677117287971687E-3</v>
      </c>
    </row>
    <row r="392" spans="16:21" ht="13.9" customHeight="1" x14ac:dyDescent="0.2">
      <c r="P392" s="27"/>
      <c r="Q392" s="30"/>
      <c r="R392" s="30"/>
      <c r="S392" s="30">
        <f>ABS(Q392)/'İtme Analizi'!$C$17</f>
        <v>0</v>
      </c>
      <c r="T392" s="30">
        <f>ABS(R392)/'İtme Analizi'!$C$14</f>
        <v>0</v>
      </c>
      <c r="U392" s="30">
        <f t="shared" si="9"/>
        <v>7.1677117287971687E-3</v>
      </c>
    </row>
    <row r="393" spans="16:21" ht="13.9" customHeight="1" x14ac:dyDescent="0.2">
      <c r="P393" s="27"/>
      <c r="Q393" s="30"/>
      <c r="R393" s="30"/>
      <c r="S393" s="30">
        <f>ABS(Q393)/'İtme Analizi'!$C$17</f>
        <v>0</v>
      </c>
      <c r="T393" s="30">
        <f>ABS(R393)/'İtme Analizi'!$C$14</f>
        <v>0</v>
      </c>
      <c r="U393" s="30">
        <f t="shared" si="9"/>
        <v>7.1677117287971687E-3</v>
      </c>
    </row>
    <row r="394" spans="16:21" ht="13.9" customHeight="1" x14ac:dyDescent="0.2">
      <c r="P394" s="27"/>
      <c r="Q394" s="30"/>
      <c r="R394" s="30"/>
      <c r="S394" s="30">
        <f>ABS(Q394)/'İtme Analizi'!$C$17</f>
        <v>0</v>
      </c>
      <c r="T394" s="30">
        <f>ABS(R394)/'İtme Analizi'!$C$14</f>
        <v>0</v>
      </c>
      <c r="U394" s="30">
        <f t="shared" si="9"/>
        <v>7.1677117287971687E-3</v>
      </c>
    </row>
    <row r="395" spans="16:21" ht="13.9" customHeight="1" x14ac:dyDescent="0.2">
      <c r="P395" s="27"/>
      <c r="Q395" s="30"/>
      <c r="R395" s="30"/>
      <c r="S395" s="30">
        <f>ABS(Q395)/'İtme Analizi'!$C$17</f>
        <v>0</v>
      </c>
      <c r="T395" s="30">
        <f>ABS(R395)/'İtme Analizi'!$C$14</f>
        <v>0</v>
      </c>
      <c r="U395" s="30">
        <f t="shared" si="9"/>
        <v>7.1677117287971687E-3</v>
      </c>
    </row>
    <row r="396" spans="16:21" ht="13.9" customHeight="1" x14ac:dyDescent="0.2">
      <c r="P396" s="27"/>
      <c r="Q396" s="30"/>
      <c r="R396" s="30"/>
      <c r="S396" s="30">
        <f>ABS(Q396)/'İtme Analizi'!$C$17</f>
        <v>0</v>
      </c>
      <c r="T396" s="30">
        <f>ABS(R396)/'İtme Analizi'!$C$14</f>
        <v>0</v>
      </c>
      <c r="U396" s="30">
        <f t="shared" si="9"/>
        <v>7.1677117287971687E-3</v>
      </c>
    </row>
    <row r="397" spans="16:21" ht="13.9" customHeight="1" x14ac:dyDescent="0.2">
      <c r="P397" s="27"/>
      <c r="Q397" s="30"/>
      <c r="R397" s="30"/>
      <c r="S397" s="30">
        <f>ABS(Q397)/'İtme Analizi'!$C$17</f>
        <v>0</v>
      </c>
      <c r="T397" s="30">
        <f>ABS(R397)/'İtme Analizi'!$C$14</f>
        <v>0</v>
      </c>
      <c r="U397" s="30">
        <f t="shared" ref="U397:U460" si="10">U396+(S397-S396)*((T397+T396)/2)</f>
        <v>7.1677117287971687E-3</v>
      </c>
    </row>
    <row r="398" spans="16:21" ht="13.9" customHeight="1" x14ac:dyDescent="0.2">
      <c r="P398" s="27"/>
      <c r="Q398" s="30"/>
      <c r="R398" s="30"/>
      <c r="S398" s="30">
        <f>ABS(Q398)/'İtme Analizi'!$C$17</f>
        <v>0</v>
      </c>
      <c r="T398" s="30">
        <f>ABS(R398)/'İtme Analizi'!$C$14</f>
        <v>0</v>
      </c>
      <c r="U398" s="30">
        <f t="shared" si="10"/>
        <v>7.1677117287971687E-3</v>
      </c>
    </row>
    <row r="399" spans="16:21" ht="13.9" customHeight="1" x14ac:dyDescent="0.2">
      <c r="P399" s="27"/>
      <c r="Q399" s="30"/>
      <c r="R399" s="30"/>
      <c r="S399" s="30">
        <f>ABS(Q399)/'İtme Analizi'!$C$17</f>
        <v>0</v>
      </c>
      <c r="T399" s="30">
        <f>ABS(R399)/'İtme Analizi'!$C$14</f>
        <v>0</v>
      </c>
      <c r="U399" s="30">
        <f t="shared" si="10"/>
        <v>7.1677117287971687E-3</v>
      </c>
    </row>
    <row r="400" spans="16:21" ht="13.9" customHeight="1" x14ac:dyDescent="0.2">
      <c r="P400" s="27"/>
      <c r="Q400" s="30"/>
      <c r="R400" s="30"/>
      <c r="S400" s="30">
        <f>ABS(Q400)/'İtme Analizi'!$C$17</f>
        <v>0</v>
      </c>
      <c r="T400" s="30">
        <f>ABS(R400)/'İtme Analizi'!$C$14</f>
        <v>0</v>
      </c>
      <c r="U400" s="30">
        <f t="shared" si="10"/>
        <v>7.1677117287971687E-3</v>
      </c>
    </row>
    <row r="401" spans="16:21" ht="13.9" customHeight="1" x14ac:dyDescent="0.2">
      <c r="P401" s="27"/>
      <c r="Q401" s="30"/>
      <c r="R401" s="30"/>
      <c r="S401" s="30">
        <f>ABS(Q401)/'İtme Analizi'!$C$17</f>
        <v>0</v>
      </c>
      <c r="T401" s="30">
        <f>ABS(R401)/'İtme Analizi'!$C$14</f>
        <v>0</v>
      </c>
      <c r="U401" s="30">
        <f t="shared" si="10"/>
        <v>7.1677117287971687E-3</v>
      </c>
    </row>
    <row r="402" spans="16:21" ht="13.9" customHeight="1" x14ac:dyDescent="0.2">
      <c r="P402" s="27"/>
      <c r="Q402" s="30"/>
      <c r="R402" s="30"/>
      <c r="S402" s="30">
        <f>ABS(Q402)/'İtme Analizi'!$C$17</f>
        <v>0</v>
      </c>
      <c r="T402" s="30">
        <f>ABS(R402)/'İtme Analizi'!$C$14</f>
        <v>0</v>
      </c>
      <c r="U402" s="30">
        <f t="shared" si="10"/>
        <v>7.1677117287971687E-3</v>
      </c>
    </row>
    <row r="403" spans="16:21" ht="13.9" customHeight="1" x14ac:dyDescent="0.2">
      <c r="P403" s="27"/>
      <c r="Q403" s="30"/>
      <c r="R403" s="30"/>
      <c r="S403" s="30">
        <f>ABS(Q403)/'İtme Analizi'!$C$17</f>
        <v>0</v>
      </c>
      <c r="T403" s="30">
        <f>ABS(R403)/'İtme Analizi'!$C$14</f>
        <v>0</v>
      </c>
      <c r="U403" s="30">
        <f t="shared" si="10"/>
        <v>7.1677117287971687E-3</v>
      </c>
    </row>
    <row r="404" spans="16:21" ht="13.9" customHeight="1" x14ac:dyDescent="0.2">
      <c r="P404" s="27"/>
      <c r="Q404" s="30"/>
      <c r="R404" s="30"/>
      <c r="S404" s="30">
        <f>ABS(Q404)/'İtme Analizi'!$C$17</f>
        <v>0</v>
      </c>
      <c r="T404" s="30">
        <f>ABS(R404)/'İtme Analizi'!$C$14</f>
        <v>0</v>
      </c>
      <c r="U404" s="30">
        <f t="shared" si="10"/>
        <v>7.1677117287971687E-3</v>
      </c>
    </row>
    <row r="405" spans="16:21" ht="13.9" customHeight="1" x14ac:dyDescent="0.2">
      <c r="P405" s="27"/>
      <c r="Q405" s="30"/>
      <c r="R405" s="30"/>
      <c r="S405" s="30">
        <f>ABS(Q405)/'İtme Analizi'!$C$17</f>
        <v>0</v>
      </c>
      <c r="T405" s="30">
        <f>ABS(R405)/'İtme Analizi'!$C$14</f>
        <v>0</v>
      </c>
      <c r="U405" s="30">
        <f t="shared" si="10"/>
        <v>7.1677117287971687E-3</v>
      </c>
    </row>
    <row r="406" spans="16:21" ht="13.9" customHeight="1" x14ac:dyDescent="0.2">
      <c r="P406" s="27"/>
      <c r="Q406" s="30"/>
      <c r="R406" s="30"/>
      <c r="S406" s="30">
        <f>ABS(Q406)/'İtme Analizi'!$C$17</f>
        <v>0</v>
      </c>
      <c r="T406" s="30">
        <f>ABS(R406)/'İtme Analizi'!$C$14</f>
        <v>0</v>
      </c>
      <c r="U406" s="30">
        <f t="shared" si="10"/>
        <v>7.1677117287971687E-3</v>
      </c>
    </row>
    <row r="407" spans="16:21" ht="13.9" customHeight="1" x14ac:dyDescent="0.2">
      <c r="P407" s="27"/>
      <c r="Q407" s="30"/>
      <c r="R407" s="30"/>
      <c r="S407" s="30">
        <f>ABS(Q407)/'İtme Analizi'!$C$17</f>
        <v>0</v>
      </c>
      <c r="T407" s="30">
        <f>ABS(R407)/'İtme Analizi'!$C$14</f>
        <v>0</v>
      </c>
      <c r="U407" s="30">
        <f t="shared" si="10"/>
        <v>7.1677117287971687E-3</v>
      </c>
    </row>
    <row r="408" spans="16:21" ht="13.9" customHeight="1" x14ac:dyDescent="0.2">
      <c r="P408" s="27"/>
      <c r="Q408" s="30"/>
      <c r="R408" s="30"/>
      <c r="S408" s="30">
        <f>ABS(Q408)/'İtme Analizi'!$C$17</f>
        <v>0</v>
      </c>
      <c r="T408" s="30">
        <f>ABS(R408)/'İtme Analizi'!$C$14</f>
        <v>0</v>
      </c>
      <c r="U408" s="30">
        <f t="shared" si="10"/>
        <v>7.1677117287971687E-3</v>
      </c>
    </row>
    <row r="409" spans="16:21" ht="13.9" customHeight="1" x14ac:dyDescent="0.2">
      <c r="P409" s="27"/>
      <c r="Q409" s="30"/>
      <c r="R409" s="30"/>
      <c r="S409" s="30">
        <f>ABS(Q409)/'İtme Analizi'!$C$17</f>
        <v>0</v>
      </c>
      <c r="T409" s="30">
        <f>ABS(R409)/'İtme Analizi'!$C$14</f>
        <v>0</v>
      </c>
      <c r="U409" s="30">
        <f t="shared" si="10"/>
        <v>7.1677117287971687E-3</v>
      </c>
    </row>
    <row r="410" spans="16:21" ht="13.9" customHeight="1" x14ac:dyDescent="0.2">
      <c r="P410" s="27"/>
      <c r="Q410" s="30"/>
      <c r="R410" s="30"/>
      <c r="S410" s="30">
        <f>ABS(Q410)/'İtme Analizi'!$C$17</f>
        <v>0</v>
      </c>
      <c r="T410" s="30">
        <f>ABS(R410)/'İtme Analizi'!$C$14</f>
        <v>0</v>
      </c>
      <c r="U410" s="30">
        <f t="shared" si="10"/>
        <v>7.1677117287971687E-3</v>
      </c>
    </row>
    <row r="411" spans="16:21" ht="13.9" customHeight="1" x14ac:dyDescent="0.2">
      <c r="P411" s="27"/>
      <c r="Q411" s="30"/>
      <c r="R411" s="30"/>
      <c r="S411" s="30">
        <f>ABS(Q411)/'İtme Analizi'!$C$17</f>
        <v>0</v>
      </c>
      <c r="T411" s="30">
        <f>ABS(R411)/'İtme Analizi'!$C$14</f>
        <v>0</v>
      </c>
      <c r="U411" s="30">
        <f t="shared" si="10"/>
        <v>7.1677117287971687E-3</v>
      </c>
    </row>
    <row r="412" spans="16:21" ht="13.9" customHeight="1" x14ac:dyDescent="0.2">
      <c r="P412" s="27"/>
      <c r="Q412" s="30"/>
      <c r="R412" s="30"/>
      <c r="S412" s="30">
        <f>ABS(Q412)/'İtme Analizi'!$C$17</f>
        <v>0</v>
      </c>
      <c r="T412" s="30">
        <f>ABS(R412)/'İtme Analizi'!$C$14</f>
        <v>0</v>
      </c>
      <c r="U412" s="30">
        <f t="shared" si="10"/>
        <v>7.1677117287971687E-3</v>
      </c>
    </row>
    <row r="413" spans="16:21" ht="13.9" customHeight="1" x14ac:dyDescent="0.2">
      <c r="P413" s="27"/>
      <c r="Q413" s="30"/>
      <c r="R413" s="30"/>
      <c r="S413" s="30">
        <f>ABS(Q413)/'İtme Analizi'!$C$17</f>
        <v>0</v>
      </c>
      <c r="T413" s="30">
        <f>ABS(R413)/'İtme Analizi'!$C$14</f>
        <v>0</v>
      </c>
      <c r="U413" s="30">
        <f t="shared" si="10"/>
        <v>7.1677117287971687E-3</v>
      </c>
    </row>
    <row r="414" spans="16:21" ht="13.9" customHeight="1" x14ac:dyDescent="0.2">
      <c r="P414" s="27"/>
      <c r="Q414" s="30"/>
      <c r="R414" s="30"/>
      <c r="S414" s="30">
        <f>ABS(Q414)/'İtme Analizi'!$C$17</f>
        <v>0</v>
      </c>
      <c r="T414" s="30">
        <f>ABS(R414)/'İtme Analizi'!$C$14</f>
        <v>0</v>
      </c>
      <c r="U414" s="30">
        <f t="shared" si="10"/>
        <v>7.1677117287971687E-3</v>
      </c>
    </row>
    <row r="415" spans="16:21" ht="13.9" customHeight="1" x14ac:dyDescent="0.2">
      <c r="P415" s="27"/>
      <c r="Q415" s="30"/>
      <c r="R415" s="30"/>
      <c r="S415" s="30">
        <f>ABS(Q415)/'İtme Analizi'!$C$17</f>
        <v>0</v>
      </c>
      <c r="T415" s="30">
        <f>ABS(R415)/'İtme Analizi'!$C$14</f>
        <v>0</v>
      </c>
      <c r="U415" s="30">
        <f t="shared" si="10"/>
        <v>7.1677117287971687E-3</v>
      </c>
    </row>
    <row r="416" spans="16:21" ht="13.9" customHeight="1" x14ac:dyDescent="0.2">
      <c r="P416" s="27"/>
      <c r="Q416" s="30"/>
      <c r="R416" s="30"/>
      <c r="S416" s="30">
        <f>ABS(Q416)/'İtme Analizi'!$C$17</f>
        <v>0</v>
      </c>
      <c r="T416" s="30">
        <f>ABS(R416)/'İtme Analizi'!$C$14</f>
        <v>0</v>
      </c>
      <c r="U416" s="30">
        <f t="shared" si="10"/>
        <v>7.1677117287971687E-3</v>
      </c>
    </row>
    <row r="417" spans="16:21" ht="13.9" customHeight="1" x14ac:dyDescent="0.2">
      <c r="P417" s="27"/>
      <c r="Q417" s="30"/>
      <c r="R417" s="30"/>
      <c r="S417" s="30">
        <f>ABS(Q417)/'İtme Analizi'!$C$17</f>
        <v>0</v>
      </c>
      <c r="T417" s="30">
        <f>ABS(R417)/'İtme Analizi'!$C$14</f>
        <v>0</v>
      </c>
      <c r="U417" s="30">
        <f t="shared" si="10"/>
        <v>7.1677117287971687E-3</v>
      </c>
    </row>
    <row r="418" spans="16:21" ht="13.9" customHeight="1" x14ac:dyDescent="0.2">
      <c r="P418" s="27"/>
      <c r="Q418" s="30"/>
      <c r="R418" s="30"/>
      <c r="S418" s="30">
        <f>ABS(Q418)/'İtme Analizi'!$C$17</f>
        <v>0</v>
      </c>
      <c r="T418" s="30">
        <f>ABS(R418)/'İtme Analizi'!$C$14</f>
        <v>0</v>
      </c>
      <c r="U418" s="30">
        <f t="shared" si="10"/>
        <v>7.1677117287971687E-3</v>
      </c>
    </row>
    <row r="419" spans="16:21" ht="13.9" customHeight="1" x14ac:dyDescent="0.2">
      <c r="P419" s="27"/>
      <c r="Q419" s="30"/>
      <c r="R419" s="30"/>
      <c r="S419" s="30">
        <f>ABS(Q419)/'İtme Analizi'!$C$17</f>
        <v>0</v>
      </c>
      <c r="T419" s="30">
        <f>ABS(R419)/'İtme Analizi'!$C$14</f>
        <v>0</v>
      </c>
      <c r="U419" s="30">
        <f t="shared" si="10"/>
        <v>7.1677117287971687E-3</v>
      </c>
    </row>
    <row r="420" spans="16:21" ht="13.9" customHeight="1" x14ac:dyDescent="0.2">
      <c r="P420" s="27"/>
      <c r="Q420" s="30"/>
      <c r="R420" s="30"/>
      <c r="S420" s="30">
        <f>ABS(Q420)/'İtme Analizi'!$C$17</f>
        <v>0</v>
      </c>
      <c r="T420" s="30">
        <f>ABS(R420)/'İtme Analizi'!$C$14</f>
        <v>0</v>
      </c>
      <c r="U420" s="30">
        <f t="shared" si="10"/>
        <v>7.1677117287971687E-3</v>
      </c>
    </row>
    <row r="421" spans="16:21" ht="13.9" customHeight="1" x14ac:dyDescent="0.2">
      <c r="P421" s="27"/>
      <c r="Q421" s="30"/>
      <c r="R421" s="30"/>
      <c r="S421" s="30">
        <f>ABS(Q421)/'İtme Analizi'!$C$17</f>
        <v>0</v>
      </c>
      <c r="T421" s="30">
        <f>ABS(R421)/'İtme Analizi'!$C$14</f>
        <v>0</v>
      </c>
      <c r="U421" s="30">
        <f t="shared" si="10"/>
        <v>7.1677117287971687E-3</v>
      </c>
    </row>
    <row r="422" spans="16:21" ht="13.9" customHeight="1" x14ac:dyDescent="0.2">
      <c r="P422" s="27"/>
      <c r="Q422" s="30"/>
      <c r="R422" s="30"/>
      <c r="S422" s="30">
        <f>ABS(Q422)/'İtme Analizi'!$C$17</f>
        <v>0</v>
      </c>
      <c r="T422" s="30">
        <f>ABS(R422)/'İtme Analizi'!$C$14</f>
        <v>0</v>
      </c>
      <c r="U422" s="30">
        <f t="shared" si="10"/>
        <v>7.1677117287971687E-3</v>
      </c>
    </row>
    <row r="423" spans="16:21" ht="13.9" customHeight="1" x14ac:dyDescent="0.2">
      <c r="P423" s="27"/>
      <c r="Q423" s="30"/>
      <c r="R423" s="30"/>
      <c r="S423" s="30">
        <f>ABS(Q423)/'İtme Analizi'!$C$17</f>
        <v>0</v>
      </c>
      <c r="T423" s="30">
        <f>ABS(R423)/'İtme Analizi'!$C$14</f>
        <v>0</v>
      </c>
      <c r="U423" s="30">
        <f t="shared" si="10"/>
        <v>7.1677117287971687E-3</v>
      </c>
    </row>
    <row r="424" spans="16:21" ht="13.9" customHeight="1" x14ac:dyDescent="0.2">
      <c r="P424" s="27"/>
      <c r="Q424" s="30"/>
      <c r="R424" s="30"/>
      <c r="S424" s="30">
        <f>ABS(Q424)/'İtme Analizi'!$C$17</f>
        <v>0</v>
      </c>
      <c r="T424" s="30">
        <f>ABS(R424)/'İtme Analizi'!$C$14</f>
        <v>0</v>
      </c>
      <c r="U424" s="30">
        <f t="shared" si="10"/>
        <v>7.1677117287971687E-3</v>
      </c>
    </row>
    <row r="425" spans="16:21" ht="13.9" customHeight="1" x14ac:dyDescent="0.2">
      <c r="P425" s="27"/>
      <c r="Q425" s="30"/>
      <c r="R425" s="30"/>
      <c r="S425" s="30">
        <f>ABS(Q425)/'İtme Analizi'!$C$17</f>
        <v>0</v>
      </c>
      <c r="T425" s="30">
        <f>ABS(R425)/'İtme Analizi'!$C$14</f>
        <v>0</v>
      </c>
      <c r="U425" s="30">
        <f t="shared" si="10"/>
        <v>7.1677117287971687E-3</v>
      </c>
    </row>
    <row r="426" spans="16:21" ht="13.9" customHeight="1" x14ac:dyDescent="0.2">
      <c r="P426" s="27"/>
      <c r="Q426" s="30"/>
      <c r="R426" s="30"/>
      <c r="S426" s="30">
        <f>ABS(Q426)/'İtme Analizi'!$C$17</f>
        <v>0</v>
      </c>
      <c r="T426" s="30">
        <f>ABS(R426)/'İtme Analizi'!$C$14</f>
        <v>0</v>
      </c>
      <c r="U426" s="30">
        <f t="shared" si="10"/>
        <v>7.1677117287971687E-3</v>
      </c>
    </row>
    <row r="427" spans="16:21" ht="13.9" customHeight="1" x14ac:dyDescent="0.2">
      <c r="P427" s="27"/>
      <c r="Q427" s="30"/>
      <c r="R427" s="30"/>
      <c r="S427" s="30">
        <f>ABS(Q427)/'İtme Analizi'!$C$17</f>
        <v>0</v>
      </c>
      <c r="T427" s="30">
        <f>ABS(R427)/'İtme Analizi'!$C$14</f>
        <v>0</v>
      </c>
      <c r="U427" s="30">
        <f t="shared" si="10"/>
        <v>7.1677117287971687E-3</v>
      </c>
    </row>
    <row r="428" spans="16:21" ht="13.9" customHeight="1" x14ac:dyDescent="0.2">
      <c r="P428" s="27"/>
      <c r="Q428" s="30"/>
      <c r="R428" s="30"/>
      <c r="S428" s="30">
        <f>ABS(Q428)/'İtme Analizi'!$C$17</f>
        <v>0</v>
      </c>
      <c r="T428" s="30">
        <f>ABS(R428)/'İtme Analizi'!$C$14</f>
        <v>0</v>
      </c>
      <c r="U428" s="30">
        <f t="shared" si="10"/>
        <v>7.1677117287971687E-3</v>
      </c>
    </row>
    <row r="429" spans="16:21" ht="13.9" customHeight="1" x14ac:dyDescent="0.2">
      <c r="P429" s="27"/>
      <c r="Q429" s="30"/>
      <c r="R429" s="30"/>
      <c r="S429" s="30">
        <f>ABS(Q429)/'İtme Analizi'!$C$17</f>
        <v>0</v>
      </c>
      <c r="T429" s="30">
        <f>ABS(R429)/'İtme Analizi'!$C$14</f>
        <v>0</v>
      </c>
      <c r="U429" s="30">
        <f t="shared" si="10"/>
        <v>7.1677117287971687E-3</v>
      </c>
    </row>
    <row r="430" spans="16:21" ht="13.9" customHeight="1" x14ac:dyDescent="0.2">
      <c r="P430" s="27"/>
      <c r="Q430" s="30"/>
      <c r="R430" s="30"/>
      <c r="S430" s="30">
        <f>ABS(Q430)/'İtme Analizi'!$C$17</f>
        <v>0</v>
      </c>
      <c r="T430" s="30">
        <f>ABS(R430)/'İtme Analizi'!$C$14</f>
        <v>0</v>
      </c>
      <c r="U430" s="30">
        <f t="shared" si="10"/>
        <v>7.1677117287971687E-3</v>
      </c>
    </row>
    <row r="431" spans="16:21" ht="13.9" customHeight="1" x14ac:dyDescent="0.2">
      <c r="P431" s="27"/>
      <c r="Q431" s="30"/>
      <c r="R431" s="30"/>
      <c r="S431" s="30">
        <f>ABS(Q431)/'İtme Analizi'!$C$17</f>
        <v>0</v>
      </c>
      <c r="T431" s="30">
        <f>ABS(R431)/'İtme Analizi'!$C$14</f>
        <v>0</v>
      </c>
      <c r="U431" s="30">
        <f t="shared" si="10"/>
        <v>7.1677117287971687E-3</v>
      </c>
    </row>
    <row r="432" spans="16:21" ht="13.9" customHeight="1" x14ac:dyDescent="0.2">
      <c r="P432" s="27"/>
      <c r="Q432" s="30"/>
      <c r="R432" s="30"/>
      <c r="S432" s="30">
        <f>ABS(Q432)/'İtme Analizi'!$C$17</f>
        <v>0</v>
      </c>
      <c r="T432" s="30">
        <f>ABS(R432)/'İtme Analizi'!$C$14</f>
        <v>0</v>
      </c>
      <c r="U432" s="30">
        <f t="shared" si="10"/>
        <v>7.1677117287971687E-3</v>
      </c>
    </row>
    <row r="433" spans="16:21" ht="13.9" customHeight="1" x14ac:dyDescent="0.2">
      <c r="P433" s="27"/>
      <c r="Q433" s="30"/>
      <c r="R433" s="30"/>
      <c r="S433" s="30">
        <f>ABS(Q433)/'İtme Analizi'!$C$17</f>
        <v>0</v>
      </c>
      <c r="T433" s="30">
        <f>ABS(R433)/'İtme Analizi'!$C$14</f>
        <v>0</v>
      </c>
      <c r="U433" s="30">
        <f t="shared" si="10"/>
        <v>7.1677117287971687E-3</v>
      </c>
    </row>
    <row r="434" spans="16:21" ht="13.9" customHeight="1" x14ac:dyDescent="0.2">
      <c r="P434" s="27"/>
      <c r="Q434" s="30"/>
      <c r="R434" s="30"/>
      <c r="S434" s="30">
        <f>ABS(Q434)/'İtme Analizi'!$C$17</f>
        <v>0</v>
      </c>
      <c r="T434" s="30">
        <f>ABS(R434)/'İtme Analizi'!$C$14</f>
        <v>0</v>
      </c>
      <c r="U434" s="30">
        <f t="shared" si="10"/>
        <v>7.1677117287971687E-3</v>
      </c>
    </row>
    <row r="435" spans="16:21" ht="13.9" customHeight="1" x14ac:dyDescent="0.2">
      <c r="P435" s="27"/>
      <c r="Q435" s="30"/>
      <c r="R435" s="30"/>
      <c r="S435" s="30">
        <f>ABS(Q435)/'İtme Analizi'!$C$17</f>
        <v>0</v>
      </c>
      <c r="T435" s="30">
        <f>ABS(R435)/'İtme Analizi'!$C$14</f>
        <v>0</v>
      </c>
      <c r="U435" s="30">
        <f t="shared" si="10"/>
        <v>7.1677117287971687E-3</v>
      </c>
    </row>
    <row r="436" spans="16:21" ht="13.9" customHeight="1" x14ac:dyDescent="0.2">
      <c r="P436" s="27"/>
      <c r="Q436" s="30"/>
      <c r="R436" s="30"/>
      <c r="S436" s="30">
        <f>ABS(Q436)/'İtme Analizi'!$C$17</f>
        <v>0</v>
      </c>
      <c r="T436" s="30">
        <f>ABS(R436)/'İtme Analizi'!$C$14</f>
        <v>0</v>
      </c>
      <c r="U436" s="30">
        <f t="shared" si="10"/>
        <v>7.1677117287971687E-3</v>
      </c>
    </row>
    <row r="437" spans="16:21" ht="13.9" customHeight="1" x14ac:dyDescent="0.2">
      <c r="P437" s="27"/>
      <c r="Q437" s="30"/>
      <c r="R437" s="30"/>
      <c r="S437" s="30">
        <f>ABS(Q437)/'İtme Analizi'!$C$17</f>
        <v>0</v>
      </c>
      <c r="T437" s="30">
        <f>ABS(R437)/'İtme Analizi'!$C$14</f>
        <v>0</v>
      </c>
      <c r="U437" s="30">
        <f t="shared" si="10"/>
        <v>7.1677117287971687E-3</v>
      </c>
    </row>
    <row r="438" spans="16:21" ht="13.9" customHeight="1" x14ac:dyDescent="0.2">
      <c r="P438" s="27"/>
      <c r="Q438" s="30"/>
      <c r="R438" s="30"/>
      <c r="S438" s="30">
        <f>ABS(Q438)/'İtme Analizi'!$C$17</f>
        <v>0</v>
      </c>
      <c r="T438" s="30">
        <f>ABS(R438)/'İtme Analizi'!$C$14</f>
        <v>0</v>
      </c>
      <c r="U438" s="30">
        <f t="shared" si="10"/>
        <v>7.1677117287971687E-3</v>
      </c>
    </row>
    <row r="439" spans="16:21" ht="13.9" customHeight="1" x14ac:dyDescent="0.2">
      <c r="P439" s="27"/>
      <c r="Q439" s="30"/>
      <c r="R439" s="30"/>
      <c r="S439" s="30">
        <f>ABS(Q439)/'İtme Analizi'!$C$17</f>
        <v>0</v>
      </c>
      <c r="T439" s="30">
        <f>ABS(R439)/'İtme Analizi'!$C$14</f>
        <v>0</v>
      </c>
      <c r="U439" s="30">
        <f t="shared" si="10"/>
        <v>7.1677117287971687E-3</v>
      </c>
    </row>
    <row r="440" spans="16:21" ht="13.9" customHeight="1" x14ac:dyDescent="0.2">
      <c r="P440" s="27"/>
      <c r="Q440" s="30"/>
      <c r="R440" s="30"/>
      <c r="S440" s="30">
        <f>ABS(Q440)/'İtme Analizi'!$C$17</f>
        <v>0</v>
      </c>
      <c r="T440" s="30">
        <f>ABS(R440)/'İtme Analizi'!$C$14</f>
        <v>0</v>
      </c>
      <c r="U440" s="30">
        <f t="shared" si="10"/>
        <v>7.1677117287971687E-3</v>
      </c>
    </row>
    <row r="441" spans="16:21" ht="13.9" customHeight="1" x14ac:dyDescent="0.2">
      <c r="P441" s="27"/>
      <c r="Q441" s="30"/>
      <c r="R441" s="30"/>
      <c r="S441" s="30">
        <f>ABS(Q441)/'İtme Analizi'!$C$17</f>
        <v>0</v>
      </c>
      <c r="T441" s="30">
        <f>ABS(R441)/'İtme Analizi'!$C$14</f>
        <v>0</v>
      </c>
      <c r="U441" s="30">
        <f t="shared" si="10"/>
        <v>7.1677117287971687E-3</v>
      </c>
    </row>
    <row r="442" spans="16:21" ht="13.9" customHeight="1" x14ac:dyDescent="0.2">
      <c r="P442" s="27"/>
      <c r="Q442" s="30"/>
      <c r="R442" s="30"/>
      <c r="S442" s="30">
        <f>ABS(Q442)/'İtme Analizi'!$C$17</f>
        <v>0</v>
      </c>
      <c r="T442" s="30">
        <f>ABS(R442)/'İtme Analizi'!$C$14</f>
        <v>0</v>
      </c>
      <c r="U442" s="30">
        <f t="shared" si="10"/>
        <v>7.1677117287971687E-3</v>
      </c>
    </row>
    <row r="443" spans="16:21" ht="13.9" customHeight="1" x14ac:dyDescent="0.2">
      <c r="P443" s="27"/>
      <c r="Q443" s="30"/>
      <c r="R443" s="30"/>
      <c r="S443" s="30">
        <f>ABS(Q443)/'İtme Analizi'!$C$17</f>
        <v>0</v>
      </c>
      <c r="T443" s="30">
        <f>ABS(R443)/'İtme Analizi'!$C$14</f>
        <v>0</v>
      </c>
      <c r="U443" s="30">
        <f t="shared" si="10"/>
        <v>7.1677117287971687E-3</v>
      </c>
    </row>
    <row r="444" spans="16:21" ht="13.9" customHeight="1" x14ac:dyDescent="0.2">
      <c r="P444" s="27"/>
      <c r="Q444" s="30"/>
      <c r="R444" s="30"/>
      <c r="S444" s="30">
        <f>ABS(Q444)/'İtme Analizi'!$C$17</f>
        <v>0</v>
      </c>
      <c r="T444" s="30">
        <f>ABS(R444)/'İtme Analizi'!$C$14</f>
        <v>0</v>
      </c>
      <c r="U444" s="30">
        <f t="shared" si="10"/>
        <v>7.1677117287971687E-3</v>
      </c>
    </row>
    <row r="445" spans="16:21" ht="13.9" customHeight="1" x14ac:dyDescent="0.2">
      <c r="P445" s="27"/>
      <c r="Q445" s="30"/>
      <c r="R445" s="30"/>
      <c r="S445" s="30">
        <f>ABS(Q445)/'İtme Analizi'!$C$17</f>
        <v>0</v>
      </c>
      <c r="T445" s="30">
        <f>ABS(R445)/'İtme Analizi'!$C$14</f>
        <v>0</v>
      </c>
      <c r="U445" s="30">
        <f t="shared" si="10"/>
        <v>7.1677117287971687E-3</v>
      </c>
    </row>
    <row r="446" spans="16:21" ht="13.9" customHeight="1" x14ac:dyDescent="0.2">
      <c r="P446" s="27"/>
      <c r="Q446" s="30"/>
      <c r="R446" s="30"/>
      <c r="S446" s="30">
        <f>ABS(Q446)/'İtme Analizi'!$C$17</f>
        <v>0</v>
      </c>
      <c r="T446" s="30">
        <f>ABS(R446)/'İtme Analizi'!$C$14</f>
        <v>0</v>
      </c>
      <c r="U446" s="30">
        <f t="shared" si="10"/>
        <v>7.1677117287971687E-3</v>
      </c>
    </row>
    <row r="447" spans="16:21" ht="13.9" customHeight="1" x14ac:dyDescent="0.2">
      <c r="P447" s="27"/>
      <c r="Q447" s="30"/>
      <c r="R447" s="30"/>
      <c r="S447" s="30">
        <f>ABS(Q447)/'İtme Analizi'!$C$17</f>
        <v>0</v>
      </c>
      <c r="T447" s="30">
        <f>ABS(R447)/'İtme Analizi'!$C$14</f>
        <v>0</v>
      </c>
      <c r="U447" s="30">
        <f t="shared" si="10"/>
        <v>7.1677117287971687E-3</v>
      </c>
    </row>
    <row r="448" spans="16:21" ht="13.9" customHeight="1" x14ac:dyDescent="0.2">
      <c r="P448" s="27"/>
      <c r="Q448" s="30"/>
      <c r="R448" s="30"/>
      <c r="S448" s="30">
        <f>ABS(Q448)/'İtme Analizi'!$C$17</f>
        <v>0</v>
      </c>
      <c r="T448" s="30">
        <f>ABS(R448)/'İtme Analizi'!$C$14</f>
        <v>0</v>
      </c>
      <c r="U448" s="30">
        <f t="shared" si="10"/>
        <v>7.1677117287971687E-3</v>
      </c>
    </row>
    <row r="449" spans="16:21" ht="13.9" customHeight="1" x14ac:dyDescent="0.2">
      <c r="P449" s="27"/>
      <c r="Q449" s="30"/>
      <c r="R449" s="30"/>
      <c r="S449" s="30">
        <f>ABS(Q449)/'İtme Analizi'!$C$17</f>
        <v>0</v>
      </c>
      <c r="T449" s="30">
        <f>ABS(R449)/'İtme Analizi'!$C$14</f>
        <v>0</v>
      </c>
      <c r="U449" s="30">
        <f t="shared" si="10"/>
        <v>7.1677117287971687E-3</v>
      </c>
    </row>
    <row r="450" spans="16:21" ht="13.9" customHeight="1" x14ac:dyDescent="0.2">
      <c r="P450" s="27"/>
      <c r="Q450" s="30"/>
      <c r="R450" s="30"/>
      <c r="S450" s="30">
        <f>ABS(Q450)/'İtme Analizi'!$C$17</f>
        <v>0</v>
      </c>
      <c r="T450" s="30">
        <f>ABS(R450)/'İtme Analizi'!$C$14</f>
        <v>0</v>
      </c>
      <c r="U450" s="30">
        <f t="shared" si="10"/>
        <v>7.1677117287971687E-3</v>
      </c>
    </row>
    <row r="451" spans="16:21" ht="13.9" customHeight="1" x14ac:dyDescent="0.2">
      <c r="P451" s="27"/>
      <c r="Q451" s="30"/>
      <c r="R451" s="30"/>
      <c r="S451" s="30">
        <f>ABS(Q451)/'İtme Analizi'!$C$17</f>
        <v>0</v>
      </c>
      <c r="T451" s="30">
        <f>ABS(R451)/'İtme Analizi'!$C$14</f>
        <v>0</v>
      </c>
      <c r="U451" s="30">
        <f t="shared" si="10"/>
        <v>7.1677117287971687E-3</v>
      </c>
    </row>
    <row r="452" spans="16:21" ht="13.9" customHeight="1" x14ac:dyDescent="0.2">
      <c r="P452" s="27"/>
      <c r="Q452" s="30"/>
      <c r="R452" s="30"/>
      <c r="S452" s="30">
        <f>ABS(Q452)/'İtme Analizi'!$C$17</f>
        <v>0</v>
      </c>
      <c r="T452" s="30">
        <f>ABS(R452)/'İtme Analizi'!$C$14</f>
        <v>0</v>
      </c>
      <c r="U452" s="30">
        <f t="shared" si="10"/>
        <v>7.1677117287971687E-3</v>
      </c>
    </row>
    <row r="453" spans="16:21" ht="13.9" customHeight="1" x14ac:dyDescent="0.2">
      <c r="P453" s="27"/>
      <c r="Q453" s="30"/>
      <c r="R453" s="30"/>
      <c r="S453" s="30">
        <f>ABS(Q453)/'İtme Analizi'!$C$17</f>
        <v>0</v>
      </c>
      <c r="T453" s="30">
        <f>ABS(R453)/'İtme Analizi'!$C$14</f>
        <v>0</v>
      </c>
      <c r="U453" s="30">
        <f t="shared" si="10"/>
        <v>7.1677117287971687E-3</v>
      </c>
    </row>
    <row r="454" spans="16:21" ht="13.9" customHeight="1" x14ac:dyDescent="0.2">
      <c r="P454" s="27"/>
      <c r="Q454" s="30"/>
      <c r="R454" s="30"/>
      <c r="S454" s="30">
        <f>ABS(Q454)/'İtme Analizi'!$C$17</f>
        <v>0</v>
      </c>
      <c r="T454" s="30">
        <f>ABS(R454)/'İtme Analizi'!$C$14</f>
        <v>0</v>
      </c>
      <c r="U454" s="30">
        <f t="shared" si="10"/>
        <v>7.1677117287971687E-3</v>
      </c>
    </row>
    <row r="455" spans="16:21" ht="13.9" customHeight="1" x14ac:dyDescent="0.2">
      <c r="P455" s="27"/>
      <c r="Q455" s="30"/>
      <c r="R455" s="30"/>
      <c r="S455" s="30">
        <f>ABS(Q455)/'İtme Analizi'!$C$17</f>
        <v>0</v>
      </c>
      <c r="T455" s="30">
        <f>ABS(R455)/'İtme Analizi'!$C$14</f>
        <v>0</v>
      </c>
      <c r="U455" s="30">
        <f t="shared" si="10"/>
        <v>7.1677117287971687E-3</v>
      </c>
    </row>
    <row r="456" spans="16:21" ht="13.9" customHeight="1" x14ac:dyDescent="0.2">
      <c r="P456" s="27"/>
      <c r="Q456" s="30"/>
      <c r="R456" s="30"/>
      <c r="S456" s="30">
        <f>ABS(Q456)/'İtme Analizi'!$C$17</f>
        <v>0</v>
      </c>
      <c r="T456" s="30">
        <f>ABS(R456)/'İtme Analizi'!$C$14</f>
        <v>0</v>
      </c>
      <c r="U456" s="30">
        <f t="shared" si="10"/>
        <v>7.1677117287971687E-3</v>
      </c>
    </row>
    <row r="457" spans="16:21" ht="13.9" customHeight="1" x14ac:dyDescent="0.2">
      <c r="P457" s="27"/>
      <c r="Q457" s="30"/>
      <c r="R457" s="30"/>
      <c r="S457" s="30">
        <f>ABS(Q457)/'İtme Analizi'!$C$17</f>
        <v>0</v>
      </c>
      <c r="T457" s="30">
        <f>ABS(R457)/'İtme Analizi'!$C$14</f>
        <v>0</v>
      </c>
      <c r="U457" s="30">
        <f t="shared" si="10"/>
        <v>7.1677117287971687E-3</v>
      </c>
    </row>
    <row r="458" spans="16:21" ht="13.9" customHeight="1" x14ac:dyDescent="0.2">
      <c r="P458" s="27"/>
      <c r="Q458" s="30"/>
      <c r="R458" s="30"/>
      <c r="S458" s="30">
        <f>ABS(Q458)/'İtme Analizi'!$C$17</f>
        <v>0</v>
      </c>
      <c r="T458" s="30">
        <f>ABS(R458)/'İtme Analizi'!$C$14</f>
        <v>0</v>
      </c>
      <c r="U458" s="30">
        <f t="shared" si="10"/>
        <v>7.1677117287971687E-3</v>
      </c>
    </row>
    <row r="459" spans="16:21" ht="13.9" customHeight="1" x14ac:dyDescent="0.2">
      <c r="P459" s="27"/>
      <c r="Q459" s="30"/>
      <c r="R459" s="30"/>
      <c r="S459" s="30">
        <f>ABS(Q459)/'İtme Analizi'!$C$17</f>
        <v>0</v>
      </c>
      <c r="T459" s="30">
        <f>ABS(R459)/'İtme Analizi'!$C$14</f>
        <v>0</v>
      </c>
      <c r="U459" s="30">
        <f t="shared" si="10"/>
        <v>7.1677117287971687E-3</v>
      </c>
    </row>
    <row r="460" spans="16:21" ht="13.9" customHeight="1" x14ac:dyDescent="0.2">
      <c r="P460" s="27"/>
      <c r="Q460" s="30"/>
      <c r="R460" s="30"/>
      <c r="S460" s="30">
        <f>ABS(Q460)/'İtme Analizi'!$C$17</f>
        <v>0</v>
      </c>
      <c r="T460" s="30">
        <f>ABS(R460)/'İtme Analizi'!$C$14</f>
        <v>0</v>
      </c>
      <c r="U460" s="30">
        <f t="shared" si="10"/>
        <v>7.1677117287971687E-3</v>
      </c>
    </row>
    <row r="461" spans="16:21" ht="13.9" customHeight="1" x14ac:dyDescent="0.2">
      <c r="P461" s="27"/>
      <c r="Q461" s="30"/>
      <c r="R461" s="30"/>
      <c r="S461" s="30">
        <f>ABS(Q461)/'İtme Analizi'!$C$17</f>
        <v>0</v>
      </c>
      <c r="T461" s="30">
        <f>ABS(R461)/'İtme Analizi'!$C$14</f>
        <v>0</v>
      </c>
      <c r="U461" s="30">
        <f t="shared" ref="U461:U524" si="11">U460+(S461-S460)*((T461+T460)/2)</f>
        <v>7.1677117287971687E-3</v>
      </c>
    </row>
    <row r="462" spans="16:21" ht="13.9" customHeight="1" x14ac:dyDescent="0.2">
      <c r="P462" s="27"/>
      <c r="Q462" s="30"/>
      <c r="R462" s="30"/>
      <c r="S462" s="30">
        <f>ABS(Q462)/'İtme Analizi'!$C$17</f>
        <v>0</v>
      </c>
      <c r="T462" s="30">
        <f>ABS(R462)/'İtme Analizi'!$C$14</f>
        <v>0</v>
      </c>
      <c r="U462" s="30">
        <f t="shared" si="11"/>
        <v>7.1677117287971687E-3</v>
      </c>
    </row>
    <row r="463" spans="16:21" ht="13.9" customHeight="1" x14ac:dyDescent="0.2">
      <c r="P463" s="27"/>
      <c r="Q463" s="30"/>
      <c r="R463" s="30"/>
      <c r="S463" s="30">
        <f>ABS(Q463)/'İtme Analizi'!$C$17</f>
        <v>0</v>
      </c>
      <c r="T463" s="30">
        <f>ABS(R463)/'İtme Analizi'!$C$14</f>
        <v>0</v>
      </c>
      <c r="U463" s="30">
        <f t="shared" si="11"/>
        <v>7.1677117287971687E-3</v>
      </c>
    </row>
    <row r="464" spans="16:21" ht="13.9" customHeight="1" x14ac:dyDescent="0.2">
      <c r="P464" s="27"/>
      <c r="Q464" s="30"/>
      <c r="R464" s="30"/>
      <c r="S464" s="30">
        <f>ABS(Q464)/'İtme Analizi'!$C$17</f>
        <v>0</v>
      </c>
      <c r="T464" s="30">
        <f>ABS(R464)/'İtme Analizi'!$C$14</f>
        <v>0</v>
      </c>
      <c r="U464" s="30">
        <f t="shared" si="11"/>
        <v>7.1677117287971687E-3</v>
      </c>
    </row>
    <row r="465" spans="16:21" ht="13.9" customHeight="1" x14ac:dyDescent="0.2">
      <c r="P465" s="27"/>
      <c r="Q465" s="30"/>
      <c r="R465" s="30"/>
      <c r="S465" s="30">
        <f>ABS(Q465)/'İtme Analizi'!$C$17</f>
        <v>0</v>
      </c>
      <c r="T465" s="30">
        <f>ABS(R465)/'İtme Analizi'!$C$14</f>
        <v>0</v>
      </c>
      <c r="U465" s="30">
        <f t="shared" si="11"/>
        <v>7.1677117287971687E-3</v>
      </c>
    </row>
    <row r="466" spans="16:21" ht="13.9" customHeight="1" x14ac:dyDescent="0.2">
      <c r="P466" s="27"/>
      <c r="Q466" s="30"/>
      <c r="R466" s="30"/>
      <c r="S466" s="30">
        <f>ABS(Q466)/'İtme Analizi'!$C$17</f>
        <v>0</v>
      </c>
      <c r="T466" s="30">
        <f>ABS(R466)/'İtme Analizi'!$C$14</f>
        <v>0</v>
      </c>
      <c r="U466" s="30">
        <f t="shared" si="11"/>
        <v>7.1677117287971687E-3</v>
      </c>
    </row>
    <row r="467" spans="16:21" ht="13.9" customHeight="1" x14ac:dyDescent="0.2">
      <c r="P467" s="27"/>
      <c r="Q467" s="30"/>
      <c r="R467" s="30"/>
      <c r="S467" s="30">
        <f>ABS(Q467)/'İtme Analizi'!$C$17</f>
        <v>0</v>
      </c>
      <c r="T467" s="30">
        <f>ABS(R467)/'İtme Analizi'!$C$14</f>
        <v>0</v>
      </c>
      <c r="U467" s="30">
        <f t="shared" si="11"/>
        <v>7.1677117287971687E-3</v>
      </c>
    </row>
    <row r="468" spans="16:21" ht="13.9" customHeight="1" x14ac:dyDescent="0.2">
      <c r="P468" s="27"/>
      <c r="Q468" s="30"/>
      <c r="R468" s="30"/>
      <c r="S468" s="30">
        <f>ABS(Q468)/'İtme Analizi'!$C$17</f>
        <v>0</v>
      </c>
      <c r="T468" s="30">
        <f>ABS(R468)/'İtme Analizi'!$C$14</f>
        <v>0</v>
      </c>
      <c r="U468" s="30">
        <f t="shared" si="11"/>
        <v>7.1677117287971687E-3</v>
      </c>
    </row>
    <row r="469" spans="16:21" ht="13.9" customHeight="1" x14ac:dyDescent="0.2">
      <c r="P469" s="27"/>
      <c r="Q469" s="30"/>
      <c r="R469" s="30"/>
      <c r="S469" s="30">
        <f>ABS(Q469)/'İtme Analizi'!$C$17</f>
        <v>0</v>
      </c>
      <c r="T469" s="30">
        <f>ABS(R469)/'İtme Analizi'!$C$14</f>
        <v>0</v>
      </c>
      <c r="U469" s="30">
        <f t="shared" si="11"/>
        <v>7.1677117287971687E-3</v>
      </c>
    </row>
    <row r="470" spans="16:21" ht="13.9" customHeight="1" x14ac:dyDescent="0.2">
      <c r="P470" s="27"/>
      <c r="Q470" s="30"/>
      <c r="R470" s="30"/>
      <c r="S470" s="30">
        <f>ABS(Q470)/'İtme Analizi'!$C$17</f>
        <v>0</v>
      </c>
      <c r="T470" s="30">
        <f>ABS(R470)/'İtme Analizi'!$C$14</f>
        <v>0</v>
      </c>
      <c r="U470" s="30">
        <f t="shared" si="11"/>
        <v>7.1677117287971687E-3</v>
      </c>
    </row>
    <row r="471" spans="16:21" ht="13.9" customHeight="1" x14ac:dyDescent="0.2">
      <c r="P471" s="27"/>
      <c r="Q471" s="30"/>
      <c r="R471" s="30"/>
      <c r="S471" s="30">
        <f>ABS(Q471)/'İtme Analizi'!$C$17</f>
        <v>0</v>
      </c>
      <c r="T471" s="30">
        <f>ABS(R471)/'İtme Analizi'!$C$14</f>
        <v>0</v>
      </c>
      <c r="U471" s="30">
        <f t="shared" si="11"/>
        <v>7.1677117287971687E-3</v>
      </c>
    </row>
    <row r="472" spans="16:21" ht="13.9" customHeight="1" x14ac:dyDescent="0.2">
      <c r="P472" s="27"/>
      <c r="Q472" s="30"/>
      <c r="R472" s="30"/>
      <c r="S472" s="30">
        <f>ABS(Q472)/'İtme Analizi'!$C$17</f>
        <v>0</v>
      </c>
      <c r="T472" s="30">
        <f>ABS(R472)/'İtme Analizi'!$C$14</f>
        <v>0</v>
      </c>
      <c r="U472" s="30">
        <f t="shared" si="11"/>
        <v>7.1677117287971687E-3</v>
      </c>
    </row>
    <row r="473" spans="16:21" ht="13.9" customHeight="1" x14ac:dyDescent="0.2">
      <c r="P473" s="27"/>
      <c r="Q473" s="30"/>
      <c r="R473" s="30"/>
      <c r="S473" s="30">
        <f>ABS(Q473)/'İtme Analizi'!$C$17</f>
        <v>0</v>
      </c>
      <c r="T473" s="30">
        <f>ABS(R473)/'İtme Analizi'!$C$14</f>
        <v>0</v>
      </c>
      <c r="U473" s="30">
        <f t="shared" si="11"/>
        <v>7.1677117287971687E-3</v>
      </c>
    </row>
    <row r="474" spans="16:21" ht="13.9" customHeight="1" x14ac:dyDescent="0.2">
      <c r="P474" s="27"/>
      <c r="Q474" s="30"/>
      <c r="R474" s="30"/>
      <c r="S474" s="30">
        <f>ABS(Q474)/'İtme Analizi'!$C$17</f>
        <v>0</v>
      </c>
      <c r="T474" s="30">
        <f>ABS(R474)/'İtme Analizi'!$C$14</f>
        <v>0</v>
      </c>
      <c r="U474" s="30">
        <f t="shared" si="11"/>
        <v>7.1677117287971687E-3</v>
      </c>
    </row>
    <row r="475" spans="16:21" ht="13.9" customHeight="1" x14ac:dyDescent="0.2">
      <c r="P475" s="27"/>
      <c r="Q475" s="30"/>
      <c r="R475" s="30"/>
      <c r="S475" s="30">
        <f>ABS(Q475)/'İtme Analizi'!$C$17</f>
        <v>0</v>
      </c>
      <c r="T475" s="30">
        <f>ABS(R475)/'İtme Analizi'!$C$14</f>
        <v>0</v>
      </c>
      <c r="U475" s="30">
        <f t="shared" si="11"/>
        <v>7.1677117287971687E-3</v>
      </c>
    </row>
    <row r="476" spans="16:21" ht="13.9" customHeight="1" x14ac:dyDescent="0.2">
      <c r="P476" s="27"/>
      <c r="Q476" s="30"/>
      <c r="R476" s="30"/>
      <c r="S476" s="30">
        <f>ABS(Q476)/'İtme Analizi'!$C$17</f>
        <v>0</v>
      </c>
      <c r="T476" s="30">
        <f>ABS(R476)/'İtme Analizi'!$C$14</f>
        <v>0</v>
      </c>
      <c r="U476" s="30">
        <f t="shared" si="11"/>
        <v>7.1677117287971687E-3</v>
      </c>
    </row>
    <row r="477" spans="16:21" ht="13.9" customHeight="1" x14ac:dyDescent="0.2">
      <c r="P477" s="27"/>
      <c r="Q477" s="30"/>
      <c r="R477" s="30"/>
      <c r="S477" s="30">
        <f>ABS(Q477)/'İtme Analizi'!$C$17</f>
        <v>0</v>
      </c>
      <c r="T477" s="30">
        <f>ABS(R477)/'İtme Analizi'!$C$14</f>
        <v>0</v>
      </c>
      <c r="U477" s="30">
        <f t="shared" si="11"/>
        <v>7.1677117287971687E-3</v>
      </c>
    </row>
    <row r="478" spans="16:21" ht="13.9" customHeight="1" x14ac:dyDescent="0.2">
      <c r="P478" s="27"/>
      <c r="Q478" s="30"/>
      <c r="R478" s="30"/>
      <c r="S478" s="30">
        <f>ABS(Q478)/'İtme Analizi'!$C$17</f>
        <v>0</v>
      </c>
      <c r="T478" s="30">
        <f>ABS(R478)/'İtme Analizi'!$C$14</f>
        <v>0</v>
      </c>
      <c r="U478" s="30">
        <f t="shared" si="11"/>
        <v>7.1677117287971687E-3</v>
      </c>
    </row>
    <row r="479" spans="16:21" ht="13.9" customHeight="1" x14ac:dyDescent="0.2">
      <c r="P479" s="27"/>
      <c r="Q479" s="30"/>
      <c r="R479" s="30"/>
      <c r="S479" s="30">
        <f>ABS(Q479)/'İtme Analizi'!$C$17</f>
        <v>0</v>
      </c>
      <c r="T479" s="30">
        <f>ABS(R479)/'İtme Analizi'!$C$14</f>
        <v>0</v>
      </c>
      <c r="U479" s="30">
        <f t="shared" si="11"/>
        <v>7.1677117287971687E-3</v>
      </c>
    </row>
    <row r="480" spans="16:21" ht="13.9" customHeight="1" x14ac:dyDescent="0.2">
      <c r="P480" s="27"/>
      <c r="Q480" s="30"/>
      <c r="R480" s="30"/>
      <c r="S480" s="30">
        <f>ABS(Q480)/'İtme Analizi'!$C$17</f>
        <v>0</v>
      </c>
      <c r="T480" s="30">
        <f>ABS(R480)/'İtme Analizi'!$C$14</f>
        <v>0</v>
      </c>
      <c r="U480" s="30">
        <f t="shared" si="11"/>
        <v>7.1677117287971687E-3</v>
      </c>
    </row>
    <row r="481" spans="16:21" ht="13.9" customHeight="1" x14ac:dyDescent="0.2">
      <c r="P481" s="27"/>
      <c r="Q481" s="30"/>
      <c r="R481" s="30"/>
      <c r="S481" s="30">
        <f>ABS(Q481)/'İtme Analizi'!$C$17</f>
        <v>0</v>
      </c>
      <c r="T481" s="30">
        <f>ABS(R481)/'İtme Analizi'!$C$14</f>
        <v>0</v>
      </c>
      <c r="U481" s="30">
        <f t="shared" si="11"/>
        <v>7.1677117287971687E-3</v>
      </c>
    </row>
    <row r="482" spans="16:21" ht="13.9" customHeight="1" x14ac:dyDescent="0.2">
      <c r="P482" s="27"/>
      <c r="Q482" s="30"/>
      <c r="R482" s="30"/>
      <c r="S482" s="30">
        <f>ABS(Q482)/'İtme Analizi'!$C$17</f>
        <v>0</v>
      </c>
      <c r="T482" s="30">
        <f>ABS(R482)/'İtme Analizi'!$C$14</f>
        <v>0</v>
      </c>
      <c r="U482" s="30">
        <f t="shared" si="11"/>
        <v>7.1677117287971687E-3</v>
      </c>
    </row>
    <row r="483" spans="16:21" ht="13.9" customHeight="1" x14ac:dyDescent="0.2">
      <c r="P483" s="27"/>
      <c r="Q483" s="30"/>
      <c r="R483" s="30"/>
      <c r="S483" s="30">
        <f>ABS(Q483)/'İtme Analizi'!$C$17</f>
        <v>0</v>
      </c>
      <c r="T483" s="30">
        <f>ABS(R483)/'İtme Analizi'!$C$14</f>
        <v>0</v>
      </c>
      <c r="U483" s="30">
        <f t="shared" si="11"/>
        <v>7.1677117287971687E-3</v>
      </c>
    </row>
    <row r="484" spans="16:21" ht="13.9" customHeight="1" x14ac:dyDescent="0.2">
      <c r="P484" s="27"/>
      <c r="Q484" s="30"/>
      <c r="R484" s="30"/>
      <c r="S484" s="30">
        <f>ABS(Q484)/'İtme Analizi'!$C$17</f>
        <v>0</v>
      </c>
      <c r="T484" s="30">
        <f>ABS(R484)/'İtme Analizi'!$C$14</f>
        <v>0</v>
      </c>
      <c r="U484" s="30">
        <f t="shared" si="11"/>
        <v>7.1677117287971687E-3</v>
      </c>
    </row>
    <row r="485" spans="16:21" ht="13.9" customHeight="1" x14ac:dyDescent="0.2">
      <c r="P485" s="27"/>
      <c r="Q485" s="30"/>
      <c r="R485" s="30"/>
      <c r="S485" s="30">
        <f>ABS(Q485)/'İtme Analizi'!$C$17</f>
        <v>0</v>
      </c>
      <c r="T485" s="30">
        <f>ABS(R485)/'İtme Analizi'!$C$14</f>
        <v>0</v>
      </c>
      <c r="U485" s="30">
        <f t="shared" si="11"/>
        <v>7.1677117287971687E-3</v>
      </c>
    </row>
    <row r="486" spans="16:21" ht="13.9" customHeight="1" x14ac:dyDescent="0.2">
      <c r="P486" s="27"/>
      <c r="Q486" s="30"/>
      <c r="R486" s="30"/>
      <c r="S486" s="30">
        <f>ABS(Q486)/'İtme Analizi'!$C$17</f>
        <v>0</v>
      </c>
      <c r="T486" s="30">
        <f>ABS(R486)/'İtme Analizi'!$C$14</f>
        <v>0</v>
      </c>
      <c r="U486" s="30">
        <f t="shared" si="11"/>
        <v>7.1677117287971687E-3</v>
      </c>
    </row>
    <row r="487" spans="16:21" ht="13.9" customHeight="1" x14ac:dyDescent="0.2">
      <c r="P487" s="27"/>
      <c r="Q487" s="30"/>
      <c r="R487" s="30"/>
      <c r="S487" s="30">
        <f>ABS(Q487)/'İtme Analizi'!$C$17</f>
        <v>0</v>
      </c>
      <c r="T487" s="30">
        <f>ABS(R487)/'İtme Analizi'!$C$14</f>
        <v>0</v>
      </c>
      <c r="U487" s="30">
        <f t="shared" si="11"/>
        <v>7.1677117287971687E-3</v>
      </c>
    </row>
    <row r="488" spans="16:21" ht="13.9" customHeight="1" x14ac:dyDescent="0.2">
      <c r="P488" s="27"/>
      <c r="Q488" s="30"/>
      <c r="R488" s="30"/>
      <c r="S488" s="30">
        <f>ABS(Q488)/'İtme Analizi'!$C$17</f>
        <v>0</v>
      </c>
      <c r="T488" s="30">
        <f>ABS(R488)/'İtme Analizi'!$C$14</f>
        <v>0</v>
      </c>
      <c r="U488" s="30">
        <f t="shared" si="11"/>
        <v>7.1677117287971687E-3</v>
      </c>
    </row>
    <row r="489" spans="16:21" ht="13.9" customHeight="1" x14ac:dyDescent="0.2">
      <c r="P489" s="27"/>
      <c r="Q489" s="30"/>
      <c r="R489" s="30"/>
      <c r="S489" s="30">
        <f>ABS(Q489)/'İtme Analizi'!$C$17</f>
        <v>0</v>
      </c>
      <c r="T489" s="30">
        <f>ABS(R489)/'İtme Analizi'!$C$14</f>
        <v>0</v>
      </c>
      <c r="U489" s="30">
        <f t="shared" si="11"/>
        <v>7.1677117287971687E-3</v>
      </c>
    </row>
    <row r="490" spans="16:21" ht="13.9" customHeight="1" x14ac:dyDescent="0.2">
      <c r="P490" s="27"/>
      <c r="Q490" s="30"/>
      <c r="R490" s="30"/>
      <c r="S490" s="30">
        <f>ABS(Q490)/'İtme Analizi'!$C$17</f>
        <v>0</v>
      </c>
      <c r="T490" s="30">
        <f>ABS(R490)/'İtme Analizi'!$C$14</f>
        <v>0</v>
      </c>
      <c r="U490" s="30">
        <f t="shared" si="11"/>
        <v>7.1677117287971687E-3</v>
      </c>
    </row>
    <row r="491" spans="16:21" ht="13.9" customHeight="1" x14ac:dyDescent="0.2">
      <c r="P491" s="27"/>
      <c r="Q491" s="30"/>
      <c r="R491" s="30"/>
      <c r="S491" s="30">
        <f>ABS(Q491)/'İtme Analizi'!$C$17</f>
        <v>0</v>
      </c>
      <c r="T491" s="30">
        <f>ABS(R491)/'İtme Analizi'!$C$14</f>
        <v>0</v>
      </c>
      <c r="U491" s="30">
        <f t="shared" si="11"/>
        <v>7.1677117287971687E-3</v>
      </c>
    </row>
    <row r="492" spans="16:21" ht="13.9" customHeight="1" x14ac:dyDescent="0.2">
      <c r="P492" s="27"/>
      <c r="Q492" s="30"/>
      <c r="R492" s="30"/>
      <c r="S492" s="30">
        <f>ABS(Q492)/'İtme Analizi'!$C$17</f>
        <v>0</v>
      </c>
      <c r="T492" s="30">
        <f>ABS(R492)/'İtme Analizi'!$C$14</f>
        <v>0</v>
      </c>
      <c r="U492" s="30">
        <f t="shared" si="11"/>
        <v>7.1677117287971687E-3</v>
      </c>
    </row>
    <row r="493" spans="16:21" ht="13.9" customHeight="1" x14ac:dyDescent="0.2">
      <c r="P493" s="27"/>
      <c r="Q493" s="30"/>
      <c r="R493" s="30"/>
      <c r="S493" s="30">
        <f>ABS(Q493)/'İtme Analizi'!$C$17</f>
        <v>0</v>
      </c>
      <c r="T493" s="30">
        <f>ABS(R493)/'İtme Analizi'!$C$14</f>
        <v>0</v>
      </c>
      <c r="U493" s="30">
        <f t="shared" si="11"/>
        <v>7.1677117287971687E-3</v>
      </c>
    </row>
    <row r="494" spans="16:21" ht="13.9" customHeight="1" x14ac:dyDescent="0.2">
      <c r="P494" s="27"/>
      <c r="Q494" s="30"/>
      <c r="R494" s="30"/>
      <c r="S494" s="30">
        <f>ABS(Q494)/'İtme Analizi'!$C$17</f>
        <v>0</v>
      </c>
      <c r="T494" s="30">
        <f>ABS(R494)/'İtme Analizi'!$C$14</f>
        <v>0</v>
      </c>
      <c r="U494" s="30">
        <f t="shared" si="11"/>
        <v>7.1677117287971687E-3</v>
      </c>
    </row>
    <row r="495" spans="16:21" ht="13.9" customHeight="1" x14ac:dyDescent="0.2">
      <c r="P495" s="27"/>
      <c r="Q495" s="30"/>
      <c r="R495" s="30"/>
      <c r="S495" s="30">
        <f>ABS(Q495)/'İtme Analizi'!$C$17</f>
        <v>0</v>
      </c>
      <c r="T495" s="30">
        <f>ABS(R495)/'İtme Analizi'!$C$14</f>
        <v>0</v>
      </c>
      <c r="U495" s="30">
        <f t="shared" si="11"/>
        <v>7.1677117287971687E-3</v>
      </c>
    </row>
    <row r="496" spans="16:21" ht="13.9" customHeight="1" x14ac:dyDescent="0.2">
      <c r="P496" s="27"/>
      <c r="Q496" s="30"/>
      <c r="R496" s="30"/>
      <c r="S496" s="30">
        <f>ABS(Q496)/'İtme Analizi'!$C$17</f>
        <v>0</v>
      </c>
      <c r="T496" s="30">
        <f>ABS(R496)/'İtme Analizi'!$C$14</f>
        <v>0</v>
      </c>
      <c r="U496" s="30">
        <f t="shared" si="11"/>
        <v>7.1677117287971687E-3</v>
      </c>
    </row>
    <row r="497" spans="16:21" ht="13.9" customHeight="1" x14ac:dyDescent="0.2">
      <c r="P497" s="27"/>
      <c r="Q497" s="30"/>
      <c r="R497" s="30"/>
      <c r="S497" s="30">
        <f>ABS(Q497)/'İtme Analizi'!$C$17</f>
        <v>0</v>
      </c>
      <c r="T497" s="30">
        <f>ABS(R497)/'İtme Analizi'!$C$14</f>
        <v>0</v>
      </c>
      <c r="U497" s="30">
        <f t="shared" si="11"/>
        <v>7.1677117287971687E-3</v>
      </c>
    </row>
    <row r="498" spans="16:21" ht="13.9" customHeight="1" x14ac:dyDescent="0.2">
      <c r="P498" s="27"/>
      <c r="Q498" s="30"/>
      <c r="R498" s="30"/>
      <c r="S498" s="30">
        <f>ABS(Q498)/'İtme Analizi'!$C$17</f>
        <v>0</v>
      </c>
      <c r="T498" s="30">
        <f>ABS(R498)/'İtme Analizi'!$C$14</f>
        <v>0</v>
      </c>
      <c r="U498" s="30">
        <f t="shared" si="11"/>
        <v>7.1677117287971687E-3</v>
      </c>
    </row>
    <row r="499" spans="16:21" ht="13.9" customHeight="1" x14ac:dyDescent="0.2">
      <c r="P499" s="27"/>
      <c r="Q499" s="30"/>
      <c r="R499" s="30"/>
      <c r="S499" s="30">
        <f>ABS(Q499)/'İtme Analizi'!$C$17</f>
        <v>0</v>
      </c>
      <c r="T499" s="30">
        <f>ABS(R499)/'İtme Analizi'!$C$14</f>
        <v>0</v>
      </c>
      <c r="U499" s="30">
        <f t="shared" si="11"/>
        <v>7.1677117287971687E-3</v>
      </c>
    </row>
    <row r="500" spans="16:21" ht="13.9" customHeight="1" x14ac:dyDescent="0.2">
      <c r="P500" s="27"/>
      <c r="Q500" s="30"/>
      <c r="R500" s="30"/>
      <c r="S500" s="30">
        <f>ABS(Q500)/'İtme Analizi'!$C$17</f>
        <v>0</v>
      </c>
      <c r="T500" s="30">
        <f>ABS(R500)/'İtme Analizi'!$C$14</f>
        <v>0</v>
      </c>
      <c r="U500" s="30">
        <f t="shared" si="11"/>
        <v>7.1677117287971687E-3</v>
      </c>
    </row>
    <row r="501" spans="16:21" ht="13.9" customHeight="1" x14ac:dyDescent="0.2">
      <c r="P501" s="27"/>
      <c r="Q501" s="30"/>
      <c r="R501" s="30"/>
      <c r="S501" s="30">
        <f>ABS(Q501)/'İtme Analizi'!$C$17</f>
        <v>0</v>
      </c>
      <c r="T501" s="30">
        <f>ABS(R501)/'İtme Analizi'!$C$14</f>
        <v>0</v>
      </c>
      <c r="U501" s="30">
        <f t="shared" si="11"/>
        <v>7.1677117287971687E-3</v>
      </c>
    </row>
    <row r="502" spans="16:21" ht="13.9" customHeight="1" x14ac:dyDescent="0.2">
      <c r="P502" s="27"/>
      <c r="Q502" s="30"/>
      <c r="R502" s="30"/>
      <c r="S502" s="30">
        <f>ABS(Q502)/'İtme Analizi'!$C$17</f>
        <v>0</v>
      </c>
      <c r="T502" s="30">
        <f>ABS(R502)/'İtme Analizi'!$C$14</f>
        <v>0</v>
      </c>
      <c r="U502" s="30">
        <f t="shared" si="11"/>
        <v>7.1677117287971687E-3</v>
      </c>
    </row>
    <row r="503" spans="16:21" ht="13.9" customHeight="1" x14ac:dyDescent="0.2">
      <c r="P503" s="27"/>
      <c r="Q503" s="30"/>
      <c r="R503" s="30"/>
      <c r="S503" s="30">
        <f>ABS(Q503)/'İtme Analizi'!$C$17</f>
        <v>0</v>
      </c>
      <c r="T503" s="30">
        <f>ABS(R503)/'İtme Analizi'!$C$14</f>
        <v>0</v>
      </c>
      <c r="U503" s="30">
        <f t="shared" si="11"/>
        <v>7.1677117287971687E-3</v>
      </c>
    </row>
    <row r="504" spans="16:21" ht="13.9" customHeight="1" x14ac:dyDescent="0.2">
      <c r="P504" s="27"/>
      <c r="Q504" s="30"/>
      <c r="R504" s="30"/>
      <c r="S504" s="30">
        <f>ABS(Q504)/'İtme Analizi'!$C$17</f>
        <v>0</v>
      </c>
      <c r="T504" s="30">
        <f>ABS(R504)/'İtme Analizi'!$C$14</f>
        <v>0</v>
      </c>
      <c r="U504" s="30">
        <f t="shared" si="11"/>
        <v>7.1677117287971687E-3</v>
      </c>
    </row>
    <row r="505" spans="16:21" ht="13.9" customHeight="1" x14ac:dyDescent="0.2">
      <c r="P505" s="27"/>
      <c r="Q505" s="30"/>
      <c r="R505" s="30"/>
      <c r="S505" s="30">
        <f>ABS(Q505)/'İtme Analizi'!$C$17</f>
        <v>0</v>
      </c>
      <c r="T505" s="30">
        <f>ABS(R505)/'İtme Analizi'!$C$14</f>
        <v>0</v>
      </c>
      <c r="U505" s="30">
        <f t="shared" si="11"/>
        <v>7.1677117287971687E-3</v>
      </c>
    </row>
    <row r="506" spans="16:21" ht="13.9" customHeight="1" x14ac:dyDescent="0.2">
      <c r="P506" s="27"/>
      <c r="Q506" s="30"/>
      <c r="R506" s="30"/>
      <c r="S506" s="30">
        <f>ABS(Q506)/'İtme Analizi'!$C$17</f>
        <v>0</v>
      </c>
      <c r="T506" s="30">
        <f>ABS(R506)/'İtme Analizi'!$C$14</f>
        <v>0</v>
      </c>
      <c r="U506" s="30">
        <f t="shared" si="11"/>
        <v>7.1677117287971687E-3</v>
      </c>
    </row>
    <row r="507" spans="16:21" ht="13.9" customHeight="1" x14ac:dyDescent="0.2">
      <c r="P507" s="27"/>
      <c r="Q507" s="30"/>
      <c r="R507" s="30"/>
      <c r="S507" s="30">
        <f>ABS(Q507)/'İtme Analizi'!$C$17</f>
        <v>0</v>
      </c>
      <c r="T507" s="30">
        <f>ABS(R507)/'İtme Analizi'!$C$14</f>
        <v>0</v>
      </c>
      <c r="U507" s="30">
        <f t="shared" si="11"/>
        <v>7.1677117287971687E-3</v>
      </c>
    </row>
    <row r="508" spans="16:21" ht="13.9" customHeight="1" x14ac:dyDescent="0.2">
      <c r="P508" s="27"/>
      <c r="Q508" s="30"/>
      <c r="R508" s="30"/>
      <c r="S508" s="30">
        <f>ABS(Q508)/'İtme Analizi'!$C$17</f>
        <v>0</v>
      </c>
      <c r="T508" s="30">
        <f>ABS(R508)/'İtme Analizi'!$C$14</f>
        <v>0</v>
      </c>
      <c r="U508" s="30">
        <f t="shared" si="11"/>
        <v>7.1677117287971687E-3</v>
      </c>
    </row>
    <row r="509" spans="16:21" ht="13.9" customHeight="1" x14ac:dyDescent="0.2">
      <c r="P509" s="27"/>
      <c r="Q509" s="30"/>
      <c r="R509" s="30"/>
      <c r="S509" s="30">
        <f>ABS(Q509)/'İtme Analizi'!$C$17</f>
        <v>0</v>
      </c>
      <c r="T509" s="30">
        <f>ABS(R509)/'İtme Analizi'!$C$14</f>
        <v>0</v>
      </c>
      <c r="U509" s="30">
        <f t="shared" si="11"/>
        <v>7.1677117287971687E-3</v>
      </c>
    </row>
    <row r="510" spans="16:21" ht="13.9" customHeight="1" x14ac:dyDescent="0.2">
      <c r="P510" s="27"/>
      <c r="Q510" s="30"/>
      <c r="R510" s="30"/>
      <c r="S510" s="30">
        <f>ABS(Q510)/'İtme Analizi'!$C$17</f>
        <v>0</v>
      </c>
      <c r="T510" s="30">
        <f>ABS(R510)/'İtme Analizi'!$C$14</f>
        <v>0</v>
      </c>
      <c r="U510" s="30">
        <f t="shared" si="11"/>
        <v>7.1677117287971687E-3</v>
      </c>
    </row>
    <row r="511" spans="16:21" ht="13.9" customHeight="1" x14ac:dyDescent="0.2">
      <c r="P511" s="27"/>
      <c r="Q511" s="30"/>
      <c r="R511" s="30"/>
      <c r="S511" s="30">
        <f>ABS(Q511)/'İtme Analizi'!$C$17</f>
        <v>0</v>
      </c>
      <c r="T511" s="30">
        <f>ABS(R511)/'İtme Analizi'!$C$14</f>
        <v>0</v>
      </c>
      <c r="U511" s="30">
        <f t="shared" si="11"/>
        <v>7.1677117287971687E-3</v>
      </c>
    </row>
    <row r="512" spans="16:21" ht="13.9" customHeight="1" x14ac:dyDescent="0.2">
      <c r="P512" s="27"/>
      <c r="Q512" s="30"/>
      <c r="R512" s="30"/>
      <c r="S512" s="30">
        <f>ABS(Q512)/'İtme Analizi'!$C$17</f>
        <v>0</v>
      </c>
      <c r="T512" s="30">
        <f>ABS(R512)/'İtme Analizi'!$C$14</f>
        <v>0</v>
      </c>
      <c r="U512" s="30">
        <f t="shared" si="11"/>
        <v>7.1677117287971687E-3</v>
      </c>
    </row>
    <row r="513" spans="16:21" ht="13.9" customHeight="1" x14ac:dyDescent="0.2">
      <c r="P513" s="27"/>
      <c r="Q513" s="30"/>
      <c r="R513" s="30"/>
      <c r="S513" s="30">
        <f>ABS(Q513)/'İtme Analizi'!$C$17</f>
        <v>0</v>
      </c>
      <c r="T513" s="30">
        <f>ABS(R513)/'İtme Analizi'!$C$14</f>
        <v>0</v>
      </c>
      <c r="U513" s="30">
        <f t="shared" si="11"/>
        <v>7.1677117287971687E-3</v>
      </c>
    </row>
    <row r="514" spans="16:21" ht="13.9" customHeight="1" x14ac:dyDescent="0.2">
      <c r="P514" s="27"/>
      <c r="Q514" s="30"/>
      <c r="R514" s="30"/>
      <c r="S514" s="30">
        <f>ABS(Q514)/'İtme Analizi'!$C$17</f>
        <v>0</v>
      </c>
      <c r="T514" s="30">
        <f>ABS(R514)/'İtme Analizi'!$C$14</f>
        <v>0</v>
      </c>
      <c r="U514" s="30">
        <f t="shared" si="11"/>
        <v>7.1677117287971687E-3</v>
      </c>
    </row>
    <row r="515" spans="16:21" ht="13.9" customHeight="1" x14ac:dyDescent="0.2">
      <c r="P515" s="27"/>
      <c r="Q515" s="30"/>
      <c r="R515" s="30"/>
      <c r="S515" s="30">
        <f>ABS(Q515)/'İtme Analizi'!$C$17</f>
        <v>0</v>
      </c>
      <c r="T515" s="30">
        <f>ABS(R515)/'İtme Analizi'!$C$14</f>
        <v>0</v>
      </c>
      <c r="U515" s="30">
        <f t="shared" si="11"/>
        <v>7.1677117287971687E-3</v>
      </c>
    </row>
    <row r="516" spans="16:21" ht="13.9" customHeight="1" x14ac:dyDescent="0.2">
      <c r="P516" s="27"/>
      <c r="Q516" s="30"/>
      <c r="R516" s="30"/>
      <c r="S516" s="30">
        <f>ABS(Q516)/'İtme Analizi'!$C$17</f>
        <v>0</v>
      </c>
      <c r="T516" s="30">
        <f>ABS(R516)/'İtme Analizi'!$C$14</f>
        <v>0</v>
      </c>
      <c r="U516" s="30">
        <f t="shared" si="11"/>
        <v>7.1677117287971687E-3</v>
      </c>
    </row>
    <row r="517" spans="16:21" ht="13.9" customHeight="1" x14ac:dyDescent="0.2">
      <c r="P517" s="27"/>
      <c r="Q517" s="30"/>
      <c r="R517" s="30"/>
      <c r="S517" s="30">
        <f>ABS(Q517)/'İtme Analizi'!$C$17</f>
        <v>0</v>
      </c>
      <c r="T517" s="30">
        <f>ABS(R517)/'İtme Analizi'!$C$14</f>
        <v>0</v>
      </c>
      <c r="U517" s="30">
        <f t="shared" si="11"/>
        <v>7.1677117287971687E-3</v>
      </c>
    </row>
    <row r="518" spans="16:21" ht="13.9" customHeight="1" x14ac:dyDescent="0.2">
      <c r="P518" s="27"/>
      <c r="Q518" s="30"/>
      <c r="R518" s="30"/>
      <c r="S518" s="30">
        <f>ABS(Q518)/'İtme Analizi'!$C$17</f>
        <v>0</v>
      </c>
      <c r="T518" s="30">
        <f>ABS(R518)/'İtme Analizi'!$C$14</f>
        <v>0</v>
      </c>
      <c r="U518" s="30">
        <f t="shared" si="11"/>
        <v>7.1677117287971687E-3</v>
      </c>
    </row>
    <row r="519" spans="16:21" ht="13.9" customHeight="1" x14ac:dyDescent="0.2">
      <c r="P519" s="27"/>
      <c r="Q519" s="30"/>
      <c r="R519" s="30"/>
      <c r="S519" s="30">
        <f>ABS(Q519)/'İtme Analizi'!$C$17</f>
        <v>0</v>
      </c>
      <c r="T519" s="30">
        <f>ABS(R519)/'İtme Analizi'!$C$14</f>
        <v>0</v>
      </c>
      <c r="U519" s="30">
        <f t="shared" si="11"/>
        <v>7.1677117287971687E-3</v>
      </c>
    </row>
    <row r="520" spans="16:21" ht="13.9" customHeight="1" x14ac:dyDescent="0.2">
      <c r="P520" s="27"/>
      <c r="Q520" s="30"/>
      <c r="R520" s="30"/>
      <c r="S520" s="30">
        <f>ABS(Q520)/'İtme Analizi'!$C$17</f>
        <v>0</v>
      </c>
      <c r="T520" s="30">
        <f>ABS(R520)/'İtme Analizi'!$C$14</f>
        <v>0</v>
      </c>
      <c r="U520" s="30">
        <f t="shared" si="11"/>
        <v>7.1677117287971687E-3</v>
      </c>
    </row>
    <row r="521" spans="16:21" ht="13.9" customHeight="1" x14ac:dyDescent="0.2">
      <c r="P521" s="27"/>
      <c r="Q521" s="30"/>
      <c r="R521" s="30"/>
      <c r="S521" s="30">
        <f>ABS(Q521)/'İtme Analizi'!$C$17</f>
        <v>0</v>
      </c>
      <c r="T521" s="30">
        <f>ABS(R521)/'İtme Analizi'!$C$14</f>
        <v>0</v>
      </c>
      <c r="U521" s="30">
        <f t="shared" si="11"/>
        <v>7.1677117287971687E-3</v>
      </c>
    </row>
    <row r="522" spans="16:21" ht="13.9" customHeight="1" x14ac:dyDescent="0.2">
      <c r="P522" s="27"/>
      <c r="Q522" s="30"/>
      <c r="R522" s="30"/>
      <c r="S522" s="30">
        <f>ABS(Q522)/'İtme Analizi'!$C$17</f>
        <v>0</v>
      </c>
      <c r="T522" s="30">
        <f>ABS(R522)/'İtme Analizi'!$C$14</f>
        <v>0</v>
      </c>
      <c r="U522" s="30">
        <f t="shared" si="11"/>
        <v>7.1677117287971687E-3</v>
      </c>
    </row>
    <row r="523" spans="16:21" ht="13.9" customHeight="1" x14ac:dyDescent="0.2">
      <c r="P523" s="27"/>
      <c r="Q523" s="30"/>
      <c r="R523" s="30"/>
      <c r="S523" s="30">
        <f>ABS(Q523)/'İtme Analizi'!$C$17</f>
        <v>0</v>
      </c>
      <c r="T523" s="30">
        <f>ABS(R523)/'İtme Analizi'!$C$14</f>
        <v>0</v>
      </c>
      <c r="U523" s="30">
        <f t="shared" si="11"/>
        <v>7.1677117287971687E-3</v>
      </c>
    </row>
    <row r="524" spans="16:21" ht="13.9" customHeight="1" x14ac:dyDescent="0.2">
      <c r="P524" s="27"/>
      <c r="Q524" s="30"/>
      <c r="R524" s="30"/>
      <c r="S524" s="30">
        <f>ABS(Q524)/'İtme Analizi'!$C$17</f>
        <v>0</v>
      </c>
      <c r="T524" s="30">
        <f>ABS(R524)/'İtme Analizi'!$C$14</f>
        <v>0</v>
      </c>
      <c r="U524" s="30">
        <f t="shared" si="11"/>
        <v>7.1677117287971687E-3</v>
      </c>
    </row>
    <row r="525" spans="16:21" ht="13.9" customHeight="1" x14ac:dyDescent="0.2">
      <c r="P525" s="27"/>
      <c r="Q525" s="30"/>
      <c r="R525" s="30"/>
      <c r="S525" s="30">
        <f>ABS(Q525)/'İtme Analizi'!$C$17</f>
        <v>0</v>
      </c>
      <c r="T525" s="30">
        <f>ABS(R525)/'İtme Analizi'!$C$14</f>
        <v>0</v>
      </c>
      <c r="U525" s="30">
        <f t="shared" ref="U525:U588" si="12">U524+(S525-S524)*((T525+T524)/2)</f>
        <v>7.1677117287971687E-3</v>
      </c>
    </row>
    <row r="526" spans="16:21" ht="13.9" customHeight="1" x14ac:dyDescent="0.2">
      <c r="P526" s="27"/>
      <c r="Q526" s="30"/>
      <c r="R526" s="30"/>
      <c r="S526" s="30">
        <f>ABS(Q526)/'İtme Analizi'!$C$17</f>
        <v>0</v>
      </c>
      <c r="T526" s="30">
        <f>ABS(R526)/'İtme Analizi'!$C$14</f>
        <v>0</v>
      </c>
      <c r="U526" s="30">
        <f t="shared" si="12"/>
        <v>7.1677117287971687E-3</v>
      </c>
    </row>
    <row r="527" spans="16:21" ht="13.9" customHeight="1" x14ac:dyDescent="0.2">
      <c r="P527" s="27"/>
      <c r="Q527" s="30"/>
      <c r="R527" s="30"/>
      <c r="S527" s="30">
        <f>ABS(Q527)/'İtme Analizi'!$C$17</f>
        <v>0</v>
      </c>
      <c r="T527" s="30">
        <f>ABS(R527)/'İtme Analizi'!$C$14</f>
        <v>0</v>
      </c>
      <c r="U527" s="30">
        <f t="shared" si="12"/>
        <v>7.1677117287971687E-3</v>
      </c>
    </row>
    <row r="528" spans="16:21" ht="13.9" customHeight="1" x14ac:dyDescent="0.2">
      <c r="P528" s="27"/>
      <c r="Q528" s="30"/>
      <c r="R528" s="30"/>
      <c r="S528" s="30">
        <f>ABS(Q528)/'İtme Analizi'!$C$17</f>
        <v>0</v>
      </c>
      <c r="T528" s="30">
        <f>ABS(R528)/'İtme Analizi'!$C$14</f>
        <v>0</v>
      </c>
      <c r="U528" s="30">
        <f t="shared" si="12"/>
        <v>7.1677117287971687E-3</v>
      </c>
    </row>
    <row r="529" spans="16:21" ht="13.9" customHeight="1" x14ac:dyDescent="0.2">
      <c r="P529" s="27"/>
      <c r="Q529" s="30"/>
      <c r="R529" s="30"/>
      <c r="S529" s="30">
        <f>ABS(Q529)/'İtme Analizi'!$C$17</f>
        <v>0</v>
      </c>
      <c r="T529" s="30">
        <f>ABS(R529)/'İtme Analizi'!$C$14</f>
        <v>0</v>
      </c>
      <c r="U529" s="30">
        <f t="shared" si="12"/>
        <v>7.1677117287971687E-3</v>
      </c>
    </row>
    <row r="530" spans="16:21" ht="13.9" customHeight="1" x14ac:dyDescent="0.2">
      <c r="P530" s="27"/>
      <c r="Q530" s="30"/>
      <c r="R530" s="30"/>
      <c r="S530" s="30">
        <f>ABS(Q530)/'İtme Analizi'!$C$17</f>
        <v>0</v>
      </c>
      <c r="T530" s="30">
        <f>ABS(R530)/'İtme Analizi'!$C$14</f>
        <v>0</v>
      </c>
      <c r="U530" s="30">
        <f t="shared" si="12"/>
        <v>7.1677117287971687E-3</v>
      </c>
    </row>
    <row r="531" spans="16:21" ht="13.9" customHeight="1" x14ac:dyDescent="0.2">
      <c r="P531" s="27"/>
      <c r="Q531" s="30"/>
      <c r="R531" s="30"/>
      <c r="S531" s="30">
        <f>ABS(Q531)/'İtme Analizi'!$C$17</f>
        <v>0</v>
      </c>
      <c r="T531" s="30">
        <f>ABS(R531)/'İtme Analizi'!$C$14</f>
        <v>0</v>
      </c>
      <c r="U531" s="30">
        <f t="shared" si="12"/>
        <v>7.1677117287971687E-3</v>
      </c>
    </row>
    <row r="532" spans="16:21" ht="13.9" customHeight="1" x14ac:dyDescent="0.2">
      <c r="P532" s="27"/>
      <c r="Q532" s="30"/>
      <c r="R532" s="30"/>
      <c r="S532" s="30">
        <f>ABS(Q532)/'İtme Analizi'!$C$17</f>
        <v>0</v>
      </c>
      <c r="T532" s="30">
        <f>ABS(R532)/'İtme Analizi'!$C$14</f>
        <v>0</v>
      </c>
      <c r="U532" s="30">
        <f t="shared" si="12"/>
        <v>7.1677117287971687E-3</v>
      </c>
    </row>
    <row r="533" spans="16:21" ht="13.9" customHeight="1" x14ac:dyDescent="0.2">
      <c r="P533" s="27"/>
      <c r="Q533" s="30"/>
      <c r="R533" s="30"/>
      <c r="S533" s="30">
        <f>ABS(Q533)/'İtme Analizi'!$C$17</f>
        <v>0</v>
      </c>
      <c r="T533" s="30">
        <f>ABS(R533)/'İtme Analizi'!$C$14</f>
        <v>0</v>
      </c>
      <c r="U533" s="30">
        <f t="shared" si="12"/>
        <v>7.1677117287971687E-3</v>
      </c>
    </row>
    <row r="534" spans="16:21" ht="13.9" customHeight="1" x14ac:dyDescent="0.2">
      <c r="P534" s="27"/>
      <c r="Q534" s="30"/>
      <c r="R534" s="30"/>
      <c r="S534" s="30">
        <f>ABS(Q534)/'İtme Analizi'!$C$17</f>
        <v>0</v>
      </c>
      <c r="T534" s="30">
        <f>ABS(R534)/'İtme Analizi'!$C$14</f>
        <v>0</v>
      </c>
      <c r="U534" s="30">
        <f t="shared" si="12"/>
        <v>7.1677117287971687E-3</v>
      </c>
    </row>
    <row r="535" spans="16:21" ht="13.9" customHeight="1" x14ac:dyDescent="0.2">
      <c r="P535" s="27"/>
      <c r="Q535" s="30"/>
      <c r="R535" s="30"/>
      <c r="S535" s="30">
        <f>ABS(Q535)/'İtme Analizi'!$C$17</f>
        <v>0</v>
      </c>
      <c r="T535" s="30">
        <f>ABS(R535)/'İtme Analizi'!$C$14</f>
        <v>0</v>
      </c>
      <c r="U535" s="30">
        <f t="shared" si="12"/>
        <v>7.1677117287971687E-3</v>
      </c>
    </row>
    <row r="536" spans="16:21" ht="13.9" customHeight="1" x14ac:dyDescent="0.2">
      <c r="P536" s="27"/>
      <c r="Q536" s="30"/>
      <c r="R536" s="30"/>
      <c r="S536" s="30">
        <f>ABS(Q536)/'İtme Analizi'!$C$17</f>
        <v>0</v>
      </c>
      <c r="T536" s="30">
        <f>ABS(R536)/'İtme Analizi'!$C$14</f>
        <v>0</v>
      </c>
      <c r="U536" s="30">
        <f t="shared" si="12"/>
        <v>7.1677117287971687E-3</v>
      </c>
    </row>
    <row r="537" spans="16:21" ht="13.9" customHeight="1" x14ac:dyDescent="0.2">
      <c r="P537" s="27"/>
      <c r="Q537" s="30"/>
      <c r="R537" s="30"/>
      <c r="S537" s="30">
        <f>ABS(Q537)/'İtme Analizi'!$C$17</f>
        <v>0</v>
      </c>
      <c r="T537" s="30">
        <f>ABS(R537)/'İtme Analizi'!$C$14</f>
        <v>0</v>
      </c>
      <c r="U537" s="30">
        <f t="shared" si="12"/>
        <v>7.1677117287971687E-3</v>
      </c>
    </row>
    <row r="538" spans="16:21" ht="13.9" customHeight="1" x14ac:dyDescent="0.2">
      <c r="P538" s="27"/>
      <c r="Q538" s="30"/>
      <c r="R538" s="30"/>
      <c r="S538" s="30">
        <f>ABS(Q538)/'İtme Analizi'!$C$17</f>
        <v>0</v>
      </c>
      <c r="T538" s="30">
        <f>ABS(R538)/'İtme Analizi'!$C$14</f>
        <v>0</v>
      </c>
      <c r="U538" s="30">
        <f t="shared" si="12"/>
        <v>7.1677117287971687E-3</v>
      </c>
    </row>
    <row r="539" spans="16:21" ht="13.9" customHeight="1" x14ac:dyDescent="0.2">
      <c r="P539" s="27"/>
      <c r="Q539" s="30"/>
      <c r="R539" s="30"/>
      <c r="S539" s="30">
        <f>ABS(Q539)/'İtme Analizi'!$C$17</f>
        <v>0</v>
      </c>
      <c r="T539" s="30">
        <f>ABS(R539)/'İtme Analizi'!$C$14</f>
        <v>0</v>
      </c>
      <c r="U539" s="30">
        <f t="shared" si="12"/>
        <v>7.1677117287971687E-3</v>
      </c>
    </row>
    <row r="540" spans="16:21" ht="13.9" customHeight="1" x14ac:dyDescent="0.2">
      <c r="P540" s="27"/>
      <c r="Q540" s="30"/>
      <c r="R540" s="30"/>
      <c r="S540" s="30">
        <f>ABS(Q540)/'İtme Analizi'!$C$17</f>
        <v>0</v>
      </c>
      <c r="T540" s="30">
        <f>ABS(R540)/'İtme Analizi'!$C$14</f>
        <v>0</v>
      </c>
      <c r="U540" s="30">
        <f t="shared" si="12"/>
        <v>7.1677117287971687E-3</v>
      </c>
    </row>
    <row r="541" spans="16:21" ht="13.9" customHeight="1" x14ac:dyDescent="0.2">
      <c r="P541" s="27"/>
      <c r="Q541" s="30"/>
      <c r="R541" s="30"/>
      <c r="S541" s="30">
        <f>ABS(Q541)/'İtme Analizi'!$C$17</f>
        <v>0</v>
      </c>
      <c r="T541" s="30">
        <f>ABS(R541)/'İtme Analizi'!$C$14</f>
        <v>0</v>
      </c>
      <c r="U541" s="30">
        <f t="shared" si="12"/>
        <v>7.1677117287971687E-3</v>
      </c>
    </row>
    <row r="542" spans="16:21" ht="13.9" customHeight="1" x14ac:dyDescent="0.2">
      <c r="P542" s="27"/>
      <c r="Q542" s="30"/>
      <c r="R542" s="30"/>
      <c r="S542" s="30">
        <f>ABS(Q542)/'İtme Analizi'!$C$17</f>
        <v>0</v>
      </c>
      <c r="T542" s="30">
        <f>ABS(R542)/'İtme Analizi'!$C$14</f>
        <v>0</v>
      </c>
      <c r="U542" s="30">
        <f t="shared" si="12"/>
        <v>7.1677117287971687E-3</v>
      </c>
    </row>
    <row r="543" spans="16:21" ht="13.9" customHeight="1" x14ac:dyDescent="0.2">
      <c r="P543" s="27"/>
      <c r="Q543" s="30"/>
      <c r="R543" s="30"/>
      <c r="S543" s="30">
        <f>ABS(Q543)/'İtme Analizi'!$C$17</f>
        <v>0</v>
      </c>
      <c r="T543" s="30">
        <f>ABS(R543)/'İtme Analizi'!$C$14</f>
        <v>0</v>
      </c>
      <c r="U543" s="30">
        <f t="shared" si="12"/>
        <v>7.1677117287971687E-3</v>
      </c>
    </row>
    <row r="544" spans="16:21" ht="13.9" customHeight="1" x14ac:dyDescent="0.2">
      <c r="P544" s="27"/>
      <c r="Q544" s="30"/>
      <c r="R544" s="30"/>
      <c r="S544" s="30">
        <f>ABS(Q544)/'İtme Analizi'!$C$17</f>
        <v>0</v>
      </c>
      <c r="T544" s="30">
        <f>ABS(R544)/'İtme Analizi'!$C$14</f>
        <v>0</v>
      </c>
      <c r="U544" s="30">
        <f t="shared" si="12"/>
        <v>7.1677117287971687E-3</v>
      </c>
    </row>
    <row r="545" spans="16:21" ht="13.9" customHeight="1" x14ac:dyDescent="0.2">
      <c r="P545" s="27"/>
      <c r="Q545" s="30"/>
      <c r="R545" s="30"/>
      <c r="S545" s="30">
        <f>ABS(Q545)/'İtme Analizi'!$C$17</f>
        <v>0</v>
      </c>
      <c r="T545" s="30">
        <f>ABS(R545)/'İtme Analizi'!$C$14</f>
        <v>0</v>
      </c>
      <c r="U545" s="30">
        <f t="shared" si="12"/>
        <v>7.1677117287971687E-3</v>
      </c>
    </row>
    <row r="546" spans="16:21" ht="13.9" customHeight="1" x14ac:dyDescent="0.2">
      <c r="P546" s="27"/>
      <c r="Q546" s="30"/>
      <c r="R546" s="30"/>
      <c r="S546" s="30">
        <f>ABS(Q546)/'İtme Analizi'!$C$17</f>
        <v>0</v>
      </c>
      <c r="T546" s="30">
        <f>ABS(R546)/'İtme Analizi'!$C$14</f>
        <v>0</v>
      </c>
      <c r="U546" s="30">
        <f t="shared" si="12"/>
        <v>7.1677117287971687E-3</v>
      </c>
    </row>
    <row r="547" spans="16:21" ht="13.9" customHeight="1" x14ac:dyDescent="0.2">
      <c r="P547" s="27"/>
      <c r="Q547" s="30"/>
      <c r="R547" s="30"/>
      <c r="S547" s="30">
        <f>ABS(Q547)/'İtme Analizi'!$C$17</f>
        <v>0</v>
      </c>
      <c r="T547" s="30">
        <f>ABS(R547)/'İtme Analizi'!$C$14</f>
        <v>0</v>
      </c>
      <c r="U547" s="30">
        <f t="shared" si="12"/>
        <v>7.1677117287971687E-3</v>
      </c>
    </row>
    <row r="548" spans="16:21" ht="13.9" customHeight="1" x14ac:dyDescent="0.2">
      <c r="P548" s="27"/>
      <c r="Q548" s="30"/>
      <c r="R548" s="30"/>
      <c r="S548" s="30">
        <f>ABS(Q548)/'İtme Analizi'!$C$17</f>
        <v>0</v>
      </c>
      <c r="T548" s="30">
        <f>ABS(R548)/'İtme Analizi'!$C$14</f>
        <v>0</v>
      </c>
      <c r="U548" s="30">
        <f t="shared" si="12"/>
        <v>7.1677117287971687E-3</v>
      </c>
    </row>
    <row r="549" spans="16:21" ht="13.9" customHeight="1" x14ac:dyDescent="0.2">
      <c r="P549" s="27"/>
      <c r="Q549" s="30"/>
      <c r="R549" s="30"/>
      <c r="S549" s="30">
        <f>ABS(Q549)/'İtme Analizi'!$C$17</f>
        <v>0</v>
      </c>
      <c r="T549" s="30">
        <f>ABS(R549)/'İtme Analizi'!$C$14</f>
        <v>0</v>
      </c>
      <c r="U549" s="30">
        <f t="shared" si="12"/>
        <v>7.1677117287971687E-3</v>
      </c>
    </row>
    <row r="550" spans="16:21" ht="13.9" customHeight="1" x14ac:dyDescent="0.2">
      <c r="P550" s="27"/>
      <c r="Q550" s="30"/>
      <c r="R550" s="30"/>
      <c r="S550" s="30">
        <f>ABS(Q550)/'İtme Analizi'!$C$17</f>
        <v>0</v>
      </c>
      <c r="T550" s="30">
        <f>ABS(R550)/'İtme Analizi'!$C$14</f>
        <v>0</v>
      </c>
      <c r="U550" s="30">
        <f t="shared" si="12"/>
        <v>7.1677117287971687E-3</v>
      </c>
    </row>
    <row r="551" spans="16:21" ht="13.9" customHeight="1" x14ac:dyDescent="0.2">
      <c r="P551" s="27"/>
      <c r="Q551" s="30"/>
      <c r="R551" s="30"/>
      <c r="S551" s="30">
        <f>ABS(Q551)/'İtme Analizi'!$C$17</f>
        <v>0</v>
      </c>
      <c r="T551" s="30">
        <f>ABS(R551)/'İtme Analizi'!$C$14</f>
        <v>0</v>
      </c>
      <c r="U551" s="30">
        <f t="shared" si="12"/>
        <v>7.1677117287971687E-3</v>
      </c>
    </row>
    <row r="552" spans="16:21" ht="13.9" customHeight="1" x14ac:dyDescent="0.2">
      <c r="P552" s="27"/>
      <c r="Q552" s="30"/>
      <c r="R552" s="30"/>
      <c r="S552" s="30">
        <f>ABS(Q552)/'İtme Analizi'!$C$17</f>
        <v>0</v>
      </c>
      <c r="T552" s="30">
        <f>ABS(R552)/'İtme Analizi'!$C$14</f>
        <v>0</v>
      </c>
      <c r="U552" s="30">
        <f t="shared" si="12"/>
        <v>7.1677117287971687E-3</v>
      </c>
    </row>
    <row r="553" spans="16:21" ht="13.9" customHeight="1" x14ac:dyDescent="0.2">
      <c r="P553" s="27"/>
      <c r="Q553" s="30"/>
      <c r="R553" s="30"/>
      <c r="S553" s="30">
        <f>ABS(Q553)/'İtme Analizi'!$C$17</f>
        <v>0</v>
      </c>
      <c r="T553" s="30">
        <f>ABS(R553)/'İtme Analizi'!$C$14</f>
        <v>0</v>
      </c>
      <c r="U553" s="30">
        <f t="shared" si="12"/>
        <v>7.1677117287971687E-3</v>
      </c>
    </row>
    <row r="554" spans="16:21" ht="13.9" customHeight="1" x14ac:dyDescent="0.2">
      <c r="P554" s="27"/>
      <c r="Q554" s="30"/>
      <c r="R554" s="30"/>
      <c r="S554" s="30">
        <f>ABS(Q554)/'İtme Analizi'!$C$17</f>
        <v>0</v>
      </c>
      <c r="T554" s="30">
        <f>ABS(R554)/'İtme Analizi'!$C$14</f>
        <v>0</v>
      </c>
      <c r="U554" s="30">
        <f t="shared" si="12"/>
        <v>7.1677117287971687E-3</v>
      </c>
    </row>
    <row r="555" spans="16:21" ht="13.9" customHeight="1" x14ac:dyDescent="0.2">
      <c r="P555" s="27"/>
      <c r="Q555" s="30"/>
      <c r="R555" s="30"/>
      <c r="S555" s="30">
        <f>ABS(Q555)/'İtme Analizi'!$C$17</f>
        <v>0</v>
      </c>
      <c r="T555" s="30">
        <f>ABS(R555)/'İtme Analizi'!$C$14</f>
        <v>0</v>
      </c>
      <c r="U555" s="30">
        <f t="shared" si="12"/>
        <v>7.1677117287971687E-3</v>
      </c>
    </row>
    <row r="556" spans="16:21" ht="13.9" customHeight="1" x14ac:dyDescent="0.2">
      <c r="P556" s="27"/>
      <c r="Q556" s="30"/>
      <c r="R556" s="30"/>
      <c r="S556" s="30">
        <f>ABS(Q556)/'İtme Analizi'!$C$17</f>
        <v>0</v>
      </c>
      <c r="T556" s="30">
        <f>ABS(R556)/'İtme Analizi'!$C$14</f>
        <v>0</v>
      </c>
      <c r="U556" s="30">
        <f t="shared" si="12"/>
        <v>7.1677117287971687E-3</v>
      </c>
    </row>
    <row r="557" spans="16:21" ht="13.9" customHeight="1" x14ac:dyDescent="0.2">
      <c r="P557" s="27"/>
      <c r="Q557" s="30"/>
      <c r="R557" s="30"/>
      <c r="S557" s="30">
        <f>ABS(Q557)/'İtme Analizi'!$C$17</f>
        <v>0</v>
      </c>
      <c r="T557" s="30">
        <f>ABS(R557)/'İtme Analizi'!$C$14</f>
        <v>0</v>
      </c>
      <c r="U557" s="30">
        <f t="shared" si="12"/>
        <v>7.1677117287971687E-3</v>
      </c>
    </row>
    <row r="558" spans="16:21" ht="13.9" customHeight="1" x14ac:dyDescent="0.2">
      <c r="P558" s="27"/>
      <c r="Q558" s="30"/>
      <c r="R558" s="30"/>
      <c r="S558" s="30">
        <f>ABS(Q558)/'İtme Analizi'!$C$17</f>
        <v>0</v>
      </c>
      <c r="T558" s="30">
        <f>ABS(R558)/'İtme Analizi'!$C$14</f>
        <v>0</v>
      </c>
      <c r="U558" s="30">
        <f t="shared" si="12"/>
        <v>7.1677117287971687E-3</v>
      </c>
    </row>
    <row r="559" spans="16:21" ht="13.9" customHeight="1" x14ac:dyDescent="0.2">
      <c r="P559" s="27"/>
      <c r="Q559" s="30"/>
      <c r="R559" s="30"/>
      <c r="S559" s="30">
        <f>ABS(Q559)/'İtme Analizi'!$C$17</f>
        <v>0</v>
      </c>
      <c r="T559" s="30">
        <f>ABS(R559)/'İtme Analizi'!$C$14</f>
        <v>0</v>
      </c>
      <c r="U559" s="30">
        <f t="shared" si="12"/>
        <v>7.1677117287971687E-3</v>
      </c>
    </row>
    <row r="560" spans="16:21" ht="13.9" customHeight="1" x14ac:dyDescent="0.2">
      <c r="P560" s="27"/>
      <c r="Q560" s="30"/>
      <c r="R560" s="30"/>
      <c r="S560" s="30">
        <f>ABS(Q560)/'İtme Analizi'!$C$17</f>
        <v>0</v>
      </c>
      <c r="T560" s="30">
        <f>ABS(R560)/'İtme Analizi'!$C$14</f>
        <v>0</v>
      </c>
      <c r="U560" s="30">
        <f t="shared" si="12"/>
        <v>7.1677117287971687E-3</v>
      </c>
    </row>
    <row r="561" spans="16:21" ht="13.9" customHeight="1" x14ac:dyDescent="0.2">
      <c r="P561" s="27"/>
      <c r="Q561" s="30"/>
      <c r="R561" s="30"/>
      <c r="S561" s="30">
        <f>ABS(Q561)/'İtme Analizi'!$C$17</f>
        <v>0</v>
      </c>
      <c r="T561" s="30">
        <f>ABS(R561)/'İtme Analizi'!$C$14</f>
        <v>0</v>
      </c>
      <c r="U561" s="30">
        <f t="shared" si="12"/>
        <v>7.1677117287971687E-3</v>
      </c>
    </row>
    <row r="562" spans="16:21" ht="13.9" customHeight="1" x14ac:dyDescent="0.2">
      <c r="P562" s="27"/>
      <c r="Q562" s="30"/>
      <c r="R562" s="30"/>
      <c r="S562" s="30">
        <f>ABS(Q562)/'İtme Analizi'!$C$17</f>
        <v>0</v>
      </c>
      <c r="T562" s="30">
        <f>ABS(R562)/'İtme Analizi'!$C$14</f>
        <v>0</v>
      </c>
      <c r="U562" s="30">
        <f t="shared" si="12"/>
        <v>7.1677117287971687E-3</v>
      </c>
    </row>
    <row r="563" spans="16:21" ht="13.9" customHeight="1" x14ac:dyDescent="0.2">
      <c r="P563" s="27"/>
      <c r="Q563" s="30"/>
      <c r="R563" s="30"/>
      <c r="S563" s="30">
        <f>ABS(Q563)/'İtme Analizi'!$C$17</f>
        <v>0</v>
      </c>
      <c r="T563" s="30">
        <f>ABS(R563)/'İtme Analizi'!$C$14</f>
        <v>0</v>
      </c>
      <c r="U563" s="30">
        <f t="shared" si="12"/>
        <v>7.1677117287971687E-3</v>
      </c>
    </row>
    <row r="564" spans="16:21" ht="13.9" customHeight="1" x14ac:dyDescent="0.2">
      <c r="P564" s="27"/>
      <c r="Q564" s="30"/>
      <c r="R564" s="30"/>
      <c r="S564" s="30">
        <f>ABS(Q564)/'İtme Analizi'!$C$17</f>
        <v>0</v>
      </c>
      <c r="T564" s="30">
        <f>ABS(R564)/'İtme Analizi'!$C$14</f>
        <v>0</v>
      </c>
      <c r="U564" s="30">
        <f t="shared" si="12"/>
        <v>7.1677117287971687E-3</v>
      </c>
    </row>
    <row r="565" spans="16:21" ht="13.9" customHeight="1" x14ac:dyDescent="0.2">
      <c r="P565" s="27"/>
      <c r="Q565" s="30"/>
      <c r="R565" s="30"/>
      <c r="S565" s="30">
        <f>ABS(Q565)/'İtme Analizi'!$C$17</f>
        <v>0</v>
      </c>
      <c r="T565" s="30">
        <f>ABS(R565)/'İtme Analizi'!$C$14</f>
        <v>0</v>
      </c>
      <c r="U565" s="30">
        <f t="shared" si="12"/>
        <v>7.1677117287971687E-3</v>
      </c>
    </row>
    <row r="566" spans="16:21" ht="13.9" customHeight="1" x14ac:dyDescent="0.2">
      <c r="P566" s="27"/>
      <c r="Q566" s="30"/>
      <c r="R566" s="30"/>
      <c r="S566" s="30">
        <f>ABS(Q566)/'İtme Analizi'!$C$17</f>
        <v>0</v>
      </c>
      <c r="T566" s="30">
        <f>ABS(R566)/'İtme Analizi'!$C$14</f>
        <v>0</v>
      </c>
      <c r="U566" s="30">
        <f t="shared" si="12"/>
        <v>7.1677117287971687E-3</v>
      </c>
    </row>
    <row r="567" spans="16:21" ht="13.9" customHeight="1" x14ac:dyDescent="0.2">
      <c r="P567" s="27"/>
      <c r="Q567" s="30"/>
      <c r="R567" s="30"/>
      <c r="S567" s="30">
        <f>ABS(Q567)/'İtme Analizi'!$C$17</f>
        <v>0</v>
      </c>
      <c r="T567" s="30">
        <f>ABS(R567)/'İtme Analizi'!$C$14</f>
        <v>0</v>
      </c>
      <c r="U567" s="30">
        <f t="shared" si="12"/>
        <v>7.1677117287971687E-3</v>
      </c>
    </row>
    <row r="568" spans="16:21" ht="13.9" customHeight="1" x14ac:dyDescent="0.2">
      <c r="P568" s="27"/>
      <c r="Q568" s="30"/>
      <c r="R568" s="30"/>
      <c r="S568" s="30">
        <f>ABS(Q568)/'İtme Analizi'!$C$17</f>
        <v>0</v>
      </c>
      <c r="T568" s="30">
        <f>ABS(R568)/'İtme Analizi'!$C$14</f>
        <v>0</v>
      </c>
      <c r="U568" s="30">
        <f t="shared" si="12"/>
        <v>7.1677117287971687E-3</v>
      </c>
    </row>
    <row r="569" spans="16:21" ht="13.9" customHeight="1" x14ac:dyDescent="0.2">
      <c r="P569" s="27"/>
      <c r="Q569" s="30"/>
      <c r="R569" s="30"/>
      <c r="S569" s="30">
        <f>ABS(Q569)/'İtme Analizi'!$C$17</f>
        <v>0</v>
      </c>
      <c r="T569" s="30">
        <f>ABS(R569)/'İtme Analizi'!$C$14</f>
        <v>0</v>
      </c>
      <c r="U569" s="30">
        <f t="shared" si="12"/>
        <v>7.1677117287971687E-3</v>
      </c>
    </row>
    <row r="570" spans="16:21" ht="13.9" customHeight="1" x14ac:dyDescent="0.2">
      <c r="P570" s="27"/>
      <c r="Q570" s="30"/>
      <c r="R570" s="30"/>
      <c r="S570" s="30">
        <f>ABS(Q570)/'İtme Analizi'!$C$17</f>
        <v>0</v>
      </c>
      <c r="T570" s="30">
        <f>ABS(R570)/'İtme Analizi'!$C$14</f>
        <v>0</v>
      </c>
      <c r="U570" s="30">
        <f t="shared" si="12"/>
        <v>7.1677117287971687E-3</v>
      </c>
    </row>
    <row r="571" spans="16:21" ht="13.9" customHeight="1" x14ac:dyDescent="0.2">
      <c r="P571" s="27"/>
      <c r="Q571" s="30"/>
      <c r="R571" s="30"/>
      <c r="S571" s="30">
        <f>ABS(Q571)/'İtme Analizi'!$C$17</f>
        <v>0</v>
      </c>
      <c r="T571" s="30">
        <f>ABS(R571)/'İtme Analizi'!$C$14</f>
        <v>0</v>
      </c>
      <c r="U571" s="30">
        <f t="shared" si="12"/>
        <v>7.1677117287971687E-3</v>
      </c>
    </row>
    <row r="572" spans="16:21" ht="13.9" customHeight="1" x14ac:dyDescent="0.2">
      <c r="P572" s="27"/>
      <c r="Q572" s="30"/>
      <c r="R572" s="30"/>
      <c r="S572" s="30">
        <f>ABS(Q572)/'İtme Analizi'!$C$17</f>
        <v>0</v>
      </c>
      <c r="T572" s="30">
        <f>ABS(R572)/'İtme Analizi'!$C$14</f>
        <v>0</v>
      </c>
      <c r="U572" s="30">
        <f t="shared" si="12"/>
        <v>7.1677117287971687E-3</v>
      </c>
    </row>
    <row r="573" spans="16:21" ht="13.9" customHeight="1" x14ac:dyDescent="0.2">
      <c r="P573" s="27"/>
      <c r="Q573" s="30"/>
      <c r="R573" s="30"/>
      <c r="S573" s="30">
        <f>ABS(Q573)/'İtme Analizi'!$C$17</f>
        <v>0</v>
      </c>
      <c r="T573" s="30">
        <f>ABS(R573)/'İtme Analizi'!$C$14</f>
        <v>0</v>
      </c>
      <c r="U573" s="30">
        <f t="shared" si="12"/>
        <v>7.1677117287971687E-3</v>
      </c>
    </row>
    <row r="574" spans="16:21" ht="13.9" customHeight="1" x14ac:dyDescent="0.2">
      <c r="P574" s="27"/>
      <c r="Q574" s="30"/>
      <c r="R574" s="30"/>
      <c r="S574" s="30">
        <f>ABS(Q574)/'İtme Analizi'!$C$17</f>
        <v>0</v>
      </c>
      <c r="T574" s="30">
        <f>ABS(R574)/'İtme Analizi'!$C$14</f>
        <v>0</v>
      </c>
      <c r="U574" s="30">
        <f t="shared" si="12"/>
        <v>7.1677117287971687E-3</v>
      </c>
    </row>
    <row r="575" spans="16:21" ht="13.9" customHeight="1" x14ac:dyDescent="0.2">
      <c r="P575" s="27"/>
      <c r="Q575" s="30"/>
      <c r="R575" s="30"/>
      <c r="S575" s="30">
        <f>ABS(Q575)/'İtme Analizi'!$C$17</f>
        <v>0</v>
      </c>
      <c r="T575" s="30">
        <f>ABS(R575)/'İtme Analizi'!$C$14</f>
        <v>0</v>
      </c>
      <c r="U575" s="30">
        <f t="shared" si="12"/>
        <v>7.1677117287971687E-3</v>
      </c>
    </row>
    <row r="576" spans="16:21" ht="13.9" customHeight="1" x14ac:dyDescent="0.2">
      <c r="P576" s="27"/>
      <c r="Q576" s="30"/>
      <c r="R576" s="30"/>
      <c r="S576" s="30">
        <f>ABS(Q576)/'İtme Analizi'!$C$17</f>
        <v>0</v>
      </c>
      <c r="T576" s="30">
        <f>ABS(R576)/'İtme Analizi'!$C$14</f>
        <v>0</v>
      </c>
      <c r="U576" s="30">
        <f t="shared" si="12"/>
        <v>7.1677117287971687E-3</v>
      </c>
    </row>
    <row r="577" spans="16:21" ht="13.9" customHeight="1" x14ac:dyDescent="0.2">
      <c r="P577" s="27"/>
      <c r="Q577" s="30"/>
      <c r="R577" s="30"/>
      <c r="S577" s="30">
        <f>ABS(Q577)/'İtme Analizi'!$C$17</f>
        <v>0</v>
      </c>
      <c r="T577" s="30">
        <f>ABS(R577)/'İtme Analizi'!$C$14</f>
        <v>0</v>
      </c>
      <c r="U577" s="30">
        <f t="shared" si="12"/>
        <v>7.1677117287971687E-3</v>
      </c>
    </row>
    <row r="578" spans="16:21" ht="13.9" customHeight="1" x14ac:dyDescent="0.2">
      <c r="P578" s="27"/>
      <c r="Q578" s="30"/>
      <c r="R578" s="30"/>
      <c r="S578" s="30">
        <f>ABS(Q578)/'İtme Analizi'!$C$17</f>
        <v>0</v>
      </c>
      <c r="T578" s="30">
        <f>ABS(R578)/'İtme Analizi'!$C$14</f>
        <v>0</v>
      </c>
      <c r="U578" s="30">
        <f t="shared" si="12"/>
        <v>7.1677117287971687E-3</v>
      </c>
    </row>
    <row r="579" spans="16:21" ht="13.9" customHeight="1" x14ac:dyDescent="0.2">
      <c r="P579" s="27"/>
      <c r="Q579" s="30"/>
      <c r="R579" s="30"/>
      <c r="S579" s="30">
        <f>ABS(Q579)/'İtme Analizi'!$C$17</f>
        <v>0</v>
      </c>
      <c r="T579" s="30">
        <f>ABS(R579)/'İtme Analizi'!$C$14</f>
        <v>0</v>
      </c>
      <c r="U579" s="30">
        <f t="shared" si="12"/>
        <v>7.1677117287971687E-3</v>
      </c>
    </row>
    <row r="580" spans="16:21" ht="13.9" customHeight="1" x14ac:dyDescent="0.2">
      <c r="P580" s="27"/>
      <c r="Q580" s="30"/>
      <c r="R580" s="30"/>
      <c r="S580" s="30">
        <f>ABS(Q580)/'İtme Analizi'!$C$17</f>
        <v>0</v>
      </c>
      <c r="T580" s="30">
        <f>ABS(R580)/'İtme Analizi'!$C$14</f>
        <v>0</v>
      </c>
      <c r="U580" s="30">
        <f t="shared" si="12"/>
        <v>7.1677117287971687E-3</v>
      </c>
    </row>
    <row r="581" spans="16:21" ht="13.9" customHeight="1" x14ac:dyDescent="0.2">
      <c r="P581" s="27"/>
      <c r="Q581" s="30"/>
      <c r="R581" s="30"/>
      <c r="S581" s="30">
        <f>ABS(Q581)/'İtme Analizi'!$C$17</f>
        <v>0</v>
      </c>
      <c r="T581" s="30">
        <f>ABS(R581)/'İtme Analizi'!$C$14</f>
        <v>0</v>
      </c>
      <c r="U581" s="30">
        <f t="shared" si="12"/>
        <v>7.1677117287971687E-3</v>
      </c>
    </row>
    <row r="582" spans="16:21" ht="13.9" customHeight="1" x14ac:dyDescent="0.2">
      <c r="P582" s="27"/>
      <c r="Q582" s="30"/>
      <c r="R582" s="30"/>
      <c r="S582" s="30">
        <f>ABS(Q582)/'İtme Analizi'!$C$17</f>
        <v>0</v>
      </c>
      <c r="T582" s="30">
        <f>ABS(R582)/'İtme Analizi'!$C$14</f>
        <v>0</v>
      </c>
      <c r="U582" s="30">
        <f t="shared" si="12"/>
        <v>7.1677117287971687E-3</v>
      </c>
    </row>
    <row r="583" spans="16:21" ht="13.9" customHeight="1" x14ac:dyDescent="0.2">
      <c r="P583" s="27"/>
      <c r="Q583" s="30"/>
      <c r="R583" s="30"/>
      <c r="S583" s="30">
        <f>ABS(Q583)/'İtme Analizi'!$C$17</f>
        <v>0</v>
      </c>
      <c r="T583" s="30">
        <f>ABS(R583)/'İtme Analizi'!$C$14</f>
        <v>0</v>
      </c>
      <c r="U583" s="30">
        <f t="shared" si="12"/>
        <v>7.1677117287971687E-3</v>
      </c>
    </row>
    <row r="584" spans="16:21" ht="13.9" customHeight="1" x14ac:dyDescent="0.2">
      <c r="P584" s="27"/>
      <c r="Q584" s="30"/>
      <c r="R584" s="30"/>
      <c r="S584" s="30">
        <f>ABS(Q584)/'İtme Analizi'!$C$17</f>
        <v>0</v>
      </c>
      <c r="T584" s="30">
        <f>ABS(R584)/'İtme Analizi'!$C$14</f>
        <v>0</v>
      </c>
      <c r="U584" s="30">
        <f t="shared" si="12"/>
        <v>7.1677117287971687E-3</v>
      </c>
    </row>
    <row r="585" spans="16:21" ht="13.9" customHeight="1" x14ac:dyDescent="0.2">
      <c r="P585" s="27"/>
      <c r="Q585" s="30"/>
      <c r="R585" s="30"/>
      <c r="S585" s="30">
        <f>ABS(Q585)/'İtme Analizi'!$C$17</f>
        <v>0</v>
      </c>
      <c r="T585" s="30">
        <f>ABS(R585)/'İtme Analizi'!$C$14</f>
        <v>0</v>
      </c>
      <c r="U585" s="30">
        <f t="shared" si="12"/>
        <v>7.1677117287971687E-3</v>
      </c>
    </row>
    <row r="586" spans="16:21" ht="13.9" customHeight="1" x14ac:dyDescent="0.2">
      <c r="P586" s="27"/>
      <c r="Q586" s="30"/>
      <c r="R586" s="30"/>
      <c r="S586" s="30">
        <f>ABS(Q586)/'İtme Analizi'!$C$17</f>
        <v>0</v>
      </c>
      <c r="T586" s="30">
        <f>ABS(R586)/'İtme Analizi'!$C$14</f>
        <v>0</v>
      </c>
      <c r="U586" s="30">
        <f t="shared" si="12"/>
        <v>7.1677117287971687E-3</v>
      </c>
    </row>
    <row r="587" spans="16:21" ht="13.9" customHeight="1" x14ac:dyDescent="0.2">
      <c r="P587" s="27"/>
      <c r="Q587" s="30"/>
      <c r="R587" s="30"/>
      <c r="S587" s="30">
        <f>ABS(Q587)/'İtme Analizi'!$C$17</f>
        <v>0</v>
      </c>
      <c r="T587" s="30">
        <f>ABS(R587)/'İtme Analizi'!$C$14</f>
        <v>0</v>
      </c>
      <c r="U587" s="30">
        <f t="shared" si="12"/>
        <v>7.1677117287971687E-3</v>
      </c>
    </row>
    <row r="588" spans="16:21" ht="13.9" customHeight="1" x14ac:dyDescent="0.2">
      <c r="P588" s="27"/>
      <c r="Q588" s="30"/>
      <c r="R588" s="30"/>
      <c r="S588" s="30">
        <f>ABS(Q588)/'İtme Analizi'!$C$17</f>
        <v>0</v>
      </c>
      <c r="T588" s="30">
        <f>ABS(R588)/'İtme Analizi'!$C$14</f>
        <v>0</v>
      </c>
      <c r="U588" s="30">
        <f t="shared" si="12"/>
        <v>7.1677117287971687E-3</v>
      </c>
    </row>
    <row r="589" spans="16:21" ht="13.9" customHeight="1" x14ac:dyDescent="0.2">
      <c r="P589" s="27"/>
      <c r="Q589" s="30"/>
      <c r="R589" s="30"/>
      <c r="S589" s="30">
        <f>ABS(Q589)/'İtme Analizi'!$C$17</f>
        <v>0</v>
      </c>
      <c r="T589" s="30">
        <f>ABS(R589)/'İtme Analizi'!$C$14</f>
        <v>0</v>
      </c>
      <c r="U589" s="30">
        <f t="shared" ref="U589:U652" si="13">U588+(S589-S588)*((T589+T588)/2)</f>
        <v>7.1677117287971687E-3</v>
      </c>
    </row>
    <row r="590" spans="16:21" ht="13.9" customHeight="1" x14ac:dyDescent="0.2">
      <c r="P590" s="27"/>
      <c r="Q590" s="30"/>
      <c r="R590" s="30"/>
      <c r="S590" s="30">
        <f>ABS(Q590)/'İtme Analizi'!$C$17</f>
        <v>0</v>
      </c>
      <c r="T590" s="30">
        <f>ABS(R590)/'İtme Analizi'!$C$14</f>
        <v>0</v>
      </c>
      <c r="U590" s="30">
        <f t="shared" si="13"/>
        <v>7.1677117287971687E-3</v>
      </c>
    </row>
    <row r="591" spans="16:21" ht="13.9" customHeight="1" x14ac:dyDescent="0.2">
      <c r="P591" s="27"/>
      <c r="Q591" s="30"/>
      <c r="R591" s="30"/>
      <c r="S591" s="30">
        <f>ABS(Q591)/'İtme Analizi'!$C$17</f>
        <v>0</v>
      </c>
      <c r="T591" s="30">
        <f>ABS(R591)/'İtme Analizi'!$C$14</f>
        <v>0</v>
      </c>
      <c r="U591" s="30">
        <f t="shared" si="13"/>
        <v>7.1677117287971687E-3</v>
      </c>
    </row>
    <row r="592" spans="16:21" ht="13.9" customHeight="1" x14ac:dyDescent="0.2">
      <c r="P592" s="27"/>
      <c r="Q592" s="30"/>
      <c r="R592" s="30"/>
      <c r="S592" s="30">
        <f>ABS(Q592)/'İtme Analizi'!$C$17</f>
        <v>0</v>
      </c>
      <c r="T592" s="30">
        <f>ABS(R592)/'İtme Analizi'!$C$14</f>
        <v>0</v>
      </c>
      <c r="U592" s="30">
        <f t="shared" si="13"/>
        <v>7.1677117287971687E-3</v>
      </c>
    </row>
    <row r="593" spans="16:21" ht="13.9" customHeight="1" x14ac:dyDescent="0.2">
      <c r="P593" s="27"/>
      <c r="Q593" s="30"/>
      <c r="R593" s="30"/>
      <c r="S593" s="30">
        <f>ABS(Q593)/'İtme Analizi'!$C$17</f>
        <v>0</v>
      </c>
      <c r="T593" s="30">
        <f>ABS(R593)/'İtme Analizi'!$C$14</f>
        <v>0</v>
      </c>
      <c r="U593" s="30">
        <f t="shared" si="13"/>
        <v>7.1677117287971687E-3</v>
      </c>
    </row>
    <row r="594" spans="16:21" ht="13.9" customHeight="1" x14ac:dyDescent="0.2">
      <c r="P594" s="27"/>
      <c r="Q594" s="30"/>
      <c r="R594" s="30"/>
      <c r="S594" s="30">
        <f>ABS(Q594)/'İtme Analizi'!$C$17</f>
        <v>0</v>
      </c>
      <c r="T594" s="30">
        <f>ABS(R594)/'İtme Analizi'!$C$14</f>
        <v>0</v>
      </c>
      <c r="U594" s="30">
        <f t="shared" si="13"/>
        <v>7.1677117287971687E-3</v>
      </c>
    </row>
    <row r="595" spans="16:21" ht="13.9" customHeight="1" x14ac:dyDescent="0.2">
      <c r="P595" s="27"/>
      <c r="Q595" s="30"/>
      <c r="R595" s="30"/>
      <c r="S595" s="30">
        <f>ABS(Q595)/'İtme Analizi'!$C$17</f>
        <v>0</v>
      </c>
      <c r="T595" s="30">
        <f>ABS(R595)/'İtme Analizi'!$C$14</f>
        <v>0</v>
      </c>
      <c r="U595" s="30">
        <f t="shared" si="13"/>
        <v>7.1677117287971687E-3</v>
      </c>
    </row>
    <row r="596" spans="16:21" ht="13.9" customHeight="1" x14ac:dyDescent="0.2">
      <c r="P596" s="27"/>
      <c r="Q596" s="30"/>
      <c r="R596" s="30"/>
      <c r="S596" s="30">
        <f>ABS(Q596)/'İtme Analizi'!$C$17</f>
        <v>0</v>
      </c>
      <c r="T596" s="30">
        <f>ABS(R596)/'İtme Analizi'!$C$14</f>
        <v>0</v>
      </c>
      <c r="U596" s="30">
        <f t="shared" si="13"/>
        <v>7.1677117287971687E-3</v>
      </c>
    </row>
    <row r="597" spans="16:21" ht="13.9" customHeight="1" x14ac:dyDescent="0.2">
      <c r="P597" s="27"/>
      <c r="Q597" s="30"/>
      <c r="R597" s="30"/>
      <c r="S597" s="30">
        <f>ABS(Q597)/'İtme Analizi'!$C$17</f>
        <v>0</v>
      </c>
      <c r="T597" s="30">
        <f>ABS(R597)/'İtme Analizi'!$C$14</f>
        <v>0</v>
      </c>
      <c r="U597" s="30">
        <f t="shared" si="13"/>
        <v>7.1677117287971687E-3</v>
      </c>
    </row>
    <row r="598" spans="16:21" ht="13.9" customHeight="1" x14ac:dyDescent="0.2">
      <c r="P598" s="27"/>
      <c r="Q598" s="30"/>
      <c r="R598" s="30"/>
      <c r="S598" s="30">
        <f>ABS(Q598)/'İtme Analizi'!$C$17</f>
        <v>0</v>
      </c>
      <c r="T598" s="30">
        <f>ABS(R598)/'İtme Analizi'!$C$14</f>
        <v>0</v>
      </c>
      <c r="U598" s="30">
        <f t="shared" si="13"/>
        <v>7.1677117287971687E-3</v>
      </c>
    </row>
    <row r="599" spans="16:21" ht="13.9" customHeight="1" x14ac:dyDescent="0.2">
      <c r="P599" s="27"/>
      <c r="Q599" s="30"/>
      <c r="R599" s="30"/>
      <c r="S599" s="30">
        <f>ABS(Q599)/'İtme Analizi'!$C$17</f>
        <v>0</v>
      </c>
      <c r="T599" s="30">
        <f>ABS(R599)/'İtme Analizi'!$C$14</f>
        <v>0</v>
      </c>
      <c r="U599" s="30">
        <f t="shared" si="13"/>
        <v>7.1677117287971687E-3</v>
      </c>
    </row>
    <row r="600" spans="16:21" ht="13.9" customHeight="1" x14ac:dyDescent="0.2">
      <c r="P600" s="27"/>
      <c r="Q600" s="30"/>
      <c r="R600" s="30"/>
      <c r="S600" s="30">
        <f>ABS(Q600)/'İtme Analizi'!$C$17</f>
        <v>0</v>
      </c>
      <c r="T600" s="30">
        <f>ABS(R600)/'İtme Analizi'!$C$14</f>
        <v>0</v>
      </c>
      <c r="U600" s="30">
        <f t="shared" si="13"/>
        <v>7.1677117287971687E-3</v>
      </c>
    </row>
    <row r="601" spans="16:21" ht="13.9" customHeight="1" x14ac:dyDescent="0.2">
      <c r="P601" s="27"/>
      <c r="Q601" s="30"/>
      <c r="R601" s="30"/>
      <c r="S601" s="30">
        <f>ABS(Q601)/'İtme Analizi'!$C$17</f>
        <v>0</v>
      </c>
      <c r="T601" s="30">
        <f>ABS(R601)/'İtme Analizi'!$C$14</f>
        <v>0</v>
      </c>
      <c r="U601" s="30">
        <f t="shared" si="13"/>
        <v>7.1677117287971687E-3</v>
      </c>
    </row>
    <row r="602" spans="16:21" ht="13.9" customHeight="1" x14ac:dyDescent="0.2">
      <c r="P602" s="27"/>
      <c r="Q602" s="30"/>
      <c r="R602" s="30"/>
      <c r="S602" s="30">
        <f>ABS(Q602)/'İtme Analizi'!$C$17</f>
        <v>0</v>
      </c>
      <c r="T602" s="30">
        <f>ABS(R602)/'İtme Analizi'!$C$14</f>
        <v>0</v>
      </c>
      <c r="U602" s="30">
        <f t="shared" si="13"/>
        <v>7.1677117287971687E-3</v>
      </c>
    </row>
    <row r="603" spans="16:21" ht="13.9" customHeight="1" x14ac:dyDescent="0.2">
      <c r="P603" s="27"/>
      <c r="Q603" s="30"/>
      <c r="R603" s="30"/>
      <c r="S603" s="30">
        <f>ABS(Q603)/'İtme Analizi'!$C$17</f>
        <v>0</v>
      </c>
      <c r="T603" s="30">
        <f>ABS(R603)/'İtme Analizi'!$C$14</f>
        <v>0</v>
      </c>
      <c r="U603" s="30">
        <f t="shared" si="13"/>
        <v>7.1677117287971687E-3</v>
      </c>
    </row>
    <row r="604" spans="16:21" ht="13.9" customHeight="1" x14ac:dyDescent="0.2">
      <c r="P604" s="27"/>
      <c r="Q604" s="30"/>
      <c r="R604" s="30"/>
      <c r="S604" s="30">
        <f>ABS(Q604)/'İtme Analizi'!$C$17</f>
        <v>0</v>
      </c>
      <c r="T604" s="30">
        <f>ABS(R604)/'İtme Analizi'!$C$14</f>
        <v>0</v>
      </c>
      <c r="U604" s="30">
        <f t="shared" si="13"/>
        <v>7.1677117287971687E-3</v>
      </c>
    </row>
    <row r="605" spans="16:21" ht="13.9" customHeight="1" x14ac:dyDescent="0.2">
      <c r="P605" s="27"/>
      <c r="Q605" s="30"/>
      <c r="R605" s="30"/>
      <c r="S605" s="30">
        <f>ABS(Q605)/'İtme Analizi'!$C$17</f>
        <v>0</v>
      </c>
      <c r="T605" s="30">
        <f>ABS(R605)/'İtme Analizi'!$C$14</f>
        <v>0</v>
      </c>
      <c r="U605" s="30">
        <f t="shared" si="13"/>
        <v>7.1677117287971687E-3</v>
      </c>
    </row>
    <row r="606" spans="16:21" ht="13.9" customHeight="1" x14ac:dyDescent="0.2">
      <c r="P606" s="27"/>
      <c r="Q606" s="30"/>
      <c r="R606" s="30"/>
      <c r="S606" s="30">
        <f>ABS(Q606)/'İtme Analizi'!$C$17</f>
        <v>0</v>
      </c>
      <c r="T606" s="30">
        <f>ABS(R606)/'İtme Analizi'!$C$14</f>
        <v>0</v>
      </c>
      <c r="U606" s="30">
        <f t="shared" si="13"/>
        <v>7.1677117287971687E-3</v>
      </c>
    </row>
    <row r="607" spans="16:21" ht="13.9" customHeight="1" x14ac:dyDescent="0.2">
      <c r="P607" s="27"/>
      <c r="Q607" s="30"/>
      <c r="R607" s="30"/>
      <c r="S607" s="30">
        <f>ABS(Q607)/'İtme Analizi'!$C$17</f>
        <v>0</v>
      </c>
      <c r="T607" s="30">
        <f>ABS(R607)/'İtme Analizi'!$C$14</f>
        <v>0</v>
      </c>
      <c r="U607" s="30">
        <f t="shared" si="13"/>
        <v>7.1677117287971687E-3</v>
      </c>
    </row>
    <row r="608" spans="16:21" ht="13.9" customHeight="1" x14ac:dyDescent="0.2">
      <c r="P608" s="27"/>
      <c r="Q608" s="30"/>
      <c r="R608" s="30"/>
      <c r="S608" s="30">
        <f>ABS(Q608)/'İtme Analizi'!$C$17</f>
        <v>0</v>
      </c>
      <c r="T608" s="30">
        <f>ABS(R608)/'İtme Analizi'!$C$14</f>
        <v>0</v>
      </c>
      <c r="U608" s="30">
        <f t="shared" si="13"/>
        <v>7.1677117287971687E-3</v>
      </c>
    </row>
    <row r="609" spans="16:21" ht="13.9" customHeight="1" x14ac:dyDescent="0.2">
      <c r="P609" s="27"/>
      <c r="Q609" s="30"/>
      <c r="R609" s="30"/>
      <c r="S609" s="30">
        <f>ABS(Q609)/'İtme Analizi'!$C$17</f>
        <v>0</v>
      </c>
      <c r="T609" s="30">
        <f>ABS(R609)/'İtme Analizi'!$C$14</f>
        <v>0</v>
      </c>
      <c r="U609" s="30">
        <f t="shared" si="13"/>
        <v>7.1677117287971687E-3</v>
      </c>
    </row>
    <row r="610" spans="16:21" ht="13.9" customHeight="1" x14ac:dyDescent="0.2">
      <c r="P610" s="27"/>
      <c r="Q610" s="30"/>
      <c r="R610" s="30"/>
      <c r="S610" s="30">
        <f>ABS(Q610)/'İtme Analizi'!$C$17</f>
        <v>0</v>
      </c>
      <c r="T610" s="30">
        <f>ABS(R610)/'İtme Analizi'!$C$14</f>
        <v>0</v>
      </c>
      <c r="U610" s="30">
        <f t="shared" si="13"/>
        <v>7.1677117287971687E-3</v>
      </c>
    </row>
    <row r="611" spans="16:21" ht="13.9" customHeight="1" x14ac:dyDescent="0.2">
      <c r="P611" s="27"/>
      <c r="Q611" s="30"/>
      <c r="R611" s="30"/>
      <c r="S611" s="30">
        <f>ABS(Q611)/'İtme Analizi'!$C$17</f>
        <v>0</v>
      </c>
      <c r="T611" s="30">
        <f>ABS(R611)/'İtme Analizi'!$C$14</f>
        <v>0</v>
      </c>
      <c r="U611" s="30">
        <f t="shared" si="13"/>
        <v>7.1677117287971687E-3</v>
      </c>
    </row>
    <row r="612" spans="16:21" ht="13.9" customHeight="1" x14ac:dyDescent="0.2">
      <c r="P612" s="27"/>
      <c r="Q612" s="30"/>
      <c r="R612" s="30"/>
      <c r="S612" s="30">
        <f>ABS(Q612)/'İtme Analizi'!$C$17</f>
        <v>0</v>
      </c>
      <c r="T612" s="30">
        <f>ABS(R612)/'İtme Analizi'!$C$14</f>
        <v>0</v>
      </c>
      <c r="U612" s="30">
        <f t="shared" si="13"/>
        <v>7.1677117287971687E-3</v>
      </c>
    </row>
    <row r="613" spans="16:21" ht="13.9" customHeight="1" x14ac:dyDescent="0.2">
      <c r="P613" s="27"/>
      <c r="Q613" s="30"/>
      <c r="R613" s="30"/>
      <c r="S613" s="30">
        <f>ABS(Q613)/'İtme Analizi'!$C$17</f>
        <v>0</v>
      </c>
      <c r="T613" s="30">
        <f>ABS(R613)/'İtme Analizi'!$C$14</f>
        <v>0</v>
      </c>
      <c r="U613" s="30">
        <f t="shared" si="13"/>
        <v>7.1677117287971687E-3</v>
      </c>
    </row>
    <row r="614" spans="16:21" ht="13.9" customHeight="1" x14ac:dyDescent="0.2">
      <c r="P614" s="27"/>
      <c r="Q614" s="30"/>
      <c r="R614" s="30"/>
      <c r="S614" s="30">
        <f>ABS(Q614)/'İtme Analizi'!$C$17</f>
        <v>0</v>
      </c>
      <c r="T614" s="30">
        <f>ABS(R614)/'İtme Analizi'!$C$14</f>
        <v>0</v>
      </c>
      <c r="U614" s="30">
        <f t="shared" si="13"/>
        <v>7.1677117287971687E-3</v>
      </c>
    </row>
    <row r="615" spans="16:21" ht="13.9" customHeight="1" x14ac:dyDescent="0.2">
      <c r="P615" s="27"/>
      <c r="Q615" s="30"/>
      <c r="R615" s="30"/>
      <c r="S615" s="30">
        <f>ABS(Q615)/'İtme Analizi'!$C$17</f>
        <v>0</v>
      </c>
      <c r="T615" s="30">
        <f>ABS(R615)/'İtme Analizi'!$C$14</f>
        <v>0</v>
      </c>
      <c r="U615" s="30">
        <f t="shared" si="13"/>
        <v>7.1677117287971687E-3</v>
      </c>
    </row>
    <row r="616" spans="16:21" ht="13.9" customHeight="1" x14ac:dyDescent="0.2">
      <c r="P616" s="27"/>
      <c r="Q616" s="30"/>
      <c r="R616" s="30"/>
      <c r="S616" s="30">
        <f>ABS(Q616)/'İtme Analizi'!$C$17</f>
        <v>0</v>
      </c>
      <c r="T616" s="30">
        <f>ABS(R616)/'İtme Analizi'!$C$14</f>
        <v>0</v>
      </c>
      <c r="U616" s="30">
        <f t="shared" si="13"/>
        <v>7.1677117287971687E-3</v>
      </c>
    </row>
    <row r="617" spans="16:21" ht="13.9" customHeight="1" x14ac:dyDescent="0.2">
      <c r="P617" s="27"/>
      <c r="Q617" s="30"/>
      <c r="R617" s="30"/>
      <c r="S617" s="30">
        <f>ABS(Q617)/'İtme Analizi'!$C$17</f>
        <v>0</v>
      </c>
      <c r="T617" s="30">
        <f>ABS(R617)/'İtme Analizi'!$C$14</f>
        <v>0</v>
      </c>
      <c r="U617" s="30">
        <f t="shared" si="13"/>
        <v>7.1677117287971687E-3</v>
      </c>
    </row>
    <row r="618" spans="16:21" ht="13.9" customHeight="1" x14ac:dyDescent="0.2">
      <c r="P618" s="27"/>
      <c r="Q618" s="30"/>
      <c r="R618" s="30"/>
      <c r="S618" s="30">
        <f>ABS(Q618)/'İtme Analizi'!$C$17</f>
        <v>0</v>
      </c>
      <c r="T618" s="30">
        <f>ABS(R618)/'İtme Analizi'!$C$14</f>
        <v>0</v>
      </c>
      <c r="U618" s="30">
        <f t="shared" si="13"/>
        <v>7.1677117287971687E-3</v>
      </c>
    </row>
    <row r="619" spans="16:21" ht="13.9" customHeight="1" x14ac:dyDescent="0.2">
      <c r="P619" s="27"/>
      <c r="Q619" s="30"/>
      <c r="R619" s="30"/>
      <c r="S619" s="30">
        <f>ABS(Q619)/'İtme Analizi'!$C$17</f>
        <v>0</v>
      </c>
      <c r="T619" s="30">
        <f>ABS(R619)/'İtme Analizi'!$C$14</f>
        <v>0</v>
      </c>
      <c r="U619" s="30">
        <f t="shared" si="13"/>
        <v>7.1677117287971687E-3</v>
      </c>
    </row>
    <row r="620" spans="16:21" ht="13.9" customHeight="1" x14ac:dyDescent="0.2">
      <c r="P620" s="27"/>
      <c r="Q620" s="30"/>
      <c r="R620" s="30"/>
      <c r="S620" s="30">
        <f>ABS(Q620)/'İtme Analizi'!$C$17</f>
        <v>0</v>
      </c>
      <c r="T620" s="30">
        <f>ABS(R620)/'İtme Analizi'!$C$14</f>
        <v>0</v>
      </c>
      <c r="U620" s="30">
        <f t="shared" si="13"/>
        <v>7.1677117287971687E-3</v>
      </c>
    </row>
    <row r="621" spans="16:21" ht="13.9" customHeight="1" x14ac:dyDescent="0.2">
      <c r="P621" s="27"/>
      <c r="Q621" s="30"/>
      <c r="R621" s="30"/>
      <c r="S621" s="30">
        <f>ABS(Q621)/'İtme Analizi'!$C$17</f>
        <v>0</v>
      </c>
      <c r="T621" s="30">
        <f>ABS(R621)/'İtme Analizi'!$C$14</f>
        <v>0</v>
      </c>
      <c r="U621" s="30">
        <f t="shared" si="13"/>
        <v>7.1677117287971687E-3</v>
      </c>
    </row>
    <row r="622" spans="16:21" ht="13.9" customHeight="1" x14ac:dyDescent="0.2">
      <c r="P622" s="27"/>
      <c r="Q622" s="30"/>
      <c r="R622" s="30"/>
      <c r="S622" s="30">
        <f>ABS(Q622)/'İtme Analizi'!$C$17</f>
        <v>0</v>
      </c>
      <c r="T622" s="30">
        <f>ABS(R622)/'İtme Analizi'!$C$14</f>
        <v>0</v>
      </c>
      <c r="U622" s="30">
        <f t="shared" si="13"/>
        <v>7.1677117287971687E-3</v>
      </c>
    </row>
    <row r="623" spans="16:21" ht="13.9" customHeight="1" x14ac:dyDescent="0.2">
      <c r="P623" s="27"/>
      <c r="Q623" s="30"/>
      <c r="R623" s="30"/>
      <c r="S623" s="30">
        <f>ABS(Q623)/'İtme Analizi'!$C$17</f>
        <v>0</v>
      </c>
      <c r="T623" s="30">
        <f>ABS(R623)/'İtme Analizi'!$C$14</f>
        <v>0</v>
      </c>
      <c r="U623" s="30">
        <f t="shared" si="13"/>
        <v>7.1677117287971687E-3</v>
      </c>
    </row>
    <row r="624" spans="16:21" ht="13.9" customHeight="1" x14ac:dyDescent="0.2">
      <c r="P624" s="27"/>
      <c r="Q624" s="30"/>
      <c r="R624" s="30"/>
      <c r="S624" s="30">
        <f>ABS(Q624)/'İtme Analizi'!$C$17</f>
        <v>0</v>
      </c>
      <c r="T624" s="30">
        <f>ABS(R624)/'İtme Analizi'!$C$14</f>
        <v>0</v>
      </c>
      <c r="U624" s="30">
        <f t="shared" si="13"/>
        <v>7.1677117287971687E-3</v>
      </c>
    </row>
    <row r="625" spans="16:21" ht="13.9" customHeight="1" x14ac:dyDescent="0.2">
      <c r="P625" s="27"/>
      <c r="Q625" s="30"/>
      <c r="R625" s="30"/>
      <c r="S625" s="30">
        <f>ABS(Q625)/'İtme Analizi'!$C$17</f>
        <v>0</v>
      </c>
      <c r="T625" s="30">
        <f>ABS(R625)/'İtme Analizi'!$C$14</f>
        <v>0</v>
      </c>
      <c r="U625" s="30">
        <f t="shared" si="13"/>
        <v>7.1677117287971687E-3</v>
      </c>
    </row>
    <row r="626" spans="16:21" ht="13.9" customHeight="1" x14ac:dyDescent="0.2">
      <c r="P626" s="27"/>
      <c r="Q626" s="30"/>
      <c r="R626" s="30"/>
      <c r="S626" s="30">
        <f>ABS(Q626)/'İtme Analizi'!$C$17</f>
        <v>0</v>
      </c>
      <c r="T626" s="30">
        <f>ABS(R626)/'İtme Analizi'!$C$14</f>
        <v>0</v>
      </c>
      <c r="U626" s="30">
        <f t="shared" si="13"/>
        <v>7.1677117287971687E-3</v>
      </c>
    </row>
    <row r="627" spans="16:21" ht="13.9" customHeight="1" x14ac:dyDescent="0.2">
      <c r="P627" s="27"/>
      <c r="Q627" s="30"/>
      <c r="R627" s="30"/>
      <c r="S627" s="30">
        <f>ABS(Q627)/'İtme Analizi'!$C$17</f>
        <v>0</v>
      </c>
      <c r="T627" s="30">
        <f>ABS(R627)/'İtme Analizi'!$C$14</f>
        <v>0</v>
      </c>
      <c r="U627" s="30">
        <f t="shared" si="13"/>
        <v>7.1677117287971687E-3</v>
      </c>
    </row>
    <row r="628" spans="16:21" ht="13.9" customHeight="1" x14ac:dyDescent="0.2">
      <c r="P628" s="27"/>
      <c r="Q628" s="30"/>
      <c r="R628" s="30"/>
      <c r="S628" s="30">
        <f>ABS(Q628)/'İtme Analizi'!$C$17</f>
        <v>0</v>
      </c>
      <c r="T628" s="30">
        <f>ABS(R628)/'İtme Analizi'!$C$14</f>
        <v>0</v>
      </c>
      <c r="U628" s="30">
        <f t="shared" si="13"/>
        <v>7.1677117287971687E-3</v>
      </c>
    </row>
    <row r="629" spans="16:21" ht="13.9" customHeight="1" x14ac:dyDescent="0.2">
      <c r="P629" s="27"/>
      <c r="Q629" s="30"/>
      <c r="R629" s="30"/>
      <c r="S629" s="30">
        <f>ABS(Q629)/'İtme Analizi'!$C$17</f>
        <v>0</v>
      </c>
      <c r="T629" s="30">
        <f>ABS(R629)/'İtme Analizi'!$C$14</f>
        <v>0</v>
      </c>
      <c r="U629" s="30">
        <f t="shared" si="13"/>
        <v>7.1677117287971687E-3</v>
      </c>
    </row>
    <row r="630" spans="16:21" ht="13.9" customHeight="1" x14ac:dyDescent="0.2">
      <c r="P630" s="27"/>
      <c r="Q630" s="30"/>
      <c r="R630" s="30"/>
      <c r="S630" s="30">
        <f>ABS(Q630)/'İtme Analizi'!$C$17</f>
        <v>0</v>
      </c>
      <c r="T630" s="30">
        <f>ABS(R630)/'İtme Analizi'!$C$14</f>
        <v>0</v>
      </c>
      <c r="U630" s="30">
        <f t="shared" si="13"/>
        <v>7.1677117287971687E-3</v>
      </c>
    </row>
    <row r="631" spans="16:21" ht="13.9" customHeight="1" x14ac:dyDescent="0.2">
      <c r="P631" s="27"/>
      <c r="Q631" s="30"/>
      <c r="R631" s="30"/>
      <c r="S631" s="30">
        <f>ABS(Q631)/'İtme Analizi'!$C$17</f>
        <v>0</v>
      </c>
      <c r="T631" s="30">
        <f>ABS(R631)/'İtme Analizi'!$C$14</f>
        <v>0</v>
      </c>
      <c r="U631" s="30">
        <f t="shared" si="13"/>
        <v>7.1677117287971687E-3</v>
      </c>
    </row>
    <row r="632" spans="16:21" ht="13.9" customHeight="1" x14ac:dyDescent="0.2">
      <c r="P632" s="27"/>
      <c r="Q632" s="30"/>
      <c r="R632" s="30"/>
      <c r="S632" s="30">
        <f>ABS(Q632)/'İtme Analizi'!$C$17</f>
        <v>0</v>
      </c>
      <c r="T632" s="30">
        <f>ABS(R632)/'İtme Analizi'!$C$14</f>
        <v>0</v>
      </c>
      <c r="U632" s="30">
        <f t="shared" si="13"/>
        <v>7.1677117287971687E-3</v>
      </c>
    </row>
    <row r="633" spans="16:21" ht="13.9" customHeight="1" x14ac:dyDescent="0.2">
      <c r="P633" s="27"/>
      <c r="Q633" s="30"/>
      <c r="R633" s="30"/>
      <c r="S633" s="30">
        <f>ABS(Q633)/'İtme Analizi'!$C$17</f>
        <v>0</v>
      </c>
      <c r="T633" s="30">
        <f>ABS(R633)/'İtme Analizi'!$C$14</f>
        <v>0</v>
      </c>
      <c r="U633" s="30">
        <f t="shared" si="13"/>
        <v>7.1677117287971687E-3</v>
      </c>
    </row>
    <row r="634" spans="16:21" ht="13.9" customHeight="1" x14ac:dyDescent="0.2">
      <c r="P634" s="27"/>
      <c r="Q634" s="30"/>
      <c r="R634" s="30"/>
      <c r="S634" s="30">
        <f>ABS(Q634)/'İtme Analizi'!$C$17</f>
        <v>0</v>
      </c>
      <c r="T634" s="30">
        <f>ABS(R634)/'İtme Analizi'!$C$14</f>
        <v>0</v>
      </c>
      <c r="U634" s="30">
        <f t="shared" si="13"/>
        <v>7.1677117287971687E-3</v>
      </c>
    </row>
    <row r="635" spans="16:21" ht="13.9" customHeight="1" x14ac:dyDescent="0.2">
      <c r="P635" s="27"/>
      <c r="Q635" s="30"/>
      <c r="R635" s="30"/>
      <c r="S635" s="30">
        <f>ABS(Q635)/'İtme Analizi'!$C$17</f>
        <v>0</v>
      </c>
      <c r="T635" s="30">
        <f>ABS(R635)/'İtme Analizi'!$C$14</f>
        <v>0</v>
      </c>
      <c r="U635" s="30">
        <f t="shared" si="13"/>
        <v>7.1677117287971687E-3</v>
      </c>
    </row>
    <row r="636" spans="16:21" ht="13.9" customHeight="1" x14ac:dyDescent="0.2">
      <c r="P636" s="27"/>
      <c r="Q636" s="30"/>
      <c r="R636" s="30"/>
      <c r="S636" s="30">
        <f>ABS(Q636)/'İtme Analizi'!$C$17</f>
        <v>0</v>
      </c>
      <c r="T636" s="30">
        <f>ABS(R636)/'İtme Analizi'!$C$14</f>
        <v>0</v>
      </c>
      <c r="U636" s="30">
        <f t="shared" si="13"/>
        <v>7.1677117287971687E-3</v>
      </c>
    </row>
    <row r="637" spans="16:21" ht="13.9" customHeight="1" x14ac:dyDescent="0.2">
      <c r="P637" s="27"/>
      <c r="Q637" s="30"/>
      <c r="R637" s="30"/>
      <c r="S637" s="30">
        <f>ABS(Q637)/'İtme Analizi'!$C$17</f>
        <v>0</v>
      </c>
      <c r="T637" s="30">
        <f>ABS(R637)/'İtme Analizi'!$C$14</f>
        <v>0</v>
      </c>
      <c r="U637" s="30">
        <f t="shared" si="13"/>
        <v>7.1677117287971687E-3</v>
      </c>
    </row>
    <row r="638" spans="16:21" ht="13.9" customHeight="1" x14ac:dyDescent="0.2">
      <c r="P638" s="27"/>
      <c r="Q638" s="30"/>
      <c r="R638" s="30"/>
      <c r="S638" s="30">
        <f>ABS(Q638)/'İtme Analizi'!$C$17</f>
        <v>0</v>
      </c>
      <c r="T638" s="30">
        <f>ABS(R638)/'İtme Analizi'!$C$14</f>
        <v>0</v>
      </c>
      <c r="U638" s="30">
        <f t="shared" si="13"/>
        <v>7.1677117287971687E-3</v>
      </c>
    </row>
    <row r="639" spans="16:21" ht="13.9" customHeight="1" x14ac:dyDescent="0.2">
      <c r="P639" s="27"/>
      <c r="Q639" s="30"/>
      <c r="R639" s="30"/>
      <c r="S639" s="30">
        <f>ABS(Q639)/'İtme Analizi'!$C$17</f>
        <v>0</v>
      </c>
      <c r="T639" s="30">
        <f>ABS(R639)/'İtme Analizi'!$C$14</f>
        <v>0</v>
      </c>
      <c r="U639" s="30">
        <f t="shared" si="13"/>
        <v>7.1677117287971687E-3</v>
      </c>
    </row>
    <row r="640" spans="16:21" ht="13.9" customHeight="1" x14ac:dyDescent="0.2">
      <c r="P640" s="27"/>
      <c r="Q640" s="30"/>
      <c r="R640" s="30"/>
      <c r="S640" s="30">
        <f>ABS(Q640)/'İtme Analizi'!$C$17</f>
        <v>0</v>
      </c>
      <c r="T640" s="30">
        <f>ABS(R640)/'İtme Analizi'!$C$14</f>
        <v>0</v>
      </c>
      <c r="U640" s="30">
        <f t="shared" si="13"/>
        <v>7.1677117287971687E-3</v>
      </c>
    </row>
    <row r="641" spans="16:21" ht="13.9" customHeight="1" x14ac:dyDescent="0.2">
      <c r="P641" s="27"/>
      <c r="Q641" s="30"/>
      <c r="R641" s="30"/>
      <c r="S641" s="30">
        <f>ABS(Q641)/'İtme Analizi'!$C$17</f>
        <v>0</v>
      </c>
      <c r="T641" s="30">
        <f>ABS(R641)/'İtme Analizi'!$C$14</f>
        <v>0</v>
      </c>
      <c r="U641" s="30">
        <f t="shared" si="13"/>
        <v>7.1677117287971687E-3</v>
      </c>
    </row>
    <row r="642" spans="16:21" ht="13.9" customHeight="1" x14ac:dyDescent="0.2">
      <c r="P642" s="27"/>
      <c r="Q642" s="30"/>
      <c r="R642" s="30"/>
      <c r="S642" s="30">
        <f>ABS(Q642)/'İtme Analizi'!$C$17</f>
        <v>0</v>
      </c>
      <c r="T642" s="30">
        <f>ABS(R642)/'İtme Analizi'!$C$14</f>
        <v>0</v>
      </c>
      <c r="U642" s="30">
        <f t="shared" si="13"/>
        <v>7.1677117287971687E-3</v>
      </c>
    </row>
    <row r="643" spans="16:21" ht="13.9" customHeight="1" x14ac:dyDescent="0.2">
      <c r="P643" s="27"/>
      <c r="Q643" s="30"/>
      <c r="R643" s="30"/>
      <c r="S643" s="30">
        <f>ABS(Q643)/'İtme Analizi'!$C$17</f>
        <v>0</v>
      </c>
      <c r="T643" s="30">
        <f>ABS(R643)/'İtme Analizi'!$C$14</f>
        <v>0</v>
      </c>
      <c r="U643" s="30">
        <f t="shared" si="13"/>
        <v>7.1677117287971687E-3</v>
      </c>
    </row>
    <row r="644" spans="16:21" ht="13.9" customHeight="1" x14ac:dyDescent="0.2">
      <c r="P644" s="27"/>
      <c r="Q644" s="30"/>
      <c r="R644" s="30"/>
      <c r="S644" s="30">
        <f>ABS(Q644)/'İtme Analizi'!$C$17</f>
        <v>0</v>
      </c>
      <c r="T644" s="30">
        <f>ABS(R644)/'İtme Analizi'!$C$14</f>
        <v>0</v>
      </c>
      <c r="U644" s="30">
        <f t="shared" si="13"/>
        <v>7.1677117287971687E-3</v>
      </c>
    </row>
    <row r="645" spans="16:21" ht="13.9" customHeight="1" x14ac:dyDescent="0.2">
      <c r="P645" s="27"/>
      <c r="Q645" s="30"/>
      <c r="R645" s="30"/>
      <c r="S645" s="30">
        <f>ABS(Q645)/'İtme Analizi'!$C$17</f>
        <v>0</v>
      </c>
      <c r="T645" s="30">
        <f>ABS(R645)/'İtme Analizi'!$C$14</f>
        <v>0</v>
      </c>
      <c r="U645" s="30">
        <f t="shared" si="13"/>
        <v>7.1677117287971687E-3</v>
      </c>
    </row>
    <row r="646" spans="16:21" ht="13.9" customHeight="1" x14ac:dyDescent="0.2">
      <c r="P646" s="27"/>
      <c r="Q646" s="30"/>
      <c r="R646" s="30"/>
      <c r="S646" s="30">
        <f>ABS(Q646)/'İtme Analizi'!$C$17</f>
        <v>0</v>
      </c>
      <c r="T646" s="30">
        <f>ABS(R646)/'İtme Analizi'!$C$14</f>
        <v>0</v>
      </c>
      <c r="U646" s="30">
        <f t="shared" si="13"/>
        <v>7.1677117287971687E-3</v>
      </c>
    </row>
    <row r="647" spans="16:21" ht="13.9" customHeight="1" x14ac:dyDescent="0.2">
      <c r="P647" s="27"/>
      <c r="Q647" s="30"/>
      <c r="R647" s="30"/>
      <c r="S647" s="30">
        <f>ABS(Q647)/'İtme Analizi'!$C$17</f>
        <v>0</v>
      </c>
      <c r="T647" s="30">
        <f>ABS(R647)/'İtme Analizi'!$C$14</f>
        <v>0</v>
      </c>
      <c r="U647" s="30">
        <f t="shared" si="13"/>
        <v>7.1677117287971687E-3</v>
      </c>
    </row>
    <row r="648" spans="16:21" ht="13.9" customHeight="1" x14ac:dyDescent="0.2">
      <c r="P648" s="27"/>
      <c r="Q648" s="30"/>
      <c r="R648" s="30"/>
      <c r="S648" s="30">
        <f>ABS(Q648)/'İtme Analizi'!$C$17</f>
        <v>0</v>
      </c>
      <c r="T648" s="30">
        <f>ABS(R648)/'İtme Analizi'!$C$14</f>
        <v>0</v>
      </c>
      <c r="U648" s="30">
        <f t="shared" si="13"/>
        <v>7.1677117287971687E-3</v>
      </c>
    </row>
    <row r="649" spans="16:21" ht="13.9" customHeight="1" x14ac:dyDescent="0.2">
      <c r="P649" s="27"/>
      <c r="Q649" s="30"/>
      <c r="R649" s="30"/>
      <c r="S649" s="30">
        <f>ABS(Q649)/'İtme Analizi'!$C$17</f>
        <v>0</v>
      </c>
      <c r="T649" s="30">
        <f>ABS(R649)/'İtme Analizi'!$C$14</f>
        <v>0</v>
      </c>
      <c r="U649" s="30">
        <f t="shared" si="13"/>
        <v>7.1677117287971687E-3</v>
      </c>
    </row>
    <row r="650" spans="16:21" ht="13.9" customHeight="1" x14ac:dyDescent="0.2">
      <c r="P650" s="27"/>
      <c r="Q650" s="30"/>
      <c r="R650" s="30"/>
      <c r="S650" s="30">
        <f>ABS(Q650)/'İtme Analizi'!$C$17</f>
        <v>0</v>
      </c>
      <c r="T650" s="30">
        <f>ABS(R650)/'İtme Analizi'!$C$14</f>
        <v>0</v>
      </c>
      <c r="U650" s="30">
        <f t="shared" si="13"/>
        <v>7.1677117287971687E-3</v>
      </c>
    </row>
    <row r="651" spans="16:21" ht="13.9" customHeight="1" x14ac:dyDescent="0.2">
      <c r="P651" s="27"/>
      <c r="Q651" s="30"/>
      <c r="R651" s="30"/>
      <c r="S651" s="30">
        <f>ABS(Q651)/'İtme Analizi'!$C$17</f>
        <v>0</v>
      </c>
      <c r="T651" s="30">
        <f>ABS(R651)/'İtme Analizi'!$C$14</f>
        <v>0</v>
      </c>
      <c r="U651" s="30">
        <f t="shared" si="13"/>
        <v>7.1677117287971687E-3</v>
      </c>
    </row>
    <row r="652" spans="16:21" ht="13.9" customHeight="1" x14ac:dyDescent="0.2">
      <c r="P652" s="27"/>
      <c r="Q652" s="30"/>
      <c r="R652" s="30"/>
      <c r="S652" s="30">
        <f>ABS(Q652)/'İtme Analizi'!$C$17</f>
        <v>0</v>
      </c>
      <c r="T652" s="30">
        <f>ABS(R652)/'İtme Analizi'!$C$14</f>
        <v>0</v>
      </c>
      <c r="U652" s="30">
        <f t="shared" si="13"/>
        <v>7.1677117287971687E-3</v>
      </c>
    </row>
    <row r="653" spans="16:21" ht="13.9" customHeight="1" x14ac:dyDescent="0.2">
      <c r="P653" s="27"/>
      <c r="Q653" s="30"/>
      <c r="R653" s="30"/>
      <c r="S653" s="30">
        <f>ABS(Q653)/'İtme Analizi'!$C$17</f>
        <v>0</v>
      </c>
      <c r="T653" s="30">
        <f>ABS(R653)/'İtme Analizi'!$C$14</f>
        <v>0</v>
      </c>
      <c r="U653" s="30">
        <f t="shared" ref="U653:U705" si="14">U652+(S653-S652)*((T653+T652)/2)</f>
        <v>7.1677117287971687E-3</v>
      </c>
    </row>
    <row r="654" spans="16:21" ht="13.9" customHeight="1" x14ac:dyDescent="0.2">
      <c r="P654" s="27"/>
      <c r="Q654" s="30"/>
      <c r="R654" s="30"/>
      <c r="S654" s="30">
        <f>ABS(Q654)/'İtme Analizi'!$C$17</f>
        <v>0</v>
      </c>
      <c r="T654" s="30">
        <f>ABS(R654)/'İtme Analizi'!$C$14</f>
        <v>0</v>
      </c>
      <c r="U654" s="30">
        <f t="shared" si="14"/>
        <v>7.1677117287971687E-3</v>
      </c>
    </row>
    <row r="655" spans="16:21" ht="13.9" customHeight="1" x14ac:dyDescent="0.2">
      <c r="P655" s="27"/>
      <c r="Q655" s="30"/>
      <c r="R655" s="30"/>
      <c r="S655" s="30">
        <f>ABS(Q655)/'İtme Analizi'!$C$17</f>
        <v>0</v>
      </c>
      <c r="T655" s="30">
        <f>ABS(R655)/'İtme Analizi'!$C$14</f>
        <v>0</v>
      </c>
      <c r="U655" s="30">
        <f t="shared" si="14"/>
        <v>7.1677117287971687E-3</v>
      </c>
    </row>
    <row r="656" spans="16:21" ht="13.9" customHeight="1" x14ac:dyDescent="0.2">
      <c r="P656" s="27"/>
      <c r="Q656" s="30"/>
      <c r="R656" s="30"/>
      <c r="S656" s="30">
        <f>ABS(Q656)/'İtme Analizi'!$C$17</f>
        <v>0</v>
      </c>
      <c r="T656" s="30">
        <f>ABS(R656)/'İtme Analizi'!$C$14</f>
        <v>0</v>
      </c>
      <c r="U656" s="30">
        <f t="shared" si="14"/>
        <v>7.1677117287971687E-3</v>
      </c>
    </row>
    <row r="657" spans="16:21" ht="13.9" customHeight="1" x14ac:dyDescent="0.2">
      <c r="P657" s="27"/>
      <c r="Q657" s="30"/>
      <c r="R657" s="30"/>
      <c r="S657" s="30">
        <f>ABS(Q657)/'İtme Analizi'!$C$17</f>
        <v>0</v>
      </c>
      <c r="T657" s="30">
        <f>ABS(R657)/'İtme Analizi'!$C$14</f>
        <v>0</v>
      </c>
      <c r="U657" s="30">
        <f t="shared" si="14"/>
        <v>7.1677117287971687E-3</v>
      </c>
    </row>
    <row r="658" spans="16:21" ht="13.9" customHeight="1" x14ac:dyDescent="0.2">
      <c r="P658" s="27"/>
      <c r="Q658" s="30"/>
      <c r="R658" s="30"/>
      <c r="S658" s="30">
        <f>ABS(Q658)/'İtme Analizi'!$C$17</f>
        <v>0</v>
      </c>
      <c r="T658" s="30">
        <f>ABS(R658)/'İtme Analizi'!$C$14</f>
        <v>0</v>
      </c>
      <c r="U658" s="30">
        <f t="shared" si="14"/>
        <v>7.1677117287971687E-3</v>
      </c>
    </row>
    <row r="659" spans="16:21" ht="13.9" customHeight="1" x14ac:dyDescent="0.2">
      <c r="P659" s="27"/>
      <c r="Q659" s="30"/>
      <c r="R659" s="30"/>
      <c r="S659" s="30">
        <f>ABS(Q659)/'İtme Analizi'!$C$17</f>
        <v>0</v>
      </c>
      <c r="T659" s="30">
        <f>ABS(R659)/'İtme Analizi'!$C$14</f>
        <v>0</v>
      </c>
      <c r="U659" s="30">
        <f t="shared" si="14"/>
        <v>7.1677117287971687E-3</v>
      </c>
    </row>
    <row r="660" spans="16:21" ht="13.9" customHeight="1" x14ac:dyDescent="0.2">
      <c r="P660" s="27"/>
      <c r="Q660" s="30"/>
      <c r="R660" s="30"/>
      <c r="S660" s="30">
        <f>ABS(Q660)/'İtme Analizi'!$C$17</f>
        <v>0</v>
      </c>
      <c r="T660" s="30">
        <f>ABS(R660)/'İtme Analizi'!$C$14</f>
        <v>0</v>
      </c>
      <c r="U660" s="30">
        <f t="shared" si="14"/>
        <v>7.1677117287971687E-3</v>
      </c>
    </row>
    <row r="661" spans="16:21" ht="13.9" customHeight="1" x14ac:dyDescent="0.2">
      <c r="P661" s="27"/>
      <c r="Q661" s="30"/>
      <c r="R661" s="30"/>
      <c r="S661" s="30">
        <f>ABS(Q661)/'İtme Analizi'!$C$17</f>
        <v>0</v>
      </c>
      <c r="T661" s="30">
        <f>ABS(R661)/'İtme Analizi'!$C$14</f>
        <v>0</v>
      </c>
      <c r="U661" s="30">
        <f t="shared" si="14"/>
        <v>7.1677117287971687E-3</v>
      </c>
    </row>
    <row r="662" spans="16:21" ht="13.9" customHeight="1" x14ac:dyDescent="0.2">
      <c r="P662" s="27"/>
      <c r="Q662" s="30"/>
      <c r="R662" s="30"/>
      <c r="S662" s="30">
        <f>ABS(Q662)/'İtme Analizi'!$C$17</f>
        <v>0</v>
      </c>
      <c r="T662" s="30">
        <f>ABS(R662)/'İtme Analizi'!$C$14</f>
        <v>0</v>
      </c>
      <c r="U662" s="30">
        <f t="shared" si="14"/>
        <v>7.1677117287971687E-3</v>
      </c>
    </row>
    <row r="663" spans="16:21" ht="13.9" customHeight="1" x14ac:dyDescent="0.2">
      <c r="P663" s="27"/>
      <c r="Q663" s="30"/>
      <c r="R663" s="30"/>
      <c r="S663" s="30">
        <f>ABS(Q663)/'İtme Analizi'!$C$17</f>
        <v>0</v>
      </c>
      <c r="T663" s="30">
        <f>ABS(R663)/'İtme Analizi'!$C$14</f>
        <v>0</v>
      </c>
      <c r="U663" s="30">
        <f t="shared" si="14"/>
        <v>7.1677117287971687E-3</v>
      </c>
    </row>
    <row r="664" spans="16:21" ht="13.9" customHeight="1" x14ac:dyDescent="0.2">
      <c r="P664" s="27"/>
      <c r="Q664" s="30"/>
      <c r="R664" s="30"/>
      <c r="S664" s="30">
        <f>ABS(Q664)/'İtme Analizi'!$C$17</f>
        <v>0</v>
      </c>
      <c r="T664" s="30">
        <f>ABS(R664)/'İtme Analizi'!$C$14</f>
        <v>0</v>
      </c>
      <c r="U664" s="30">
        <f t="shared" si="14"/>
        <v>7.1677117287971687E-3</v>
      </c>
    </row>
    <row r="665" spans="16:21" ht="13.9" customHeight="1" x14ac:dyDescent="0.2">
      <c r="P665" s="27"/>
      <c r="Q665" s="30"/>
      <c r="R665" s="30"/>
      <c r="S665" s="30">
        <f>ABS(Q665)/'İtme Analizi'!$C$17</f>
        <v>0</v>
      </c>
      <c r="T665" s="30">
        <f>ABS(R665)/'İtme Analizi'!$C$14</f>
        <v>0</v>
      </c>
      <c r="U665" s="30">
        <f t="shared" si="14"/>
        <v>7.1677117287971687E-3</v>
      </c>
    </row>
    <row r="666" spans="16:21" ht="13.9" customHeight="1" x14ac:dyDescent="0.2">
      <c r="P666" s="27"/>
      <c r="Q666" s="30"/>
      <c r="R666" s="30"/>
      <c r="S666" s="30">
        <f>ABS(Q666)/'İtme Analizi'!$C$17</f>
        <v>0</v>
      </c>
      <c r="T666" s="30">
        <f>ABS(R666)/'İtme Analizi'!$C$14</f>
        <v>0</v>
      </c>
      <c r="U666" s="30">
        <f t="shared" si="14"/>
        <v>7.1677117287971687E-3</v>
      </c>
    </row>
    <row r="667" spans="16:21" ht="13.9" customHeight="1" x14ac:dyDescent="0.2">
      <c r="P667" s="27"/>
      <c r="Q667" s="30"/>
      <c r="R667" s="30"/>
      <c r="S667" s="30">
        <f>ABS(Q667)/'İtme Analizi'!$C$17</f>
        <v>0</v>
      </c>
      <c r="T667" s="30">
        <f>ABS(R667)/'İtme Analizi'!$C$14</f>
        <v>0</v>
      </c>
      <c r="U667" s="30">
        <f t="shared" si="14"/>
        <v>7.1677117287971687E-3</v>
      </c>
    </row>
    <row r="668" spans="16:21" ht="13.9" customHeight="1" x14ac:dyDescent="0.2">
      <c r="P668" s="27"/>
      <c r="Q668" s="30"/>
      <c r="R668" s="30"/>
      <c r="S668" s="30">
        <f>ABS(Q668)/'İtme Analizi'!$C$17</f>
        <v>0</v>
      </c>
      <c r="T668" s="30">
        <f>ABS(R668)/'İtme Analizi'!$C$14</f>
        <v>0</v>
      </c>
      <c r="U668" s="30">
        <f t="shared" si="14"/>
        <v>7.1677117287971687E-3</v>
      </c>
    </row>
    <row r="669" spans="16:21" ht="13.9" customHeight="1" x14ac:dyDescent="0.2">
      <c r="P669" s="27"/>
      <c r="Q669" s="30"/>
      <c r="R669" s="30"/>
      <c r="S669" s="30">
        <f>ABS(Q669)/'İtme Analizi'!$C$17</f>
        <v>0</v>
      </c>
      <c r="T669" s="30">
        <f>ABS(R669)/'İtme Analizi'!$C$14</f>
        <v>0</v>
      </c>
      <c r="U669" s="30">
        <f t="shared" si="14"/>
        <v>7.1677117287971687E-3</v>
      </c>
    </row>
    <row r="670" spans="16:21" ht="13.9" customHeight="1" x14ac:dyDescent="0.2">
      <c r="P670" s="27"/>
      <c r="Q670" s="30"/>
      <c r="R670" s="30"/>
      <c r="S670" s="30">
        <f>ABS(Q670)/'İtme Analizi'!$C$17</f>
        <v>0</v>
      </c>
      <c r="T670" s="30">
        <f>ABS(R670)/'İtme Analizi'!$C$14</f>
        <v>0</v>
      </c>
      <c r="U670" s="30">
        <f t="shared" si="14"/>
        <v>7.1677117287971687E-3</v>
      </c>
    </row>
    <row r="671" spans="16:21" ht="13.9" customHeight="1" x14ac:dyDescent="0.2">
      <c r="P671" s="27"/>
      <c r="Q671" s="30"/>
      <c r="R671" s="30"/>
      <c r="S671" s="30">
        <f>ABS(Q671)/'İtme Analizi'!$C$17</f>
        <v>0</v>
      </c>
      <c r="T671" s="30">
        <f>ABS(R671)/'İtme Analizi'!$C$14</f>
        <v>0</v>
      </c>
      <c r="U671" s="30">
        <f t="shared" si="14"/>
        <v>7.1677117287971687E-3</v>
      </c>
    </row>
    <row r="672" spans="16:21" ht="13.9" customHeight="1" x14ac:dyDescent="0.2">
      <c r="P672" s="27"/>
      <c r="Q672" s="30"/>
      <c r="R672" s="30"/>
      <c r="S672" s="30">
        <f>ABS(Q672)/'İtme Analizi'!$C$17</f>
        <v>0</v>
      </c>
      <c r="T672" s="30">
        <f>ABS(R672)/'İtme Analizi'!$C$14</f>
        <v>0</v>
      </c>
      <c r="U672" s="30">
        <f t="shared" si="14"/>
        <v>7.1677117287971687E-3</v>
      </c>
    </row>
    <row r="673" spans="16:21" ht="13.9" customHeight="1" x14ac:dyDescent="0.2">
      <c r="P673" s="27"/>
      <c r="Q673" s="30"/>
      <c r="R673" s="30"/>
      <c r="S673" s="30">
        <f>ABS(Q673)/'İtme Analizi'!$C$17</f>
        <v>0</v>
      </c>
      <c r="T673" s="30">
        <f>ABS(R673)/'İtme Analizi'!$C$14</f>
        <v>0</v>
      </c>
      <c r="U673" s="30">
        <f t="shared" si="14"/>
        <v>7.1677117287971687E-3</v>
      </c>
    </row>
    <row r="674" spans="16:21" ht="13.9" customHeight="1" x14ac:dyDescent="0.2">
      <c r="P674" s="27"/>
      <c r="Q674" s="30"/>
      <c r="R674" s="30"/>
      <c r="S674" s="30">
        <f>ABS(Q674)/'İtme Analizi'!$C$17</f>
        <v>0</v>
      </c>
      <c r="T674" s="30">
        <f>ABS(R674)/'İtme Analizi'!$C$14</f>
        <v>0</v>
      </c>
      <c r="U674" s="30">
        <f t="shared" si="14"/>
        <v>7.1677117287971687E-3</v>
      </c>
    </row>
    <row r="675" spans="16:21" ht="13.9" customHeight="1" x14ac:dyDescent="0.2">
      <c r="P675" s="27"/>
      <c r="Q675" s="30"/>
      <c r="R675" s="30"/>
      <c r="S675" s="30">
        <f>ABS(Q675)/'İtme Analizi'!$C$17</f>
        <v>0</v>
      </c>
      <c r="T675" s="30">
        <f>ABS(R675)/'İtme Analizi'!$C$14</f>
        <v>0</v>
      </c>
      <c r="U675" s="30">
        <f t="shared" si="14"/>
        <v>7.1677117287971687E-3</v>
      </c>
    </row>
    <row r="676" spans="16:21" ht="13.9" customHeight="1" x14ac:dyDescent="0.2">
      <c r="P676" s="27"/>
      <c r="Q676" s="30"/>
      <c r="R676" s="30"/>
      <c r="S676" s="30">
        <f>ABS(Q676)/'İtme Analizi'!$C$17</f>
        <v>0</v>
      </c>
      <c r="T676" s="30">
        <f>ABS(R676)/'İtme Analizi'!$C$14</f>
        <v>0</v>
      </c>
      <c r="U676" s="30">
        <f t="shared" si="14"/>
        <v>7.1677117287971687E-3</v>
      </c>
    </row>
    <row r="677" spans="16:21" ht="13.9" customHeight="1" x14ac:dyDescent="0.2">
      <c r="P677" s="27"/>
      <c r="Q677" s="30"/>
      <c r="R677" s="30"/>
      <c r="S677" s="30">
        <f>ABS(Q677)/'İtme Analizi'!$C$17</f>
        <v>0</v>
      </c>
      <c r="T677" s="30">
        <f>ABS(R677)/'İtme Analizi'!$C$14</f>
        <v>0</v>
      </c>
      <c r="U677" s="30">
        <f t="shared" si="14"/>
        <v>7.1677117287971687E-3</v>
      </c>
    </row>
    <row r="678" spans="16:21" ht="13.9" customHeight="1" x14ac:dyDescent="0.2">
      <c r="P678" s="27"/>
      <c r="Q678" s="30"/>
      <c r="R678" s="30"/>
      <c r="S678" s="30">
        <f>ABS(Q678)/'İtme Analizi'!$C$17</f>
        <v>0</v>
      </c>
      <c r="T678" s="30">
        <f>ABS(R678)/'İtme Analizi'!$C$14</f>
        <v>0</v>
      </c>
      <c r="U678" s="30">
        <f t="shared" si="14"/>
        <v>7.1677117287971687E-3</v>
      </c>
    </row>
    <row r="679" spans="16:21" ht="13.9" customHeight="1" x14ac:dyDescent="0.2">
      <c r="P679" s="27"/>
      <c r="Q679" s="30"/>
      <c r="R679" s="30"/>
      <c r="S679" s="30">
        <f>ABS(Q679)/'İtme Analizi'!$C$17</f>
        <v>0</v>
      </c>
      <c r="T679" s="30">
        <f>ABS(R679)/'İtme Analizi'!$C$14</f>
        <v>0</v>
      </c>
      <c r="U679" s="30">
        <f t="shared" si="14"/>
        <v>7.1677117287971687E-3</v>
      </c>
    </row>
    <row r="680" spans="16:21" ht="13.9" customHeight="1" x14ac:dyDescent="0.2">
      <c r="P680" s="27"/>
      <c r="Q680" s="30"/>
      <c r="R680" s="30"/>
      <c r="S680" s="30">
        <f>ABS(Q680)/'İtme Analizi'!$C$17</f>
        <v>0</v>
      </c>
      <c r="T680" s="30">
        <f>ABS(R680)/'İtme Analizi'!$C$14</f>
        <v>0</v>
      </c>
      <c r="U680" s="30">
        <f t="shared" si="14"/>
        <v>7.1677117287971687E-3</v>
      </c>
    </row>
    <row r="681" spans="16:21" ht="13.9" customHeight="1" x14ac:dyDescent="0.2">
      <c r="P681" s="27"/>
      <c r="Q681" s="30"/>
      <c r="R681" s="30"/>
      <c r="S681" s="30">
        <f>ABS(Q681)/'İtme Analizi'!$C$17</f>
        <v>0</v>
      </c>
      <c r="T681" s="30">
        <f>ABS(R681)/'İtme Analizi'!$C$14</f>
        <v>0</v>
      </c>
      <c r="U681" s="30">
        <f t="shared" si="14"/>
        <v>7.1677117287971687E-3</v>
      </c>
    </row>
    <row r="682" spans="16:21" ht="13.9" customHeight="1" x14ac:dyDescent="0.2">
      <c r="P682" s="27"/>
      <c r="Q682" s="30"/>
      <c r="R682" s="30"/>
      <c r="S682" s="30">
        <f>ABS(Q682)/'İtme Analizi'!$C$17</f>
        <v>0</v>
      </c>
      <c r="T682" s="30">
        <f>ABS(R682)/'İtme Analizi'!$C$14</f>
        <v>0</v>
      </c>
      <c r="U682" s="30">
        <f t="shared" si="14"/>
        <v>7.1677117287971687E-3</v>
      </c>
    </row>
    <row r="683" spans="16:21" ht="13.9" customHeight="1" x14ac:dyDescent="0.2">
      <c r="P683" s="27"/>
      <c r="Q683" s="30"/>
      <c r="R683" s="30"/>
      <c r="S683" s="30">
        <f>ABS(Q683)/'İtme Analizi'!$C$17</f>
        <v>0</v>
      </c>
      <c r="T683" s="30">
        <f>ABS(R683)/'İtme Analizi'!$C$14</f>
        <v>0</v>
      </c>
      <c r="U683" s="30">
        <f t="shared" si="14"/>
        <v>7.1677117287971687E-3</v>
      </c>
    </row>
    <row r="684" spans="16:21" ht="13.9" customHeight="1" x14ac:dyDescent="0.2">
      <c r="P684" s="27"/>
      <c r="Q684" s="30"/>
      <c r="R684" s="30"/>
      <c r="S684" s="30">
        <f>ABS(Q684)/'İtme Analizi'!$C$17</f>
        <v>0</v>
      </c>
      <c r="T684" s="30">
        <f>ABS(R684)/'İtme Analizi'!$C$14</f>
        <v>0</v>
      </c>
      <c r="U684" s="30">
        <f t="shared" si="14"/>
        <v>7.1677117287971687E-3</v>
      </c>
    </row>
    <row r="685" spans="16:21" ht="13.9" customHeight="1" x14ac:dyDescent="0.2">
      <c r="P685" s="27"/>
      <c r="Q685" s="30"/>
      <c r="R685" s="30"/>
      <c r="S685" s="30">
        <f>ABS(Q685)/'İtme Analizi'!$C$17</f>
        <v>0</v>
      </c>
      <c r="T685" s="30">
        <f>ABS(R685)/'İtme Analizi'!$C$14</f>
        <v>0</v>
      </c>
      <c r="U685" s="30">
        <f t="shared" si="14"/>
        <v>7.1677117287971687E-3</v>
      </c>
    </row>
    <row r="686" spans="16:21" ht="13.9" customHeight="1" x14ac:dyDescent="0.2">
      <c r="P686" s="27"/>
      <c r="Q686" s="30"/>
      <c r="R686" s="30"/>
      <c r="S686" s="30">
        <f>ABS(Q686)/'İtme Analizi'!$C$17</f>
        <v>0</v>
      </c>
      <c r="T686" s="30">
        <f>ABS(R686)/'İtme Analizi'!$C$14</f>
        <v>0</v>
      </c>
      <c r="U686" s="30">
        <f t="shared" si="14"/>
        <v>7.1677117287971687E-3</v>
      </c>
    </row>
    <row r="687" spans="16:21" ht="13.9" customHeight="1" x14ac:dyDescent="0.2">
      <c r="P687" s="27"/>
      <c r="Q687" s="30"/>
      <c r="R687" s="30"/>
      <c r="S687" s="30">
        <f>ABS(Q687)/'İtme Analizi'!$C$17</f>
        <v>0</v>
      </c>
      <c r="T687" s="30">
        <f>ABS(R687)/'İtme Analizi'!$C$14</f>
        <v>0</v>
      </c>
      <c r="U687" s="30">
        <f t="shared" si="14"/>
        <v>7.1677117287971687E-3</v>
      </c>
    </row>
    <row r="688" spans="16:21" ht="13.9" customHeight="1" x14ac:dyDescent="0.2">
      <c r="P688" s="27"/>
      <c r="Q688" s="30"/>
      <c r="R688" s="30"/>
      <c r="S688" s="30">
        <f>ABS(Q688)/'İtme Analizi'!$C$17</f>
        <v>0</v>
      </c>
      <c r="T688" s="30">
        <f>ABS(R688)/'İtme Analizi'!$C$14</f>
        <v>0</v>
      </c>
      <c r="U688" s="30">
        <f t="shared" si="14"/>
        <v>7.1677117287971687E-3</v>
      </c>
    </row>
    <row r="689" spans="16:21" ht="13.9" customHeight="1" x14ac:dyDescent="0.2">
      <c r="P689" s="27"/>
      <c r="Q689" s="30"/>
      <c r="R689" s="30"/>
      <c r="S689" s="30">
        <f>ABS(Q689)/'İtme Analizi'!$C$17</f>
        <v>0</v>
      </c>
      <c r="T689" s="30">
        <f>ABS(R689)/'İtme Analizi'!$C$14</f>
        <v>0</v>
      </c>
      <c r="U689" s="30">
        <f t="shared" si="14"/>
        <v>7.1677117287971687E-3</v>
      </c>
    </row>
    <row r="690" spans="16:21" ht="13.9" customHeight="1" x14ac:dyDescent="0.2">
      <c r="P690" s="27"/>
      <c r="Q690" s="30"/>
      <c r="R690" s="30"/>
      <c r="S690" s="30">
        <f>ABS(Q690)/'İtme Analizi'!$C$17</f>
        <v>0</v>
      </c>
      <c r="T690" s="30">
        <f>ABS(R690)/'İtme Analizi'!$C$14</f>
        <v>0</v>
      </c>
      <c r="U690" s="30">
        <f t="shared" si="14"/>
        <v>7.1677117287971687E-3</v>
      </c>
    </row>
    <row r="691" spans="16:21" ht="13.9" customHeight="1" x14ac:dyDescent="0.2">
      <c r="P691" s="27"/>
      <c r="Q691" s="30"/>
      <c r="R691" s="30"/>
      <c r="S691" s="30">
        <f>ABS(Q691)/'İtme Analizi'!$C$17</f>
        <v>0</v>
      </c>
      <c r="T691" s="30">
        <f>ABS(R691)/'İtme Analizi'!$C$14</f>
        <v>0</v>
      </c>
      <c r="U691" s="30">
        <f t="shared" si="14"/>
        <v>7.1677117287971687E-3</v>
      </c>
    </row>
    <row r="692" spans="16:21" ht="13.9" customHeight="1" x14ac:dyDescent="0.2">
      <c r="P692" s="27"/>
      <c r="Q692" s="30"/>
      <c r="R692" s="30"/>
      <c r="S692" s="30">
        <f>ABS(Q692)/'İtme Analizi'!$C$17</f>
        <v>0</v>
      </c>
      <c r="T692" s="30">
        <f>ABS(R692)/'İtme Analizi'!$C$14</f>
        <v>0</v>
      </c>
      <c r="U692" s="30">
        <f t="shared" si="14"/>
        <v>7.1677117287971687E-3</v>
      </c>
    </row>
    <row r="693" spans="16:21" ht="13.9" customHeight="1" x14ac:dyDescent="0.2">
      <c r="P693" s="27"/>
      <c r="Q693" s="30"/>
      <c r="R693" s="30"/>
      <c r="S693" s="30">
        <f>ABS(Q693)/'İtme Analizi'!$C$17</f>
        <v>0</v>
      </c>
      <c r="T693" s="30">
        <f>ABS(R693)/'İtme Analizi'!$C$14</f>
        <v>0</v>
      </c>
      <c r="U693" s="30">
        <f t="shared" si="14"/>
        <v>7.1677117287971687E-3</v>
      </c>
    </row>
    <row r="694" spans="16:21" ht="13.9" customHeight="1" x14ac:dyDescent="0.2">
      <c r="P694" s="27"/>
      <c r="Q694" s="30"/>
      <c r="R694" s="30"/>
      <c r="S694" s="30">
        <f>ABS(Q694)/'İtme Analizi'!$C$17</f>
        <v>0</v>
      </c>
      <c r="T694" s="30">
        <f>ABS(R694)/'İtme Analizi'!$C$14</f>
        <v>0</v>
      </c>
      <c r="U694" s="30">
        <f t="shared" si="14"/>
        <v>7.1677117287971687E-3</v>
      </c>
    </row>
    <row r="695" spans="16:21" ht="13.9" customHeight="1" x14ac:dyDescent="0.2">
      <c r="P695" s="27"/>
      <c r="Q695" s="30"/>
      <c r="R695" s="30"/>
      <c r="S695" s="30">
        <f>ABS(Q695)/'İtme Analizi'!$C$17</f>
        <v>0</v>
      </c>
      <c r="T695" s="30">
        <f>ABS(R695)/'İtme Analizi'!$C$14</f>
        <v>0</v>
      </c>
      <c r="U695" s="30">
        <f t="shared" si="14"/>
        <v>7.1677117287971687E-3</v>
      </c>
    </row>
    <row r="696" spans="16:21" ht="13.9" customHeight="1" x14ac:dyDescent="0.2">
      <c r="P696" s="27"/>
      <c r="Q696" s="30"/>
      <c r="R696" s="30"/>
      <c r="S696" s="30">
        <f>ABS(Q696)/'İtme Analizi'!$C$17</f>
        <v>0</v>
      </c>
      <c r="T696" s="30">
        <f>ABS(R696)/'İtme Analizi'!$C$14</f>
        <v>0</v>
      </c>
      <c r="U696" s="30">
        <f t="shared" si="14"/>
        <v>7.1677117287971687E-3</v>
      </c>
    </row>
    <row r="697" spans="16:21" ht="13.9" customHeight="1" x14ac:dyDescent="0.2">
      <c r="P697" s="27"/>
      <c r="Q697" s="30"/>
      <c r="R697" s="30"/>
      <c r="S697" s="30">
        <f>ABS(Q697)/'İtme Analizi'!$C$17</f>
        <v>0</v>
      </c>
      <c r="T697" s="30">
        <f>ABS(R697)/'İtme Analizi'!$C$14</f>
        <v>0</v>
      </c>
      <c r="U697" s="30">
        <f t="shared" si="14"/>
        <v>7.1677117287971687E-3</v>
      </c>
    </row>
    <row r="698" spans="16:21" ht="13.9" customHeight="1" x14ac:dyDescent="0.2">
      <c r="P698" s="27"/>
      <c r="Q698" s="30"/>
      <c r="R698" s="30"/>
      <c r="S698" s="30">
        <f>ABS(Q698)/'İtme Analizi'!$C$17</f>
        <v>0</v>
      </c>
      <c r="T698" s="30">
        <f>ABS(R698)/'İtme Analizi'!$C$14</f>
        <v>0</v>
      </c>
      <c r="U698" s="30">
        <f t="shared" si="14"/>
        <v>7.1677117287971687E-3</v>
      </c>
    </row>
    <row r="699" spans="16:21" ht="13.9" customHeight="1" x14ac:dyDescent="0.2">
      <c r="P699" s="27"/>
      <c r="Q699" s="30"/>
      <c r="R699" s="30"/>
      <c r="S699" s="30">
        <f>ABS(Q699)/'İtme Analizi'!$C$17</f>
        <v>0</v>
      </c>
      <c r="T699" s="30">
        <f>ABS(R699)/'İtme Analizi'!$C$14</f>
        <v>0</v>
      </c>
      <c r="U699" s="30">
        <f t="shared" si="14"/>
        <v>7.1677117287971687E-3</v>
      </c>
    </row>
    <row r="700" spans="16:21" ht="13.9" customHeight="1" x14ac:dyDescent="0.2">
      <c r="P700" s="27"/>
      <c r="Q700" s="30"/>
      <c r="R700" s="30"/>
      <c r="S700" s="30">
        <f>ABS(Q700)/'İtme Analizi'!$C$17</f>
        <v>0</v>
      </c>
      <c r="T700" s="30">
        <f>ABS(R700)/'İtme Analizi'!$C$14</f>
        <v>0</v>
      </c>
      <c r="U700" s="30">
        <f t="shared" si="14"/>
        <v>7.1677117287971687E-3</v>
      </c>
    </row>
    <row r="701" spans="16:21" ht="13.9" customHeight="1" x14ac:dyDescent="0.2">
      <c r="P701" s="27"/>
      <c r="Q701" s="30"/>
      <c r="R701" s="30"/>
      <c r="S701" s="30">
        <f>ABS(Q701)/'İtme Analizi'!$C$17</f>
        <v>0</v>
      </c>
      <c r="T701" s="30">
        <f>ABS(R701)/'İtme Analizi'!$C$14</f>
        <v>0</v>
      </c>
      <c r="U701" s="30">
        <f t="shared" si="14"/>
        <v>7.1677117287971687E-3</v>
      </c>
    </row>
    <row r="702" spans="16:21" ht="13.9" customHeight="1" x14ac:dyDescent="0.2">
      <c r="P702" s="27"/>
      <c r="Q702" s="30"/>
      <c r="R702" s="30"/>
      <c r="S702" s="30">
        <f>ABS(Q702)/'İtme Analizi'!$C$17</f>
        <v>0</v>
      </c>
      <c r="T702" s="30">
        <f>ABS(R702)/'İtme Analizi'!$C$14</f>
        <v>0</v>
      </c>
      <c r="U702" s="30">
        <f t="shared" si="14"/>
        <v>7.1677117287971687E-3</v>
      </c>
    </row>
    <row r="703" spans="16:21" ht="13.9" customHeight="1" x14ac:dyDescent="0.2">
      <c r="P703" s="27"/>
      <c r="Q703" s="30"/>
      <c r="R703" s="30"/>
      <c r="S703" s="30">
        <f>ABS(Q703)/'İtme Analizi'!$C$17</f>
        <v>0</v>
      </c>
      <c r="T703" s="30">
        <f>ABS(R703)/'İtme Analizi'!$C$14</f>
        <v>0</v>
      </c>
      <c r="U703" s="30">
        <f t="shared" si="14"/>
        <v>7.1677117287971687E-3</v>
      </c>
    </row>
    <row r="704" spans="16:21" ht="13.9" customHeight="1" x14ac:dyDescent="0.2">
      <c r="P704" s="27"/>
      <c r="Q704" s="30"/>
      <c r="R704" s="30"/>
      <c r="S704" s="30">
        <f>ABS(Q704)/'İtme Analizi'!$C$17</f>
        <v>0</v>
      </c>
      <c r="T704" s="30">
        <f>ABS(R704)/'İtme Analizi'!$C$14</f>
        <v>0</v>
      </c>
      <c r="U704" s="30">
        <f t="shared" si="14"/>
        <v>7.1677117287971687E-3</v>
      </c>
    </row>
    <row r="705" spans="16:21" ht="13.9" customHeight="1" x14ac:dyDescent="0.2">
      <c r="P705" s="27"/>
      <c r="Q705" s="30"/>
      <c r="R705" s="30"/>
      <c r="S705" s="30">
        <f>ABS(Q705)/'İtme Analizi'!$C$17</f>
        <v>0</v>
      </c>
      <c r="T705" s="30">
        <f>ABS(R705)/'İtme Analizi'!$C$14</f>
        <v>0</v>
      </c>
      <c r="U705" s="30">
        <f t="shared" si="14"/>
        <v>7.1677117287971687E-3</v>
      </c>
    </row>
    <row r="706" spans="16:21" ht="13.9" customHeight="1" x14ac:dyDescent="0.2">
      <c r="P706" s="27"/>
      <c r="Q706" s="30"/>
      <c r="R706" s="30"/>
      <c r="S706" s="30">
        <f>ABS(Q706)/'İtme Analizi'!$C$17</f>
        <v>0</v>
      </c>
      <c r="T706" s="30">
        <f>ABS(R706)/'İtme Analizi'!$C$14</f>
        <v>0</v>
      </c>
      <c r="U706" s="30">
        <f t="shared" ref="U706:U769" si="15">U705+(S706-S705)*((T706+T705)/2)</f>
        <v>7.1677117287971687E-3</v>
      </c>
    </row>
    <row r="707" spans="16:21" ht="13.9" customHeight="1" x14ac:dyDescent="0.2">
      <c r="P707" s="27"/>
      <c r="Q707" s="30"/>
      <c r="R707" s="30"/>
      <c r="S707" s="30">
        <f>ABS(Q707)/'İtme Analizi'!$C$17</f>
        <v>0</v>
      </c>
      <c r="T707" s="30">
        <f>ABS(R707)/'İtme Analizi'!$C$14</f>
        <v>0</v>
      </c>
      <c r="U707" s="30">
        <f t="shared" si="15"/>
        <v>7.1677117287971687E-3</v>
      </c>
    </row>
    <row r="708" spans="16:21" ht="13.9" customHeight="1" x14ac:dyDescent="0.2">
      <c r="P708" s="27"/>
      <c r="Q708" s="30"/>
      <c r="R708" s="30"/>
      <c r="S708" s="30">
        <f>ABS(Q708)/'İtme Analizi'!$C$17</f>
        <v>0</v>
      </c>
      <c r="T708" s="30">
        <f>ABS(R708)/'İtme Analizi'!$C$14</f>
        <v>0</v>
      </c>
      <c r="U708" s="30">
        <f t="shared" si="15"/>
        <v>7.1677117287971687E-3</v>
      </c>
    </row>
    <row r="709" spans="16:21" ht="13.9" customHeight="1" x14ac:dyDescent="0.2">
      <c r="P709" s="27"/>
      <c r="Q709" s="30"/>
      <c r="R709" s="30"/>
      <c r="S709" s="30">
        <f>ABS(Q709)/'İtme Analizi'!$C$17</f>
        <v>0</v>
      </c>
      <c r="T709" s="30">
        <f>ABS(R709)/'İtme Analizi'!$C$14</f>
        <v>0</v>
      </c>
      <c r="U709" s="30">
        <f t="shared" si="15"/>
        <v>7.1677117287971687E-3</v>
      </c>
    </row>
    <row r="710" spans="16:21" ht="13.9" customHeight="1" x14ac:dyDescent="0.2">
      <c r="P710" s="27"/>
      <c r="Q710" s="30"/>
      <c r="R710" s="30"/>
      <c r="S710" s="30">
        <f>ABS(Q710)/'İtme Analizi'!$C$17</f>
        <v>0</v>
      </c>
      <c r="T710" s="30">
        <f>ABS(R710)/'İtme Analizi'!$C$14</f>
        <v>0</v>
      </c>
      <c r="U710" s="30">
        <f t="shared" si="15"/>
        <v>7.1677117287971687E-3</v>
      </c>
    </row>
    <row r="711" spans="16:21" ht="13.9" customHeight="1" x14ac:dyDescent="0.2">
      <c r="P711" s="27"/>
      <c r="Q711" s="30"/>
      <c r="R711" s="30"/>
      <c r="S711" s="30">
        <f>ABS(Q711)/'İtme Analizi'!$C$17</f>
        <v>0</v>
      </c>
      <c r="T711" s="30">
        <f>ABS(R711)/'İtme Analizi'!$C$14</f>
        <v>0</v>
      </c>
      <c r="U711" s="30">
        <f t="shared" si="15"/>
        <v>7.1677117287971687E-3</v>
      </c>
    </row>
    <row r="712" spans="16:21" ht="13.9" customHeight="1" x14ac:dyDescent="0.2">
      <c r="P712" s="27"/>
      <c r="Q712" s="30"/>
      <c r="R712" s="30"/>
      <c r="S712" s="30">
        <f>ABS(Q712)/'İtme Analizi'!$C$17</f>
        <v>0</v>
      </c>
      <c r="T712" s="30">
        <f>ABS(R712)/'İtme Analizi'!$C$14</f>
        <v>0</v>
      </c>
      <c r="U712" s="30">
        <f t="shared" si="15"/>
        <v>7.1677117287971687E-3</v>
      </c>
    </row>
    <row r="713" spans="16:21" ht="13.9" customHeight="1" x14ac:dyDescent="0.2">
      <c r="P713" s="27"/>
      <c r="Q713" s="30"/>
      <c r="R713" s="30"/>
      <c r="S713" s="30">
        <f>ABS(Q713)/'İtme Analizi'!$C$17</f>
        <v>0</v>
      </c>
      <c r="T713" s="30">
        <f>ABS(R713)/'İtme Analizi'!$C$14</f>
        <v>0</v>
      </c>
      <c r="U713" s="30">
        <f t="shared" si="15"/>
        <v>7.1677117287971687E-3</v>
      </c>
    </row>
    <row r="714" spans="16:21" ht="13.9" customHeight="1" x14ac:dyDescent="0.2">
      <c r="P714" s="27"/>
      <c r="Q714" s="30"/>
      <c r="R714" s="30"/>
      <c r="S714" s="30">
        <f>ABS(Q714)/'İtme Analizi'!$C$17</f>
        <v>0</v>
      </c>
      <c r="T714" s="30">
        <f>ABS(R714)/'İtme Analizi'!$C$14</f>
        <v>0</v>
      </c>
      <c r="U714" s="30">
        <f t="shared" si="15"/>
        <v>7.1677117287971687E-3</v>
      </c>
    </row>
    <row r="715" spans="16:21" ht="13.9" customHeight="1" x14ac:dyDescent="0.2">
      <c r="P715" s="27"/>
      <c r="Q715" s="30"/>
      <c r="R715" s="30"/>
      <c r="S715" s="30">
        <f>ABS(Q715)/'İtme Analizi'!$C$17</f>
        <v>0</v>
      </c>
      <c r="T715" s="30">
        <f>ABS(R715)/'İtme Analizi'!$C$14</f>
        <v>0</v>
      </c>
      <c r="U715" s="30">
        <f t="shared" si="15"/>
        <v>7.1677117287971687E-3</v>
      </c>
    </row>
    <row r="716" spans="16:21" ht="13.9" customHeight="1" x14ac:dyDescent="0.2">
      <c r="P716" s="27"/>
      <c r="Q716" s="30"/>
      <c r="R716" s="30"/>
      <c r="S716" s="30">
        <f>ABS(Q716)/'İtme Analizi'!$C$17</f>
        <v>0</v>
      </c>
      <c r="T716" s="30">
        <f>ABS(R716)/'İtme Analizi'!$C$14</f>
        <v>0</v>
      </c>
      <c r="U716" s="30">
        <f t="shared" si="15"/>
        <v>7.1677117287971687E-3</v>
      </c>
    </row>
    <row r="717" spans="16:21" ht="13.9" customHeight="1" x14ac:dyDescent="0.2">
      <c r="P717" s="27"/>
      <c r="Q717" s="30"/>
      <c r="R717" s="30"/>
      <c r="S717" s="30">
        <f>ABS(Q717)/'İtme Analizi'!$C$17</f>
        <v>0</v>
      </c>
      <c r="T717" s="30">
        <f>ABS(R717)/'İtme Analizi'!$C$14</f>
        <v>0</v>
      </c>
      <c r="U717" s="30">
        <f t="shared" si="15"/>
        <v>7.1677117287971687E-3</v>
      </c>
    </row>
    <row r="718" spans="16:21" ht="13.9" customHeight="1" x14ac:dyDescent="0.2">
      <c r="P718" s="27"/>
      <c r="Q718" s="30"/>
      <c r="R718" s="30"/>
      <c r="S718" s="30">
        <f>ABS(Q718)/'İtme Analizi'!$C$17</f>
        <v>0</v>
      </c>
      <c r="T718" s="30">
        <f>ABS(R718)/'İtme Analizi'!$C$14</f>
        <v>0</v>
      </c>
      <c r="U718" s="30">
        <f t="shared" si="15"/>
        <v>7.1677117287971687E-3</v>
      </c>
    </row>
    <row r="719" spans="16:21" ht="13.9" customHeight="1" x14ac:dyDescent="0.2">
      <c r="P719" s="27"/>
      <c r="Q719" s="30"/>
      <c r="R719" s="30"/>
      <c r="S719" s="30">
        <f>ABS(Q719)/'İtme Analizi'!$C$17</f>
        <v>0</v>
      </c>
      <c r="T719" s="30">
        <f>ABS(R719)/'İtme Analizi'!$C$14</f>
        <v>0</v>
      </c>
      <c r="U719" s="30">
        <f t="shared" si="15"/>
        <v>7.1677117287971687E-3</v>
      </c>
    </row>
    <row r="720" spans="16:21" ht="13.9" customHeight="1" x14ac:dyDescent="0.2">
      <c r="P720" s="27"/>
      <c r="Q720" s="30"/>
      <c r="R720" s="30"/>
      <c r="S720" s="30">
        <f>ABS(Q720)/'İtme Analizi'!$C$17</f>
        <v>0</v>
      </c>
      <c r="T720" s="30">
        <f>ABS(R720)/'İtme Analizi'!$C$14</f>
        <v>0</v>
      </c>
      <c r="U720" s="30">
        <f t="shared" si="15"/>
        <v>7.1677117287971687E-3</v>
      </c>
    </row>
    <row r="721" spans="16:21" ht="13.9" customHeight="1" x14ac:dyDescent="0.2">
      <c r="P721" s="27"/>
      <c r="Q721" s="30"/>
      <c r="R721" s="30"/>
      <c r="S721" s="30">
        <f>ABS(Q721)/'İtme Analizi'!$C$17</f>
        <v>0</v>
      </c>
      <c r="T721" s="30">
        <f>ABS(R721)/'İtme Analizi'!$C$14</f>
        <v>0</v>
      </c>
      <c r="U721" s="30">
        <f t="shared" si="15"/>
        <v>7.1677117287971687E-3</v>
      </c>
    </row>
    <row r="722" spans="16:21" ht="13.9" customHeight="1" x14ac:dyDescent="0.2">
      <c r="P722" s="27"/>
      <c r="Q722" s="30"/>
      <c r="R722" s="30"/>
      <c r="S722" s="30">
        <f>ABS(Q722)/'İtme Analizi'!$C$17</f>
        <v>0</v>
      </c>
      <c r="T722" s="30">
        <f>ABS(R722)/'İtme Analizi'!$C$14</f>
        <v>0</v>
      </c>
      <c r="U722" s="30">
        <f t="shared" si="15"/>
        <v>7.1677117287971687E-3</v>
      </c>
    </row>
    <row r="723" spans="16:21" ht="13.9" customHeight="1" x14ac:dyDescent="0.2">
      <c r="P723" s="27"/>
      <c r="Q723" s="30"/>
      <c r="R723" s="30"/>
      <c r="S723" s="30">
        <f>ABS(Q723)/'İtme Analizi'!$C$17</f>
        <v>0</v>
      </c>
      <c r="T723" s="30">
        <f>ABS(R723)/'İtme Analizi'!$C$14</f>
        <v>0</v>
      </c>
      <c r="U723" s="30">
        <f t="shared" si="15"/>
        <v>7.1677117287971687E-3</v>
      </c>
    </row>
    <row r="724" spans="16:21" ht="13.9" customHeight="1" x14ac:dyDescent="0.2">
      <c r="P724" s="27"/>
      <c r="Q724" s="30"/>
      <c r="R724" s="30"/>
      <c r="S724" s="30">
        <f>ABS(Q724)/'İtme Analizi'!$C$17</f>
        <v>0</v>
      </c>
      <c r="T724" s="30">
        <f>ABS(R724)/'İtme Analizi'!$C$14</f>
        <v>0</v>
      </c>
      <c r="U724" s="30">
        <f t="shared" si="15"/>
        <v>7.1677117287971687E-3</v>
      </c>
    </row>
    <row r="725" spans="16:21" ht="13.9" customHeight="1" x14ac:dyDescent="0.2">
      <c r="P725" s="27"/>
      <c r="Q725" s="30"/>
      <c r="R725" s="30"/>
      <c r="S725" s="30">
        <f>ABS(Q725)/'İtme Analizi'!$C$17</f>
        <v>0</v>
      </c>
      <c r="T725" s="30">
        <f>ABS(R725)/'İtme Analizi'!$C$14</f>
        <v>0</v>
      </c>
      <c r="U725" s="30">
        <f t="shared" si="15"/>
        <v>7.1677117287971687E-3</v>
      </c>
    </row>
    <row r="726" spans="16:21" ht="13.9" customHeight="1" x14ac:dyDescent="0.2">
      <c r="P726" s="27"/>
      <c r="Q726" s="30"/>
      <c r="R726" s="30"/>
      <c r="S726" s="30">
        <f>ABS(Q726)/'İtme Analizi'!$C$17</f>
        <v>0</v>
      </c>
      <c r="T726" s="30">
        <f>ABS(R726)/'İtme Analizi'!$C$14</f>
        <v>0</v>
      </c>
      <c r="U726" s="30">
        <f t="shared" si="15"/>
        <v>7.1677117287971687E-3</v>
      </c>
    </row>
    <row r="727" spans="16:21" ht="13.9" customHeight="1" x14ac:dyDescent="0.2">
      <c r="P727" s="27"/>
      <c r="Q727" s="30"/>
      <c r="R727" s="30"/>
      <c r="S727" s="30">
        <f>ABS(Q727)/'İtme Analizi'!$C$17</f>
        <v>0</v>
      </c>
      <c r="T727" s="30">
        <f>ABS(R727)/'İtme Analizi'!$C$14</f>
        <v>0</v>
      </c>
      <c r="U727" s="30">
        <f t="shared" si="15"/>
        <v>7.1677117287971687E-3</v>
      </c>
    </row>
    <row r="728" spans="16:21" ht="13.9" customHeight="1" x14ac:dyDescent="0.2">
      <c r="P728" s="27"/>
      <c r="Q728" s="30"/>
      <c r="R728" s="30"/>
      <c r="S728" s="30">
        <f>ABS(Q728)/'İtme Analizi'!$C$17</f>
        <v>0</v>
      </c>
      <c r="T728" s="30">
        <f>ABS(R728)/'İtme Analizi'!$C$14</f>
        <v>0</v>
      </c>
      <c r="U728" s="30">
        <f t="shared" si="15"/>
        <v>7.1677117287971687E-3</v>
      </c>
    </row>
    <row r="729" spans="16:21" ht="13.9" customHeight="1" x14ac:dyDescent="0.2">
      <c r="P729" s="27"/>
      <c r="Q729" s="30"/>
      <c r="R729" s="30"/>
      <c r="S729" s="30">
        <f>ABS(Q729)/'İtme Analizi'!$C$17</f>
        <v>0</v>
      </c>
      <c r="T729" s="30">
        <f>ABS(R729)/'İtme Analizi'!$C$14</f>
        <v>0</v>
      </c>
      <c r="U729" s="30">
        <f t="shared" si="15"/>
        <v>7.1677117287971687E-3</v>
      </c>
    </row>
    <row r="730" spans="16:21" ht="13.9" customHeight="1" x14ac:dyDescent="0.2">
      <c r="P730" s="27"/>
      <c r="Q730" s="30"/>
      <c r="R730" s="30"/>
      <c r="S730" s="30">
        <f>ABS(Q730)/'İtme Analizi'!$C$17</f>
        <v>0</v>
      </c>
      <c r="T730" s="30">
        <f>ABS(R730)/'İtme Analizi'!$C$14</f>
        <v>0</v>
      </c>
      <c r="U730" s="30">
        <f t="shared" si="15"/>
        <v>7.1677117287971687E-3</v>
      </c>
    </row>
    <row r="731" spans="16:21" ht="13.9" customHeight="1" x14ac:dyDescent="0.2">
      <c r="P731" s="27"/>
      <c r="Q731" s="30"/>
      <c r="R731" s="30"/>
      <c r="S731" s="30">
        <f>ABS(Q731)/'İtme Analizi'!$C$17</f>
        <v>0</v>
      </c>
      <c r="T731" s="30">
        <f>ABS(R731)/'İtme Analizi'!$C$14</f>
        <v>0</v>
      </c>
      <c r="U731" s="30">
        <f t="shared" si="15"/>
        <v>7.1677117287971687E-3</v>
      </c>
    </row>
    <row r="732" spans="16:21" ht="13.9" customHeight="1" x14ac:dyDescent="0.2">
      <c r="P732" s="27"/>
      <c r="Q732" s="30"/>
      <c r="R732" s="30"/>
      <c r="S732" s="30">
        <f>ABS(Q732)/'İtme Analizi'!$C$17</f>
        <v>0</v>
      </c>
      <c r="T732" s="30">
        <f>ABS(R732)/'İtme Analizi'!$C$14</f>
        <v>0</v>
      </c>
      <c r="U732" s="30">
        <f t="shared" si="15"/>
        <v>7.1677117287971687E-3</v>
      </c>
    </row>
    <row r="733" spans="16:21" ht="13.9" customHeight="1" x14ac:dyDescent="0.2">
      <c r="P733" s="27"/>
      <c r="Q733" s="30"/>
      <c r="R733" s="30"/>
      <c r="S733" s="30">
        <f>ABS(Q733)/'İtme Analizi'!$C$17</f>
        <v>0</v>
      </c>
      <c r="T733" s="30">
        <f>ABS(R733)/'İtme Analizi'!$C$14</f>
        <v>0</v>
      </c>
      <c r="U733" s="30">
        <f t="shared" si="15"/>
        <v>7.1677117287971687E-3</v>
      </c>
    </row>
    <row r="734" spans="16:21" ht="13.9" customHeight="1" x14ac:dyDescent="0.2">
      <c r="P734" s="27"/>
      <c r="Q734" s="30"/>
      <c r="R734" s="30"/>
      <c r="S734" s="30">
        <f>ABS(Q734)/'İtme Analizi'!$C$17</f>
        <v>0</v>
      </c>
      <c r="T734" s="30">
        <f>ABS(R734)/'İtme Analizi'!$C$14</f>
        <v>0</v>
      </c>
      <c r="U734" s="30">
        <f t="shared" si="15"/>
        <v>7.1677117287971687E-3</v>
      </c>
    </row>
    <row r="735" spans="16:21" ht="13.9" customHeight="1" x14ac:dyDescent="0.2">
      <c r="P735" s="27"/>
      <c r="Q735" s="30"/>
      <c r="R735" s="30"/>
      <c r="S735" s="30">
        <f>ABS(Q735)/'İtme Analizi'!$C$17</f>
        <v>0</v>
      </c>
      <c r="T735" s="30">
        <f>ABS(R735)/'İtme Analizi'!$C$14</f>
        <v>0</v>
      </c>
      <c r="U735" s="30">
        <f t="shared" si="15"/>
        <v>7.1677117287971687E-3</v>
      </c>
    </row>
    <row r="736" spans="16:21" ht="13.9" customHeight="1" x14ac:dyDescent="0.2">
      <c r="P736" s="27"/>
      <c r="Q736" s="30"/>
      <c r="R736" s="30"/>
      <c r="S736" s="30">
        <f>ABS(Q736)/'İtme Analizi'!$C$17</f>
        <v>0</v>
      </c>
      <c r="T736" s="30">
        <f>ABS(R736)/'İtme Analizi'!$C$14</f>
        <v>0</v>
      </c>
      <c r="U736" s="30">
        <f t="shared" si="15"/>
        <v>7.1677117287971687E-3</v>
      </c>
    </row>
    <row r="737" spans="16:21" ht="13.9" customHeight="1" x14ac:dyDescent="0.2">
      <c r="P737" s="27"/>
      <c r="Q737" s="30"/>
      <c r="R737" s="30"/>
      <c r="S737" s="30">
        <f>ABS(Q737)/'İtme Analizi'!$C$17</f>
        <v>0</v>
      </c>
      <c r="T737" s="30">
        <f>ABS(R737)/'İtme Analizi'!$C$14</f>
        <v>0</v>
      </c>
      <c r="U737" s="30">
        <f t="shared" si="15"/>
        <v>7.1677117287971687E-3</v>
      </c>
    </row>
    <row r="738" spans="16:21" ht="13.9" customHeight="1" x14ac:dyDescent="0.2">
      <c r="P738" s="27"/>
      <c r="Q738" s="30"/>
      <c r="R738" s="30"/>
      <c r="S738" s="30">
        <f>ABS(Q738)/'İtme Analizi'!$C$17</f>
        <v>0</v>
      </c>
      <c r="T738" s="30">
        <f>ABS(R738)/'İtme Analizi'!$C$14</f>
        <v>0</v>
      </c>
      <c r="U738" s="30">
        <f t="shared" si="15"/>
        <v>7.1677117287971687E-3</v>
      </c>
    </row>
    <row r="739" spans="16:21" ht="13.9" customHeight="1" x14ac:dyDescent="0.2">
      <c r="P739" s="27"/>
      <c r="Q739" s="30"/>
      <c r="R739" s="30"/>
      <c r="S739" s="30">
        <f>ABS(Q739)/'İtme Analizi'!$C$17</f>
        <v>0</v>
      </c>
      <c r="T739" s="30">
        <f>ABS(R739)/'İtme Analizi'!$C$14</f>
        <v>0</v>
      </c>
      <c r="U739" s="30">
        <f t="shared" si="15"/>
        <v>7.1677117287971687E-3</v>
      </c>
    </row>
    <row r="740" spans="16:21" ht="13.9" customHeight="1" x14ac:dyDescent="0.2">
      <c r="P740" s="27"/>
      <c r="Q740" s="30"/>
      <c r="R740" s="30"/>
      <c r="S740" s="30">
        <f>ABS(Q740)/'İtme Analizi'!$C$17</f>
        <v>0</v>
      </c>
      <c r="T740" s="30">
        <f>ABS(R740)/'İtme Analizi'!$C$14</f>
        <v>0</v>
      </c>
      <c r="U740" s="30">
        <f t="shared" si="15"/>
        <v>7.1677117287971687E-3</v>
      </c>
    </row>
    <row r="741" spans="16:21" ht="13.9" customHeight="1" x14ac:dyDescent="0.2">
      <c r="P741" s="27"/>
      <c r="Q741" s="30"/>
      <c r="R741" s="30"/>
      <c r="S741" s="30">
        <f>ABS(Q741)/'İtme Analizi'!$C$17</f>
        <v>0</v>
      </c>
      <c r="T741" s="30">
        <f>ABS(R741)/'İtme Analizi'!$C$14</f>
        <v>0</v>
      </c>
      <c r="U741" s="30">
        <f t="shared" si="15"/>
        <v>7.1677117287971687E-3</v>
      </c>
    </row>
    <row r="742" spans="16:21" ht="13.9" customHeight="1" x14ac:dyDescent="0.2">
      <c r="P742" s="27"/>
      <c r="Q742" s="30"/>
      <c r="R742" s="30"/>
      <c r="S742" s="30">
        <f>ABS(Q742)/'İtme Analizi'!$C$17</f>
        <v>0</v>
      </c>
      <c r="T742" s="30">
        <f>ABS(R742)/'İtme Analizi'!$C$14</f>
        <v>0</v>
      </c>
      <c r="U742" s="30">
        <f t="shared" si="15"/>
        <v>7.1677117287971687E-3</v>
      </c>
    </row>
    <row r="743" spans="16:21" ht="13.9" customHeight="1" x14ac:dyDescent="0.2">
      <c r="P743" s="27"/>
      <c r="Q743" s="30"/>
      <c r="R743" s="30"/>
      <c r="S743" s="30">
        <f>ABS(Q743)/'İtme Analizi'!$C$17</f>
        <v>0</v>
      </c>
      <c r="T743" s="30">
        <f>ABS(R743)/'İtme Analizi'!$C$14</f>
        <v>0</v>
      </c>
      <c r="U743" s="30">
        <f t="shared" si="15"/>
        <v>7.1677117287971687E-3</v>
      </c>
    </row>
    <row r="744" spans="16:21" ht="13.9" customHeight="1" x14ac:dyDescent="0.2">
      <c r="P744" s="27"/>
      <c r="Q744" s="30"/>
      <c r="R744" s="30"/>
      <c r="S744" s="30">
        <f>ABS(Q744)/'İtme Analizi'!$C$17</f>
        <v>0</v>
      </c>
      <c r="T744" s="30">
        <f>ABS(R744)/'İtme Analizi'!$C$14</f>
        <v>0</v>
      </c>
      <c r="U744" s="30">
        <f t="shared" si="15"/>
        <v>7.1677117287971687E-3</v>
      </c>
    </row>
    <row r="745" spans="16:21" ht="13.9" customHeight="1" x14ac:dyDescent="0.2">
      <c r="P745" s="27"/>
      <c r="Q745" s="30"/>
      <c r="R745" s="30"/>
      <c r="S745" s="30">
        <f>ABS(Q745)/'İtme Analizi'!$C$17</f>
        <v>0</v>
      </c>
      <c r="T745" s="30">
        <f>ABS(R745)/'İtme Analizi'!$C$14</f>
        <v>0</v>
      </c>
      <c r="U745" s="30">
        <f t="shared" si="15"/>
        <v>7.1677117287971687E-3</v>
      </c>
    </row>
    <row r="746" spans="16:21" ht="13.9" customHeight="1" x14ac:dyDescent="0.2">
      <c r="P746" s="27"/>
      <c r="Q746" s="30"/>
      <c r="R746" s="30"/>
      <c r="S746" s="30">
        <f>ABS(Q746)/'İtme Analizi'!$C$17</f>
        <v>0</v>
      </c>
      <c r="T746" s="30">
        <f>ABS(R746)/'İtme Analizi'!$C$14</f>
        <v>0</v>
      </c>
      <c r="U746" s="30">
        <f t="shared" si="15"/>
        <v>7.1677117287971687E-3</v>
      </c>
    </row>
    <row r="747" spans="16:21" ht="13.9" customHeight="1" x14ac:dyDescent="0.2">
      <c r="P747" s="27"/>
      <c r="Q747" s="30"/>
      <c r="R747" s="30"/>
      <c r="S747" s="30">
        <f>ABS(Q747)/'İtme Analizi'!$C$17</f>
        <v>0</v>
      </c>
      <c r="T747" s="30">
        <f>ABS(R747)/'İtme Analizi'!$C$14</f>
        <v>0</v>
      </c>
      <c r="U747" s="30">
        <f t="shared" si="15"/>
        <v>7.1677117287971687E-3</v>
      </c>
    </row>
    <row r="748" spans="16:21" ht="13.9" customHeight="1" x14ac:dyDescent="0.2">
      <c r="P748" s="27"/>
      <c r="Q748" s="30"/>
      <c r="R748" s="30"/>
      <c r="S748" s="30">
        <f>ABS(Q748)/'İtme Analizi'!$C$17</f>
        <v>0</v>
      </c>
      <c r="T748" s="30">
        <f>ABS(R748)/'İtme Analizi'!$C$14</f>
        <v>0</v>
      </c>
      <c r="U748" s="30">
        <f t="shared" si="15"/>
        <v>7.1677117287971687E-3</v>
      </c>
    </row>
    <row r="749" spans="16:21" ht="13.9" customHeight="1" x14ac:dyDescent="0.2">
      <c r="P749" s="27"/>
      <c r="Q749" s="30"/>
      <c r="R749" s="30"/>
      <c r="S749" s="30">
        <f>ABS(Q749)/'İtme Analizi'!$C$17</f>
        <v>0</v>
      </c>
      <c r="T749" s="30">
        <f>ABS(R749)/'İtme Analizi'!$C$14</f>
        <v>0</v>
      </c>
      <c r="U749" s="30">
        <f t="shared" si="15"/>
        <v>7.1677117287971687E-3</v>
      </c>
    </row>
    <row r="750" spans="16:21" ht="13.9" customHeight="1" x14ac:dyDescent="0.2">
      <c r="P750" s="27"/>
      <c r="Q750" s="30"/>
      <c r="R750" s="30"/>
      <c r="S750" s="30">
        <f>ABS(Q750)/'İtme Analizi'!$C$17</f>
        <v>0</v>
      </c>
      <c r="T750" s="30">
        <f>ABS(R750)/'İtme Analizi'!$C$14</f>
        <v>0</v>
      </c>
      <c r="U750" s="30">
        <f t="shared" si="15"/>
        <v>7.1677117287971687E-3</v>
      </c>
    </row>
    <row r="751" spans="16:21" ht="13.9" customHeight="1" x14ac:dyDescent="0.2">
      <c r="P751" s="27"/>
      <c r="Q751" s="30"/>
      <c r="R751" s="30"/>
      <c r="S751" s="30">
        <f>ABS(Q751)/'İtme Analizi'!$C$17</f>
        <v>0</v>
      </c>
      <c r="T751" s="30">
        <f>ABS(R751)/'İtme Analizi'!$C$14</f>
        <v>0</v>
      </c>
      <c r="U751" s="30">
        <f t="shared" si="15"/>
        <v>7.1677117287971687E-3</v>
      </c>
    </row>
    <row r="752" spans="16:21" ht="13.9" customHeight="1" x14ac:dyDescent="0.2">
      <c r="P752" s="27"/>
      <c r="Q752" s="30"/>
      <c r="R752" s="30"/>
      <c r="S752" s="30">
        <f>ABS(Q752)/'İtme Analizi'!$C$17</f>
        <v>0</v>
      </c>
      <c r="T752" s="30">
        <f>ABS(R752)/'İtme Analizi'!$C$14</f>
        <v>0</v>
      </c>
      <c r="U752" s="30">
        <f t="shared" si="15"/>
        <v>7.1677117287971687E-3</v>
      </c>
    </row>
    <row r="753" spans="16:21" ht="13.9" customHeight="1" x14ac:dyDescent="0.2">
      <c r="P753" s="27"/>
      <c r="Q753" s="30"/>
      <c r="R753" s="30"/>
      <c r="S753" s="30">
        <f>ABS(Q753)/'İtme Analizi'!$C$17</f>
        <v>0</v>
      </c>
      <c r="T753" s="30">
        <f>ABS(R753)/'İtme Analizi'!$C$14</f>
        <v>0</v>
      </c>
      <c r="U753" s="30">
        <f t="shared" si="15"/>
        <v>7.1677117287971687E-3</v>
      </c>
    </row>
    <row r="754" spans="16:21" ht="13.9" customHeight="1" x14ac:dyDescent="0.2">
      <c r="P754" s="27"/>
      <c r="Q754" s="30"/>
      <c r="R754" s="30"/>
      <c r="S754" s="30">
        <f>ABS(Q754)/'İtme Analizi'!$C$17</f>
        <v>0</v>
      </c>
      <c r="T754" s="30">
        <f>ABS(R754)/'İtme Analizi'!$C$14</f>
        <v>0</v>
      </c>
      <c r="U754" s="30">
        <f t="shared" si="15"/>
        <v>7.1677117287971687E-3</v>
      </c>
    </row>
    <row r="755" spans="16:21" ht="13.9" customHeight="1" x14ac:dyDescent="0.2">
      <c r="P755" s="27"/>
      <c r="Q755" s="30"/>
      <c r="R755" s="30"/>
      <c r="S755" s="30">
        <f>ABS(Q755)/'İtme Analizi'!$C$17</f>
        <v>0</v>
      </c>
      <c r="T755" s="30">
        <f>ABS(R755)/'İtme Analizi'!$C$14</f>
        <v>0</v>
      </c>
      <c r="U755" s="30">
        <f t="shared" si="15"/>
        <v>7.1677117287971687E-3</v>
      </c>
    </row>
    <row r="756" spans="16:21" ht="13.9" customHeight="1" x14ac:dyDescent="0.2">
      <c r="P756" s="27"/>
      <c r="Q756" s="30"/>
      <c r="R756" s="30"/>
      <c r="S756" s="30">
        <f>ABS(Q756)/'İtme Analizi'!$C$17</f>
        <v>0</v>
      </c>
      <c r="T756" s="30">
        <f>ABS(R756)/'İtme Analizi'!$C$14</f>
        <v>0</v>
      </c>
      <c r="U756" s="30">
        <f t="shared" si="15"/>
        <v>7.1677117287971687E-3</v>
      </c>
    </row>
    <row r="757" spans="16:21" ht="13.9" customHeight="1" x14ac:dyDescent="0.2">
      <c r="P757" s="27"/>
      <c r="Q757" s="30"/>
      <c r="R757" s="30"/>
      <c r="S757" s="30">
        <f>ABS(Q757)/'İtme Analizi'!$C$17</f>
        <v>0</v>
      </c>
      <c r="T757" s="30">
        <f>ABS(R757)/'İtme Analizi'!$C$14</f>
        <v>0</v>
      </c>
      <c r="U757" s="30">
        <f t="shared" si="15"/>
        <v>7.1677117287971687E-3</v>
      </c>
    </row>
    <row r="758" spans="16:21" ht="13.9" customHeight="1" x14ac:dyDescent="0.2">
      <c r="P758" s="27"/>
      <c r="Q758" s="30"/>
      <c r="R758" s="30"/>
      <c r="S758" s="30">
        <f>ABS(Q758)/'İtme Analizi'!$C$17</f>
        <v>0</v>
      </c>
      <c r="T758" s="30">
        <f>ABS(R758)/'İtme Analizi'!$C$14</f>
        <v>0</v>
      </c>
      <c r="U758" s="30">
        <f t="shared" si="15"/>
        <v>7.1677117287971687E-3</v>
      </c>
    </row>
    <row r="759" spans="16:21" ht="13.9" customHeight="1" x14ac:dyDescent="0.2">
      <c r="P759" s="27"/>
      <c r="Q759" s="30"/>
      <c r="R759" s="30"/>
      <c r="S759" s="30">
        <f>ABS(Q759)/'İtme Analizi'!$C$17</f>
        <v>0</v>
      </c>
      <c r="T759" s="30">
        <f>ABS(R759)/'İtme Analizi'!$C$14</f>
        <v>0</v>
      </c>
      <c r="U759" s="30">
        <f t="shared" si="15"/>
        <v>7.1677117287971687E-3</v>
      </c>
    </row>
    <row r="760" spans="16:21" ht="13.9" customHeight="1" x14ac:dyDescent="0.2">
      <c r="P760" s="27"/>
      <c r="Q760" s="30"/>
      <c r="R760" s="30"/>
      <c r="S760" s="30">
        <f>ABS(Q760)/'İtme Analizi'!$C$17</f>
        <v>0</v>
      </c>
      <c r="T760" s="30">
        <f>ABS(R760)/'İtme Analizi'!$C$14</f>
        <v>0</v>
      </c>
      <c r="U760" s="30">
        <f t="shared" si="15"/>
        <v>7.1677117287971687E-3</v>
      </c>
    </row>
    <row r="761" spans="16:21" ht="13.9" customHeight="1" x14ac:dyDescent="0.2">
      <c r="P761" s="27"/>
      <c r="Q761" s="30"/>
      <c r="R761" s="30"/>
      <c r="S761" s="30">
        <f>ABS(Q761)/'İtme Analizi'!$C$17</f>
        <v>0</v>
      </c>
      <c r="T761" s="30">
        <f>ABS(R761)/'İtme Analizi'!$C$14</f>
        <v>0</v>
      </c>
      <c r="U761" s="30">
        <f t="shared" si="15"/>
        <v>7.1677117287971687E-3</v>
      </c>
    </row>
    <row r="762" spans="16:21" ht="13.9" customHeight="1" x14ac:dyDescent="0.2">
      <c r="P762" s="27"/>
      <c r="Q762" s="30"/>
      <c r="R762" s="30"/>
      <c r="S762" s="30">
        <f>ABS(Q762)/'İtme Analizi'!$C$17</f>
        <v>0</v>
      </c>
      <c r="T762" s="30">
        <f>ABS(R762)/'İtme Analizi'!$C$14</f>
        <v>0</v>
      </c>
      <c r="U762" s="30">
        <f t="shared" si="15"/>
        <v>7.1677117287971687E-3</v>
      </c>
    </row>
    <row r="763" spans="16:21" ht="13.9" customHeight="1" x14ac:dyDescent="0.2">
      <c r="P763" s="27"/>
      <c r="Q763" s="30"/>
      <c r="R763" s="30"/>
      <c r="S763" s="30">
        <f>ABS(Q763)/'İtme Analizi'!$C$17</f>
        <v>0</v>
      </c>
      <c r="T763" s="30">
        <f>ABS(R763)/'İtme Analizi'!$C$14</f>
        <v>0</v>
      </c>
      <c r="U763" s="30">
        <f t="shared" si="15"/>
        <v>7.1677117287971687E-3</v>
      </c>
    </row>
    <row r="764" spans="16:21" ht="13.9" customHeight="1" x14ac:dyDescent="0.2">
      <c r="P764" s="27"/>
      <c r="Q764" s="30"/>
      <c r="R764" s="30"/>
      <c r="S764" s="30">
        <f>ABS(Q764)/'İtme Analizi'!$C$17</f>
        <v>0</v>
      </c>
      <c r="T764" s="30">
        <f>ABS(R764)/'İtme Analizi'!$C$14</f>
        <v>0</v>
      </c>
      <c r="U764" s="30">
        <f t="shared" si="15"/>
        <v>7.1677117287971687E-3</v>
      </c>
    </row>
    <row r="765" spans="16:21" ht="13.9" customHeight="1" x14ac:dyDescent="0.2">
      <c r="P765" s="27"/>
      <c r="Q765" s="30"/>
      <c r="R765" s="30"/>
      <c r="S765" s="30">
        <f>ABS(Q765)/'İtme Analizi'!$C$17</f>
        <v>0</v>
      </c>
      <c r="T765" s="30">
        <f>ABS(R765)/'İtme Analizi'!$C$14</f>
        <v>0</v>
      </c>
      <c r="U765" s="30">
        <f t="shared" si="15"/>
        <v>7.1677117287971687E-3</v>
      </c>
    </row>
    <row r="766" spans="16:21" ht="13.9" customHeight="1" x14ac:dyDescent="0.2">
      <c r="P766" s="27"/>
      <c r="Q766" s="30"/>
      <c r="R766" s="30"/>
      <c r="S766" s="30">
        <f>ABS(Q766)/'İtme Analizi'!$C$17</f>
        <v>0</v>
      </c>
      <c r="T766" s="30">
        <f>ABS(R766)/'İtme Analizi'!$C$14</f>
        <v>0</v>
      </c>
      <c r="U766" s="30">
        <f t="shared" si="15"/>
        <v>7.1677117287971687E-3</v>
      </c>
    </row>
    <row r="767" spans="16:21" ht="13.9" customHeight="1" x14ac:dyDescent="0.2">
      <c r="P767" s="27"/>
      <c r="Q767" s="30"/>
      <c r="R767" s="30"/>
      <c r="S767" s="30">
        <f>ABS(Q767)/'İtme Analizi'!$C$17</f>
        <v>0</v>
      </c>
      <c r="T767" s="30">
        <f>ABS(R767)/'İtme Analizi'!$C$14</f>
        <v>0</v>
      </c>
      <c r="U767" s="30">
        <f t="shared" si="15"/>
        <v>7.1677117287971687E-3</v>
      </c>
    </row>
    <row r="768" spans="16:21" ht="13.9" customHeight="1" x14ac:dyDescent="0.2">
      <c r="P768" s="27"/>
      <c r="Q768" s="30"/>
      <c r="R768" s="30"/>
      <c r="S768" s="30">
        <f>ABS(Q768)/'İtme Analizi'!$C$17</f>
        <v>0</v>
      </c>
      <c r="T768" s="30">
        <f>ABS(R768)/'İtme Analizi'!$C$14</f>
        <v>0</v>
      </c>
      <c r="U768" s="30">
        <f t="shared" si="15"/>
        <v>7.1677117287971687E-3</v>
      </c>
    </row>
    <row r="769" spans="16:21" ht="13.9" customHeight="1" x14ac:dyDescent="0.2">
      <c r="P769" s="27"/>
      <c r="Q769" s="30"/>
      <c r="R769" s="30"/>
      <c r="S769" s="30">
        <f>ABS(Q769)/'İtme Analizi'!$C$17</f>
        <v>0</v>
      </c>
      <c r="T769" s="30">
        <f>ABS(R769)/'İtme Analizi'!$C$14</f>
        <v>0</v>
      </c>
      <c r="U769" s="30">
        <f t="shared" si="15"/>
        <v>7.1677117287971687E-3</v>
      </c>
    </row>
    <row r="770" spans="16:21" ht="13.9" customHeight="1" x14ac:dyDescent="0.2">
      <c r="P770" s="27"/>
      <c r="Q770" s="30"/>
      <c r="R770" s="30"/>
      <c r="S770" s="30">
        <f>ABS(Q770)/'İtme Analizi'!$C$17</f>
        <v>0</v>
      </c>
      <c r="T770" s="30">
        <f>ABS(R770)/'İtme Analizi'!$C$14</f>
        <v>0</v>
      </c>
      <c r="U770" s="30">
        <f t="shared" ref="U770:U833" si="16">U769+(S770-S769)*((T770+T769)/2)</f>
        <v>7.1677117287971687E-3</v>
      </c>
    </row>
    <row r="771" spans="16:21" ht="13.9" customHeight="1" x14ac:dyDescent="0.2">
      <c r="P771" s="27"/>
      <c r="Q771" s="30"/>
      <c r="R771" s="30"/>
      <c r="S771" s="30">
        <f>ABS(Q771)/'İtme Analizi'!$C$17</f>
        <v>0</v>
      </c>
      <c r="T771" s="30">
        <f>ABS(R771)/'İtme Analizi'!$C$14</f>
        <v>0</v>
      </c>
      <c r="U771" s="30">
        <f t="shared" si="16"/>
        <v>7.1677117287971687E-3</v>
      </c>
    </row>
    <row r="772" spans="16:21" ht="13.9" customHeight="1" x14ac:dyDescent="0.2">
      <c r="P772" s="27"/>
      <c r="Q772" s="30"/>
      <c r="R772" s="30"/>
      <c r="S772" s="30">
        <f>ABS(Q772)/'İtme Analizi'!$C$17</f>
        <v>0</v>
      </c>
      <c r="T772" s="30">
        <f>ABS(R772)/'İtme Analizi'!$C$14</f>
        <v>0</v>
      </c>
      <c r="U772" s="30">
        <f t="shared" si="16"/>
        <v>7.1677117287971687E-3</v>
      </c>
    </row>
    <row r="773" spans="16:21" ht="13.9" customHeight="1" x14ac:dyDescent="0.2">
      <c r="P773" s="27"/>
      <c r="Q773" s="30"/>
      <c r="R773" s="30"/>
      <c r="S773" s="30">
        <f>ABS(Q773)/'İtme Analizi'!$C$17</f>
        <v>0</v>
      </c>
      <c r="T773" s="30">
        <f>ABS(R773)/'İtme Analizi'!$C$14</f>
        <v>0</v>
      </c>
      <c r="U773" s="30">
        <f t="shared" si="16"/>
        <v>7.1677117287971687E-3</v>
      </c>
    </row>
    <row r="774" spans="16:21" ht="13.9" customHeight="1" x14ac:dyDescent="0.2">
      <c r="P774" s="27"/>
      <c r="Q774" s="30"/>
      <c r="R774" s="30"/>
      <c r="S774" s="30">
        <f>ABS(Q774)/'İtme Analizi'!$C$17</f>
        <v>0</v>
      </c>
      <c r="T774" s="30">
        <f>ABS(R774)/'İtme Analizi'!$C$14</f>
        <v>0</v>
      </c>
      <c r="U774" s="30">
        <f t="shared" si="16"/>
        <v>7.1677117287971687E-3</v>
      </c>
    </row>
    <row r="775" spans="16:21" ht="13.9" customHeight="1" x14ac:dyDescent="0.2">
      <c r="P775" s="27"/>
      <c r="Q775" s="30"/>
      <c r="R775" s="30"/>
      <c r="S775" s="30">
        <f>ABS(Q775)/'İtme Analizi'!$C$17</f>
        <v>0</v>
      </c>
      <c r="T775" s="30">
        <f>ABS(R775)/'İtme Analizi'!$C$14</f>
        <v>0</v>
      </c>
      <c r="U775" s="30">
        <f t="shared" si="16"/>
        <v>7.1677117287971687E-3</v>
      </c>
    </row>
    <row r="776" spans="16:21" ht="13.9" customHeight="1" x14ac:dyDescent="0.2">
      <c r="P776" s="27"/>
      <c r="Q776" s="30"/>
      <c r="R776" s="30"/>
      <c r="S776" s="30">
        <f>ABS(Q776)/'İtme Analizi'!$C$17</f>
        <v>0</v>
      </c>
      <c r="T776" s="30">
        <f>ABS(R776)/'İtme Analizi'!$C$14</f>
        <v>0</v>
      </c>
      <c r="U776" s="30">
        <f t="shared" si="16"/>
        <v>7.1677117287971687E-3</v>
      </c>
    </row>
    <row r="777" spans="16:21" ht="13.9" customHeight="1" x14ac:dyDescent="0.2">
      <c r="P777" s="27"/>
      <c r="Q777" s="30"/>
      <c r="R777" s="30"/>
      <c r="S777" s="30">
        <f>ABS(Q777)/'İtme Analizi'!$C$17</f>
        <v>0</v>
      </c>
      <c r="T777" s="30">
        <f>ABS(R777)/'İtme Analizi'!$C$14</f>
        <v>0</v>
      </c>
      <c r="U777" s="30">
        <f t="shared" si="16"/>
        <v>7.1677117287971687E-3</v>
      </c>
    </row>
    <row r="778" spans="16:21" ht="13.9" customHeight="1" x14ac:dyDescent="0.2">
      <c r="P778" s="27"/>
      <c r="Q778" s="30"/>
      <c r="R778" s="30"/>
      <c r="S778" s="30">
        <f>ABS(Q778)/'İtme Analizi'!$C$17</f>
        <v>0</v>
      </c>
      <c r="T778" s="30">
        <f>ABS(R778)/'İtme Analizi'!$C$14</f>
        <v>0</v>
      </c>
      <c r="U778" s="30">
        <f t="shared" si="16"/>
        <v>7.1677117287971687E-3</v>
      </c>
    </row>
    <row r="779" spans="16:21" ht="13.9" customHeight="1" x14ac:dyDescent="0.2">
      <c r="P779" s="27"/>
      <c r="Q779" s="30"/>
      <c r="R779" s="30"/>
      <c r="S779" s="30">
        <f>ABS(Q779)/'İtme Analizi'!$C$17</f>
        <v>0</v>
      </c>
      <c r="T779" s="30">
        <f>ABS(R779)/'İtme Analizi'!$C$14</f>
        <v>0</v>
      </c>
      <c r="U779" s="30">
        <f t="shared" si="16"/>
        <v>7.1677117287971687E-3</v>
      </c>
    </row>
    <row r="780" spans="16:21" ht="13.9" customHeight="1" x14ac:dyDescent="0.2">
      <c r="P780" s="27"/>
      <c r="Q780" s="30"/>
      <c r="R780" s="30"/>
      <c r="S780" s="30">
        <f>ABS(Q780)/'İtme Analizi'!$C$17</f>
        <v>0</v>
      </c>
      <c r="T780" s="30">
        <f>ABS(R780)/'İtme Analizi'!$C$14</f>
        <v>0</v>
      </c>
      <c r="U780" s="30">
        <f t="shared" si="16"/>
        <v>7.1677117287971687E-3</v>
      </c>
    </row>
    <row r="781" spans="16:21" ht="13.9" customHeight="1" x14ac:dyDescent="0.2">
      <c r="P781" s="27"/>
      <c r="Q781" s="30"/>
      <c r="R781" s="30"/>
      <c r="S781" s="30">
        <f>ABS(Q781)/'İtme Analizi'!$C$17</f>
        <v>0</v>
      </c>
      <c r="T781" s="30">
        <f>ABS(R781)/'İtme Analizi'!$C$14</f>
        <v>0</v>
      </c>
      <c r="U781" s="30">
        <f t="shared" si="16"/>
        <v>7.1677117287971687E-3</v>
      </c>
    </row>
    <row r="782" spans="16:21" ht="13.9" customHeight="1" x14ac:dyDescent="0.2">
      <c r="P782" s="27"/>
      <c r="Q782" s="30"/>
      <c r="R782" s="30"/>
      <c r="S782" s="30">
        <f>ABS(Q782)/'İtme Analizi'!$C$17</f>
        <v>0</v>
      </c>
      <c r="T782" s="30">
        <f>ABS(R782)/'İtme Analizi'!$C$14</f>
        <v>0</v>
      </c>
      <c r="U782" s="30">
        <f t="shared" si="16"/>
        <v>7.1677117287971687E-3</v>
      </c>
    </row>
    <row r="783" spans="16:21" ht="13.9" customHeight="1" x14ac:dyDescent="0.2">
      <c r="P783" s="27"/>
      <c r="Q783" s="30"/>
      <c r="R783" s="30"/>
      <c r="S783" s="30">
        <f>ABS(Q783)/'İtme Analizi'!$C$17</f>
        <v>0</v>
      </c>
      <c r="T783" s="30">
        <f>ABS(R783)/'İtme Analizi'!$C$14</f>
        <v>0</v>
      </c>
      <c r="U783" s="30">
        <f t="shared" si="16"/>
        <v>7.1677117287971687E-3</v>
      </c>
    </row>
    <row r="784" spans="16:21" ht="13.9" customHeight="1" x14ac:dyDescent="0.2">
      <c r="P784" s="27"/>
      <c r="Q784" s="30"/>
      <c r="R784" s="30"/>
      <c r="S784" s="30">
        <f>ABS(Q784)/'İtme Analizi'!$C$17</f>
        <v>0</v>
      </c>
      <c r="T784" s="30">
        <f>ABS(R784)/'İtme Analizi'!$C$14</f>
        <v>0</v>
      </c>
      <c r="U784" s="30">
        <f t="shared" si="16"/>
        <v>7.1677117287971687E-3</v>
      </c>
    </row>
    <row r="785" spans="16:21" ht="13.9" customHeight="1" x14ac:dyDescent="0.2">
      <c r="P785" s="27"/>
      <c r="Q785" s="30"/>
      <c r="R785" s="30"/>
      <c r="S785" s="30">
        <f>ABS(Q785)/'İtme Analizi'!$C$17</f>
        <v>0</v>
      </c>
      <c r="T785" s="30">
        <f>ABS(R785)/'İtme Analizi'!$C$14</f>
        <v>0</v>
      </c>
      <c r="U785" s="30">
        <f t="shared" si="16"/>
        <v>7.1677117287971687E-3</v>
      </c>
    </row>
    <row r="786" spans="16:21" ht="13.9" customHeight="1" x14ac:dyDescent="0.2">
      <c r="P786" s="27"/>
      <c r="Q786" s="30"/>
      <c r="R786" s="30"/>
      <c r="S786" s="30">
        <f>ABS(Q786)/'İtme Analizi'!$C$17</f>
        <v>0</v>
      </c>
      <c r="T786" s="30">
        <f>ABS(R786)/'İtme Analizi'!$C$14</f>
        <v>0</v>
      </c>
      <c r="U786" s="30">
        <f t="shared" si="16"/>
        <v>7.1677117287971687E-3</v>
      </c>
    </row>
    <row r="787" spans="16:21" ht="13.9" customHeight="1" x14ac:dyDescent="0.2">
      <c r="P787" s="27"/>
      <c r="Q787" s="30"/>
      <c r="R787" s="30"/>
      <c r="S787" s="30">
        <f>ABS(Q787)/'İtme Analizi'!$C$17</f>
        <v>0</v>
      </c>
      <c r="T787" s="30">
        <f>ABS(R787)/'İtme Analizi'!$C$14</f>
        <v>0</v>
      </c>
      <c r="U787" s="30">
        <f t="shared" si="16"/>
        <v>7.1677117287971687E-3</v>
      </c>
    </row>
    <row r="788" spans="16:21" ht="13.9" customHeight="1" x14ac:dyDescent="0.2">
      <c r="P788" s="27"/>
      <c r="Q788" s="30"/>
      <c r="R788" s="30"/>
      <c r="S788" s="30">
        <f>ABS(Q788)/'İtme Analizi'!$C$17</f>
        <v>0</v>
      </c>
      <c r="T788" s="30">
        <f>ABS(R788)/'İtme Analizi'!$C$14</f>
        <v>0</v>
      </c>
      <c r="U788" s="30">
        <f t="shared" si="16"/>
        <v>7.1677117287971687E-3</v>
      </c>
    </row>
    <row r="789" spans="16:21" ht="13.9" customHeight="1" x14ac:dyDescent="0.2">
      <c r="P789" s="27"/>
      <c r="Q789" s="30"/>
      <c r="R789" s="30"/>
      <c r="S789" s="30">
        <f>ABS(Q789)/'İtme Analizi'!$C$17</f>
        <v>0</v>
      </c>
      <c r="T789" s="30">
        <f>ABS(R789)/'İtme Analizi'!$C$14</f>
        <v>0</v>
      </c>
      <c r="U789" s="30">
        <f t="shared" si="16"/>
        <v>7.1677117287971687E-3</v>
      </c>
    </row>
    <row r="790" spans="16:21" ht="13.9" customHeight="1" x14ac:dyDescent="0.2">
      <c r="P790" s="27"/>
      <c r="Q790" s="30"/>
      <c r="R790" s="30"/>
      <c r="S790" s="30">
        <f>ABS(Q790)/'İtme Analizi'!$C$17</f>
        <v>0</v>
      </c>
      <c r="T790" s="30">
        <f>ABS(R790)/'İtme Analizi'!$C$14</f>
        <v>0</v>
      </c>
      <c r="U790" s="30">
        <f t="shared" si="16"/>
        <v>7.1677117287971687E-3</v>
      </c>
    </row>
    <row r="791" spans="16:21" ht="13.9" customHeight="1" x14ac:dyDescent="0.2">
      <c r="P791" s="27"/>
      <c r="Q791" s="30"/>
      <c r="R791" s="30"/>
      <c r="S791" s="30">
        <f>ABS(Q791)/'İtme Analizi'!$C$17</f>
        <v>0</v>
      </c>
      <c r="T791" s="30">
        <f>ABS(R791)/'İtme Analizi'!$C$14</f>
        <v>0</v>
      </c>
      <c r="U791" s="30">
        <f t="shared" si="16"/>
        <v>7.1677117287971687E-3</v>
      </c>
    </row>
    <row r="792" spans="16:21" ht="13.9" customHeight="1" x14ac:dyDescent="0.2">
      <c r="P792" s="27"/>
      <c r="Q792" s="30"/>
      <c r="R792" s="30"/>
      <c r="S792" s="30">
        <f>ABS(Q792)/'İtme Analizi'!$C$17</f>
        <v>0</v>
      </c>
      <c r="T792" s="30">
        <f>ABS(R792)/'İtme Analizi'!$C$14</f>
        <v>0</v>
      </c>
      <c r="U792" s="30">
        <f t="shared" si="16"/>
        <v>7.1677117287971687E-3</v>
      </c>
    </row>
    <row r="793" spans="16:21" ht="13.9" customHeight="1" x14ac:dyDescent="0.2">
      <c r="P793" s="27"/>
      <c r="Q793" s="30"/>
      <c r="R793" s="30"/>
      <c r="S793" s="30">
        <f>ABS(Q793)/'İtme Analizi'!$C$17</f>
        <v>0</v>
      </c>
      <c r="T793" s="30">
        <f>ABS(R793)/'İtme Analizi'!$C$14</f>
        <v>0</v>
      </c>
      <c r="U793" s="30">
        <f t="shared" si="16"/>
        <v>7.1677117287971687E-3</v>
      </c>
    </row>
    <row r="794" spans="16:21" ht="13.9" customHeight="1" x14ac:dyDescent="0.2">
      <c r="P794" s="27"/>
      <c r="Q794" s="30"/>
      <c r="R794" s="30"/>
      <c r="S794" s="30">
        <f>ABS(Q794)/'İtme Analizi'!$C$17</f>
        <v>0</v>
      </c>
      <c r="T794" s="30">
        <f>ABS(R794)/'İtme Analizi'!$C$14</f>
        <v>0</v>
      </c>
      <c r="U794" s="30">
        <f t="shared" si="16"/>
        <v>7.1677117287971687E-3</v>
      </c>
    </row>
    <row r="795" spans="16:21" ht="13.9" customHeight="1" x14ac:dyDescent="0.2">
      <c r="P795" s="27"/>
      <c r="Q795" s="30"/>
      <c r="R795" s="30"/>
      <c r="S795" s="30">
        <f>ABS(Q795)/'İtme Analizi'!$C$17</f>
        <v>0</v>
      </c>
      <c r="T795" s="30">
        <f>ABS(R795)/'İtme Analizi'!$C$14</f>
        <v>0</v>
      </c>
      <c r="U795" s="30">
        <f t="shared" si="16"/>
        <v>7.1677117287971687E-3</v>
      </c>
    </row>
    <row r="796" spans="16:21" ht="13.9" customHeight="1" x14ac:dyDescent="0.2">
      <c r="P796" s="27"/>
      <c r="Q796" s="30"/>
      <c r="R796" s="30"/>
      <c r="S796" s="30">
        <f>ABS(Q796)/'İtme Analizi'!$C$17</f>
        <v>0</v>
      </c>
      <c r="T796" s="30">
        <f>ABS(R796)/'İtme Analizi'!$C$14</f>
        <v>0</v>
      </c>
      <c r="U796" s="30">
        <f t="shared" si="16"/>
        <v>7.1677117287971687E-3</v>
      </c>
    </row>
    <row r="797" spans="16:21" ht="13.9" customHeight="1" x14ac:dyDescent="0.2">
      <c r="P797" s="27"/>
      <c r="Q797" s="30"/>
      <c r="R797" s="30"/>
      <c r="S797" s="30">
        <f>ABS(Q797)/'İtme Analizi'!$C$17</f>
        <v>0</v>
      </c>
      <c r="T797" s="30">
        <f>ABS(R797)/'İtme Analizi'!$C$14</f>
        <v>0</v>
      </c>
      <c r="U797" s="30">
        <f t="shared" si="16"/>
        <v>7.1677117287971687E-3</v>
      </c>
    </row>
    <row r="798" spans="16:21" ht="13.9" customHeight="1" x14ac:dyDescent="0.2">
      <c r="P798" s="27"/>
      <c r="Q798" s="30"/>
      <c r="R798" s="30"/>
      <c r="S798" s="30">
        <f>ABS(Q798)/'İtme Analizi'!$C$17</f>
        <v>0</v>
      </c>
      <c r="T798" s="30">
        <f>ABS(R798)/'İtme Analizi'!$C$14</f>
        <v>0</v>
      </c>
      <c r="U798" s="30">
        <f t="shared" si="16"/>
        <v>7.1677117287971687E-3</v>
      </c>
    </row>
    <row r="799" spans="16:21" ht="13.9" customHeight="1" x14ac:dyDescent="0.2">
      <c r="P799" s="27"/>
      <c r="Q799" s="30"/>
      <c r="R799" s="30"/>
      <c r="S799" s="30">
        <f>ABS(Q799)/'İtme Analizi'!$C$17</f>
        <v>0</v>
      </c>
      <c r="T799" s="30">
        <f>ABS(R799)/'İtme Analizi'!$C$14</f>
        <v>0</v>
      </c>
      <c r="U799" s="30">
        <f t="shared" si="16"/>
        <v>7.1677117287971687E-3</v>
      </c>
    </row>
    <row r="800" spans="16:21" ht="13.9" customHeight="1" x14ac:dyDescent="0.2">
      <c r="P800" s="27"/>
      <c r="Q800" s="30"/>
      <c r="R800" s="30"/>
      <c r="S800" s="30">
        <f>ABS(Q800)/'İtme Analizi'!$C$17</f>
        <v>0</v>
      </c>
      <c r="T800" s="30">
        <f>ABS(R800)/'İtme Analizi'!$C$14</f>
        <v>0</v>
      </c>
      <c r="U800" s="30">
        <f t="shared" si="16"/>
        <v>7.1677117287971687E-3</v>
      </c>
    </row>
    <row r="801" spans="16:21" ht="13.9" customHeight="1" x14ac:dyDescent="0.2">
      <c r="P801" s="27"/>
      <c r="Q801" s="30"/>
      <c r="R801" s="30"/>
      <c r="S801" s="30">
        <f>ABS(Q801)/'İtme Analizi'!$C$17</f>
        <v>0</v>
      </c>
      <c r="T801" s="30">
        <f>ABS(R801)/'İtme Analizi'!$C$14</f>
        <v>0</v>
      </c>
      <c r="U801" s="30">
        <f t="shared" si="16"/>
        <v>7.1677117287971687E-3</v>
      </c>
    </row>
    <row r="802" spans="16:21" ht="13.9" customHeight="1" x14ac:dyDescent="0.2">
      <c r="P802" s="27"/>
      <c r="Q802" s="30"/>
      <c r="R802" s="30"/>
      <c r="S802" s="30">
        <f>ABS(Q802)/'İtme Analizi'!$C$17</f>
        <v>0</v>
      </c>
      <c r="T802" s="30">
        <f>ABS(R802)/'İtme Analizi'!$C$14</f>
        <v>0</v>
      </c>
      <c r="U802" s="30">
        <f t="shared" si="16"/>
        <v>7.1677117287971687E-3</v>
      </c>
    </row>
    <row r="803" spans="16:21" ht="13.9" customHeight="1" x14ac:dyDescent="0.2">
      <c r="P803" s="27"/>
      <c r="Q803" s="30"/>
      <c r="R803" s="30"/>
      <c r="S803" s="30">
        <f>ABS(Q803)/'İtme Analizi'!$C$17</f>
        <v>0</v>
      </c>
      <c r="T803" s="30">
        <f>ABS(R803)/'İtme Analizi'!$C$14</f>
        <v>0</v>
      </c>
      <c r="U803" s="30">
        <f t="shared" si="16"/>
        <v>7.1677117287971687E-3</v>
      </c>
    </row>
    <row r="804" spans="16:21" ht="13.9" customHeight="1" x14ac:dyDescent="0.2">
      <c r="P804" s="27"/>
      <c r="Q804" s="30"/>
      <c r="R804" s="30"/>
      <c r="S804" s="30">
        <f>ABS(Q804)/'İtme Analizi'!$C$17</f>
        <v>0</v>
      </c>
      <c r="T804" s="30">
        <f>ABS(R804)/'İtme Analizi'!$C$14</f>
        <v>0</v>
      </c>
      <c r="U804" s="30">
        <f t="shared" si="16"/>
        <v>7.1677117287971687E-3</v>
      </c>
    </row>
    <row r="805" spans="16:21" ht="13.9" customHeight="1" x14ac:dyDescent="0.2">
      <c r="P805" s="27"/>
      <c r="Q805" s="30"/>
      <c r="R805" s="30"/>
      <c r="S805" s="30">
        <f>ABS(Q805)/'İtme Analizi'!$C$17</f>
        <v>0</v>
      </c>
      <c r="T805" s="30">
        <f>ABS(R805)/'İtme Analizi'!$C$14</f>
        <v>0</v>
      </c>
      <c r="U805" s="30">
        <f t="shared" si="16"/>
        <v>7.1677117287971687E-3</v>
      </c>
    </row>
    <row r="806" spans="16:21" ht="13.9" customHeight="1" x14ac:dyDescent="0.2">
      <c r="P806" s="27"/>
      <c r="Q806" s="30"/>
      <c r="R806" s="30"/>
      <c r="S806" s="30">
        <f>ABS(Q806)/'İtme Analizi'!$C$17</f>
        <v>0</v>
      </c>
      <c r="T806" s="30">
        <f>ABS(R806)/'İtme Analizi'!$C$14</f>
        <v>0</v>
      </c>
      <c r="U806" s="30">
        <f t="shared" si="16"/>
        <v>7.1677117287971687E-3</v>
      </c>
    </row>
    <row r="807" spans="16:21" ht="13.9" customHeight="1" x14ac:dyDescent="0.2">
      <c r="P807" s="27"/>
      <c r="Q807" s="30"/>
      <c r="R807" s="30"/>
      <c r="S807" s="30">
        <f>ABS(Q807)/'İtme Analizi'!$C$17</f>
        <v>0</v>
      </c>
      <c r="T807" s="30">
        <f>ABS(R807)/'İtme Analizi'!$C$14</f>
        <v>0</v>
      </c>
      <c r="U807" s="30">
        <f t="shared" si="16"/>
        <v>7.1677117287971687E-3</v>
      </c>
    </row>
    <row r="808" spans="16:21" ht="13.9" customHeight="1" x14ac:dyDescent="0.2">
      <c r="P808" s="27"/>
      <c r="Q808" s="30"/>
      <c r="R808" s="30"/>
      <c r="S808" s="30">
        <f>ABS(Q808)/'İtme Analizi'!$C$17</f>
        <v>0</v>
      </c>
      <c r="T808" s="30">
        <f>ABS(R808)/'İtme Analizi'!$C$14</f>
        <v>0</v>
      </c>
      <c r="U808" s="30">
        <f t="shared" si="16"/>
        <v>7.1677117287971687E-3</v>
      </c>
    </row>
    <row r="809" spans="16:21" ht="13.9" customHeight="1" x14ac:dyDescent="0.2">
      <c r="P809" s="27"/>
      <c r="Q809" s="30"/>
      <c r="R809" s="30"/>
      <c r="S809" s="30">
        <f>ABS(Q809)/'İtme Analizi'!$C$17</f>
        <v>0</v>
      </c>
      <c r="T809" s="30">
        <f>ABS(R809)/'İtme Analizi'!$C$14</f>
        <v>0</v>
      </c>
      <c r="U809" s="30">
        <f t="shared" si="16"/>
        <v>7.1677117287971687E-3</v>
      </c>
    </row>
    <row r="810" spans="16:21" ht="13.9" customHeight="1" x14ac:dyDescent="0.2">
      <c r="P810" s="27"/>
      <c r="Q810" s="30"/>
      <c r="R810" s="30"/>
      <c r="S810" s="30">
        <f>ABS(Q810)/'İtme Analizi'!$C$17</f>
        <v>0</v>
      </c>
      <c r="T810" s="30">
        <f>ABS(R810)/'İtme Analizi'!$C$14</f>
        <v>0</v>
      </c>
      <c r="U810" s="30">
        <f t="shared" si="16"/>
        <v>7.1677117287971687E-3</v>
      </c>
    </row>
    <row r="811" spans="16:21" ht="13.9" customHeight="1" x14ac:dyDescent="0.2">
      <c r="P811" s="27"/>
      <c r="Q811" s="30"/>
      <c r="R811" s="30"/>
      <c r="S811" s="30">
        <f>ABS(Q811)/'İtme Analizi'!$C$17</f>
        <v>0</v>
      </c>
      <c r="T811" s="30">
        <f>ABS(R811)/'İtme Analizi'!$C$14</f>
        <v>0</v>
      </c>
      <c r="U811" s="30">
        <f t="shared" si="16"/>
        <v>7.1677117287971687E-3</v>
      </c>
    </row>
    <row r="812" spans="16:21" ht="13.9" customHeight="1" x14ac:dyDescent="0.2">
      <c r="P812" s="27"/>
      <c r="Q812" s="30"/>
      <c r="R812" s="30"/>
      <c r="S812" s="30">
        <f>ABS(Q812)/'İtme Analizi'!$C$17</f>
        <v>0</v>
      </c>
      <c r="T812" s="30">
        <f>ABS(R812)/'İtme Analizi'!$C$14</f>
        <v>0</v>
      </c>
      <c r="U812" s="30">
        <f t="shared" si="16"/>
        <v>7.1677117287971687E-3</v>
      </c>
    </row>
    <row r="813" spans="16:21" ht="13.9" customHeight="1" x14ac:dyDescent="0.2">
      <c r="P813" s="27"/>
      <c r="Q813" s="30"/>
      <c r="R813" s="30"/>
      <c r="S813" s="30">
        <f>ABS(Q813)/'İtme Analizi'!$C$17</f>
        <v>0</v>
      </c>
      <c r="T813" s="30">
        <f>ABS(R813)/'İtme Analizi'!$C$14</f>
        <v>0</v>
      </c>
      <c r="U813" s="30">
        <f t="shared" si="16"/>
        <v>7.1677117287971687E-3</v>
      </c>
    </row>
    <row r="814" spans="16:21" ht="13.9" customHeight="1" x14ac:dyDescent="0.2">
      <c r="P814" s="27"/>
      <c r="Q814" s="30"/>
      <c r="R814" s="30"/>
      <c r="S814" s="30">
        <f>ABS(Q814)/'İtme Analizi'!$C$17</f>
        <v>0</v>
      </c>
      <c r="T814" s="30">
        <f>ABS(R814)/'İtme Analizi'!$C$14</f>
        <v>0</v>
      </c>
      <c r="U814" s="30">
        <f t="shared" si="16"/>
        <v>7.1677117287971687E-3</v>
      </c>
    </row>
    <row r="815" spans="16:21" ht="13.9" customHeight="1" x14ac:dyDescent="0.2">
      <c r="P815" s="27"/>
      <c r="Q815" s="30"/>
      <c r="R815" s="30"/>
      <c r="S815" s="30">
        <f>ABS(Q815)/'İtme Analizi'!$C$17</f>
        <v>0</v>
      </c>
      <c r="T815" s="30">
        <f>ABS(R815)/'İtme Analizi'!$C$14</f>
        <v>0</v>
      </c>
      <c r="U815" s="30">
        <f t="shared" si="16"/>
        <v>7.1677117287971687E-3</v>
      </c>
    </row>
    <row r="816" spans="16:21" ht="13.9" customHeight="1" x14ac:dyDescent="0.2">
      <c r="P816" s="27"/>
      <c r="Q816" s="30"/>
      <c r="R816" s="30"/>
      <c r="S816" s="30">
        <f>ABS(Q816)/'İtme Analizi'!$C$17</f>
        <v>0</v>
      </c>
      <c r="T816" s="30">
        <f>ABS(R816)/'İtme Analizi'!$C$14</f>
        <v>0</v>
      </c>
      <c r="U816" s="30">
        <f t="shared" si="16"/>
        <v>7.1677117287971687E-3</v>
      </c>
    </row>
    <row r="817" spans="16:21" ht="13.9" customHeight="1" x14ac:dyDescent="0.2">
      <c r="P817" s="27"/>
      <c r="Q817" s="30"/>
      <c r="R817" s="30"/>
      <c r="S817" s="30">
        <f>ABS(Q817)/'İtme Analizi'!$C$17</f>
        <v>0</v>
      </c>
      <c r="T817" s="30">
        <f>ABS(R817)/'İtme Analizi'!$C$14</f>
        <v>0</v>
      </c>
      <c r="U817" s="30">
        <f t="shared" si="16"/>
        <v>7.1677117287971687E-3</v>
      </c>
    </row>
    <row r="818" spans="16:21" ht="13.9" customHeight="1" x14ac:dyDescent="0.2">
      <c r="P818" s="27"/>
      <c r="Q818" s="30"/>
      <c r="R818" s="30"/>
      <c r="S818" s="30">
        <f>ABS(Q818)/'İtme Analizi'!$C$17</f>
        <v>0</v>
      </c>
      <c r="T818" s="30">
        <f>ABS(R818)/'İtme Analizi'!$C$14</f>
        <v>0</v>
      </c>
      <c r="U818" s="30">
        <f t="shared" si="16"/>
        <v>7.1677117287971687E-3</v>
      </c>
    </row>
    <row r="819" spans="16:21" ht="13.9" customHeight="1" x14ac:dyDescent="0.2">
      <c r="P819" s="27"/>
      <c r="Q819" s="30"/>
      <c r="R819" s="30"/>
      <c r="S819" s="30">
        <f>ABS(Q819)/'İtme Analizi'!$C$17</f>
        <v>0</v>
      </c>
      <c r="T819" s="30">
        <f>ABS(R819)/'İtme Analizi'!$C$14</f>
        <v>0</v>
      </c>
      <c r="U819" s="30">
        <f t="shared" si="16"/>
        <v>7.1677117287971687E-3</v>
      </c>
    </row>
    <row r="820" spans="16:21" ht="13.9" customHeight="1" x14ac:dyDescent="0.2">
      <c r="P820" s="27"/>
      <c r="Q820" s="30"/>
      <c r="R820" s="30"/>
      <c r="S820" s="30">
        <f>ABS(Q820)/'İtme Analizi'!$C$17</f>
        <v>0</v>
      </c>
      <c r="T820" s="30">
        <f>ABS(R820)/'İtme Analizi'!$C$14</f>
        <v>0</v>
      </c>
      <c r="U820" s="30">
        <f t="shared" si="16"/>
        <v>7.1677117287971687E-3</v>
      </c>
    </row>
    <row r="821" spans="16:21" ht="13.9" customHeight="1" x14ac:dyDescent="0.2">
      <c r="P821" s="27"/>
      <c r="Q821" s="30"/>
      <c r="R821" s="30"/>
      <c r="S821" s="30">
        <f>ABS(Q821)/'İtme Analizi'!$C$17</f>
        <v>0</v>
      </c>
      <c r="T821" s="30">
        <f>ABS(R821)/'İtme Analizi'!$C$14</f>
        <v>0</v>
      </c>
      <c r="U821" s="30">
        <f t="shared" si="16"/>
        <v>7.1677117287971687E-3</v>
      </c>
    </row>
    <row r="822" spans="16:21" ht="13.9" customHeight="1" x14ac:dyDescent="0.2">
      <c r="P822" s="27"/>
      <c r="Q822" s="30"/>
      <c r="R822" s="30"/>
      <c r="S822" s="30">
        <f>ABS(Q822)/'İtme Analizi'!$C$17</f>
        <v>0</v>
      </c>
      <c r="T822" s="30">
        <f>ABS(R822)/'İtme Analizi'!$C$14</f>
        <v>0</v>
      </c>
      <c r="U822" s="30">
        <f t="shared" si="16"/>
        <v>7.1677117287971687E-3</v>
      </c>
    </row>
    <row r="823" spans="16:21" ht="13.9" customHeight="1" x14ac:dyDescent="0.2">
      <c r="P823" s="27"/>
      <c r="Q823" s="30"/>
      <c r="R823" s="30"/>
      <c r="S823" s="30">
        <f>ABS(Q823)/'İtme Analizi'!$C$17</f>
        <v>0</v>
      </c>
      <c r="T823" s="30">
        <f>ABS(R823)/'İtme Analizi'!$C$14</f>
        <v>0</v>
      </c>
      <c r="U823" s="30">
        <f t="shared" si="16"/>
        <v>7.1677117287971687E-3</v>
      </c>
    </row>
    <row r="824" spans="16:21" ht="13.9" customHeight="1" x14ac:dyDescent="0.2">
      <c r="P824" s="27"/>
      <c r="Q824" s="30"/>
      <c r="R824" s="30"/>
      <c r="S824" s="30">
        <f>ABS(Q824)/'İtme Analizi'!$C$17</f>
        <v>0</v>
      </c>
      <c r="T824" s="30">
        <f>ABS(R824)/'İtme Analizi'!$C$14</f>
        <v>0</v>
      </c>
      <c r="U824" s="30">
        <f t="shared" si="16"/>
        <v>7.1677117287971687E-3</v>
      </c>
    </row>
    <row r="825" spans="16:21" ht="13.9" customHeight="1" x14ac:dyDescent="0.2">
      <c r="P825" s="27"/>
      <c r="Q825" s="30"/>
      <c r="R825" s="30"/>
      <c r="S825" s="30">
        <f>ABS(Q825)/'İtme Analizi'!$C$17</f>
        <v>0</v>
      </c>
      <c r="T825" s="30">
        <f>ABS(R825)/'İtme Analizi'!$C$14</f>
        <v>0</v>
      </c>
      <c r="U825" s="30">
        <f t="shared" si="16"/>
        <v>7.1677117287971687E-3</v>
      </c>
    </row>
    <row r="826" spans="16:21" ht="13.9" customHeight="1" x14ac:dyDescent="0.2">
      <c r="P826" s="27"/>
      <c r="Q826" s="30"/>
      <c r="R826" s="30"/>
      <c r="S826" s="30">
        <f>ABS(Q826)/'İtme Analizi'!$C$17</f>
        <v>0</v>
      </c>
      <c r="T826" s="30">
        <f>ABS(R826)/'İtme Analizi'!$C$14</f>
        <v>0</v>
      </c>
      <c r="U826" s="30">
        <f t="shared" si="16"/>
        <v>7.1677117287971687E-3</v>
      </c>
    </row>
    <row r="827" spans="16:21" ht="13.9" customHeight="1" x14ac:dyDescent="0.2">
      <c r="P827" s="27"/>
      <c r="Q827" s="30"/>
      <c r="R827" s="30"/>
      <c r="S827" s="30">
        <f>ABS(Q827)/'İtme Analizi'!$C$17</f>
        <v>0</v>
      </c>
      <c r="T827" s="30">
        <f>ABS(R827)/'İtme Analizi'!$C$14</f>
        <v>0</v>
      </c>
      <c r="U827" s="30">
        <f t="shared" si="16"/>
        <v>7.1677117287971687E-3</v>
      </c>
    </row>
    <row r="828" spans="16:21" ht="13.9" customHeight="1" x14ac:dyDescent="0.2">
      <c r="P828" s="27"/>
      <c r="Q828" s="30"/>
      <c r="R828" s="30"/>
      <c r="S828" s="30">
        <f>ABS(Q828)/'İtme Analizi'!$C$17</f>
        <v>0</v>
      </c>
      <c r="T828" s="30">
        <f>ABS(R828)/'İtme Analizi'!$C$14</f>
        <v>0</v>
      </c>
      <c r="U828" s="30">
        <f t="shared" si="16"/>
        <v>7.1677117287971687E-3</v>
      </c>
    </row>
    <row r="829" spans="16:21" ht="13.9" customHeight="1" x14ac:dyDescent="0.2">
      <c r="P829" s="27"/>
      <c r="Q829" s="30"/>
      <c r="R829" s="30"/>
      <c r="S829" s="30">
        <f>ABS(Q829)/'İtme Analizi'!$C$17</f>
        <v>0</v>
      </c>
      <c r="T829" s="30">
        <f>ABS(R829)/'İtme Analizi'!$C$14</f>
        <v>0</v>
      </c>
      <c r="U829" s="30">
        <f t="shared" si="16"/>
        <v>7.1677117287971687E-3</v>
      </c>
    </row>
    <row r="830" spans="16:21" ht="13.9" customHeight="1" x14ac:dyDescent="0.2">
      <c r="P830" s="27"/>
      <c r="Q830" s="30"/>
      <c r="R830" s="30"/>
      <c r="S830" s="30">
        <f>ABS(Q830)/'İtme Analizi'!$C$17</f>
        <v>0</v>
      </c>
      <c r="T830" s="30">
        <f>ABS(R830)/'İtme Analizi'!$C$14</f>
        <v>0</v>
      </c>
      <c r="U830" s="30">
        <f t="shared" si="16"/>
        <v>7.1677117287971687E-3</v>
      </c>
    </row>
    <row r="831" spans="16:21" ht="13.9" customHeight="1" x14ac:dyDescent="0.2">
      <c r="P831" s="27"/>
      <c r="Q831" s="30"/>
      <c r="R831" s="30"/>
      <c r="S831" s="30">
        <f>ABS(Q831)/'İtme Analizi'!$C$17</f>
        <v>0</v>
      </c>
      <c r="T831" s="30">
        <f>ABS(R831)/'İtme Analizi'!$C$14</f>
        <v>0</v>
      </c>
      <c r="U831" s="30">
        <f t="shared" si="16"/>
        <v>7.1677117287971687E-3</v>
      </c>
    </row>
    <row r="832" spans="16:21" ht="13.9" customHeight="1" x14ac:dyDescent="0.2">
      <c r="P832" s="27"/>
      <c r="Q832" s="30"/>
      <c r="R832" s="30"/>
      <c r="S832" s="30">
        <f>ABS(Q832)/'İtme Analizi'!$C$17</f>
        <v>0</v>
      </c>
      <c r="T832" s="30">
        <f>ABS(R832)/'İtme Analizi'!$C$14</f>
        <v>0</v>
      </c>
      <c r="U832" s="30">
        <f t="shared" si="16"/>
        <v>7.1677117287971687E-3</v>
      </c>
    </row>
    <row r="833" spans="16:21" ht="13.9" customHeight="1" x14ac:dyDescent="0.2">
      <c r="P833" s="27"/>
      <c r="Q833" s="30"/>
      <c r="R833" s="30"/>
      <c r="S833" s="30">
        <f>ABS(Q833)/'İtme Analizi'!$C$17</f>
        <v>0</v>
      </c>
      <c r="T833" s="30">
        <f>ABS(R833)/'İtme Analizi'!$C$14</f>
        <v>0</v>
      </c>
      <c r="U833" s="30">
        <f t="shared" si="16"/>
        <v>7.1677117287971687E-3</v>
      </c>
    </row>
    <row r="834" spans="16:21" ht="13.9" customHeight="1" x14ac:dyDescent="0.2">
      <c r="P834" s="27"/>
      <c r="Q834" s="30"/>
      <c r="R834" s="30"/>
      <c r="S834" s="30">
        <f>ABS(Q834)/'İtme Analizi'!$C$17</f>
        <v>0</v>
      </c>
      <c r="T834" s="30">
        <f>ABS(R834)/'İtme Analizi'!$C$14</f>
        <v>0</v>
      </c>
      <c r="U834" s="30">
        <f t="shared" ref="U834:U897" si="17">U833+(S834-S833)*((T834+T833)/2)</f>
        <v>7.1677117287971687E-3</v>
      </c>
    </row>
    <row r="835" spans="16:21" ht="13.9" customHeight="1" x14ac:dyDescent="0.2">
      <c r="P835" s="27"/>
      <c r="Q835" s="30"/>
      <c r="R835" s="30"/>
      <c r="S835" s="30">
        <f>ABS(Q835)/'İtme Analizi'!$C$17</f>
        <v>0</v>
      </c>
      <c r="T835" s="30">
        <f>ABS(R835)/'İtme Analizi'!$C$14</f>
        <v>0</v>
      </c>
      <c r="U835" s="30">
        <f t="shared" si="17"/>
        <v>7.1677117287971687E-3</v>
      </c>
    </row>
    <row r="836" spans="16:21" ht="13.9" customHeight="1" x14ac:dyDescent="0.2">
      <c r="P836" s="27"/>
      <c r="Q836" s="30"/>
      <c r="R836" s="30"/>
      <c r="S836" s="30">
        <f>ABS(Q836)/'İtme Analizi'!$C$17</f>
        <v>0</v>
      </c>
      <c r="T836" s="30">
        <f>ABS(R836)/'İtme Analizi'!$C$14</f>
        <v>0</v>
      </c>
      <c r="U836" s="30">
        <f t="shared" si="17"/>
        <v>7.1677117287971687E-3</v>
      </c>
    </row>
    <row r="837" spans="16:21" ht="13.9" customHeight="1" x14ac:dyDescent="0.2">
      <c r="P837" s="27"/>
      <c r="Q837" s="30"/>
      <c r="R837" s="30"/>
      <c r="S837" s="30">
        <f>ABS(Q837)/'İtme Analizi'!$C$17</f>
        <v>0</v>
      </c>
      <c r="T837" s="30">
        <f>ABS(R837)/'İtme Analizi'!$C$14</f>
        <v>0</v>
      </c>
      <c r="U837" s="30">
        <f t="shared" si="17"/>
        <v>7.1677117287971687E-3</v>
      </c>
    </row>
    <row r="838" spans="16:21" ht="13.9" customHeight="1" x14ac:dyDescent="0.2">
      <c r="P838" s="27"/>
      <c r="Q838" s="30"/>
      <c r="R838" s="30"/>
      <c r="S838" s="30">
        <f>ABS(Q838)/'İtme Analizi'!$C$17</f>
        <v>0</v>
      </c>
      <c r="T838" s="30">
        <f>ABS(R838)/'İtme Analizi'!$C$14</f>
        <v>0</v>
      </c>
      <c r="U838" s="30">
        <f t="shared" si="17"/>
        <v>7.1677117287971687E-3</v>
      </c>
    </row>
    <row r="839" spans="16:21" ht="13.9" customHeight="1" x14ac:dyDescent="0.2">
      <c r="P839" s="27"/>
      <c r="Q839" s="30"/>
      <c r="R839" s="30"/>
      <c r="S839" s="30">
        <f>ABS(Q839)/'İtme Analizi'!$C$17</f>
        <v>0</v>
      </c>
      <c r="T839" s="30">
        <f>ABS(R839)/'İtme Analizi'!$C$14</f>
        <v>0</v>
      </c>
      <c r="U839" s="30">
        <f t="shared" si="17"/>
        <v>7.1677117287971687E-3</v>
      </c>
    </row>
    <row r="840" spans="16:21" ht="13.9" customHeight="1" x14ac:dyDescent="0.2">
      <c r="P840" s="27"/>
      <c r="Q840" s="30"/>
      <c r="R840" s="30"/>
      <c r="S840" s="30">
        <f>ABS(Q840)/'İtme Analizi'!$C$17</f>
        <v>0</v>
      </c>
      <c r="T840" s="30">
        <f>ABS(R840)/'İtme Analizi'!$C$14</f>
        <v>0</v>
      </c>
      <c r="U840" s="30">
        <f t="shared" si="17"/>
        <v>7.1677117287971687E-3</v>
      </c>
    </row>
    <row r="841" spans="16:21" ht="13.9" customHeight="1" x14ac:dyDescent="0.2">
      <c r="P841" s="27"/>
      <c r="Q841" s="30"/>
      <c r="R841" s="30"/>
      <c r="S841" s="30">
        <f>ABS(Q841)/'İtme Analizi'!$C$17</f>
        <v>0</v>
      </c>
      <c r="T841" s="30">
        <f>ABS(R841)/'İtme Analizi'!$C$14</f>
        <v>0</v>
      </c>
      <c r="U841" s="30">
        <f t="shared" si="17"/>
        <v>7.1677117287971687E-3</v>
      </c>
    </row>
    <row r="842" spans="16:21" ht="13.9" customHeight="1" x14ac:dyDescent="0.2">
      <c r="P842" s="27"/>
      <c r="Q842" s="30"/>
      <c r="R842" s="30"/>
      <c r="S842" s="30">
        <f>ABS(Q842)/'İtme Analizi'!$C$17</f>
        <v>0</v>
      </c>
      <c r="T842" s="30">
        <f>ABS(R842)/'İtme Analizi'!$C$14</f>
        <v>0</v>
      </c>
      <c r="U842" s="30">
        <f t="shared" si="17"/>
        <v>7.1677117287971687E-3</v>
      </c>
    </row>
    <row r="843" spans="16:21" ht="13.9" customHeight="1" x14ac:dyDescent="0.2">
      <c r="P843" s="27"/>
      <c r="Q843" s="30"/>
      <c r="R843" s="30"/>
      <c r="S843" s="30">
        <f>ABS(Q843)/'İtme Analizi'!$C$17</f>
        <v>0</v>
      </c>
      <c r="T843" s="30">
        <f>ABS(R843)/'İtme Analizi'!$C$14</f>
        <v>0</v>
      </c>
      <c r="U843" s="30">
        <f t="shared" si="17"/>
        <v>7.1677117287971687E-3</v>
      </c>
    </row>
    <row r="844" spans="16:21" ht="13.9" customHeight="1" x14ac:dyDescent="0.2">
      <c r="P844" s="27"/>
      <c r="Q844" s="30"/>
      <c r="R844" s="30"/>
      <c r="S844" s="30">
        <f>ABS(Q844)/'İtme Analizi'!$C$17</f>
        <v>0</v>
      </c>
      <c r="T844" s="30">
        <f>ABS(R844)/'İtme Analizi'!$C$14</f>
        <v>0</v>
      </c>
      <c r="U844" s="30">
        <f t="shared" si="17"/>
        <v>7.1677117287971687E-3</v>
      </c>
    </row>
    <row r="845" spans="16:21" ht="13.9" customHeight="1" x14ac:dyDescent="0.2">
      <c r="P845" s="27"/>
      <c r="Q845" s="30"/>
      <c r="R845" s="30"/>
      <c r="S845" s="30">
        <f>ABS(Q845)/'İtme Analizi'!$C$17</f>
        <v>0</v>
      </c>
      <c r="T845" s="30">
        <f>ABS(R845)/'İtme Analizi'!$C$14</f>
        <v>0</v>
      </c>
      <c r="U845" s="30">
        <f t="shared" si="17"/>
        <v>7.1677117287971687E-3</v>
      </c>
    </row>
    <row r="846" spans="16:21" ht="13.9" customHeight="1" x14ac:dyDescent="0.2">
      <c r="P846" s="27"/>
      <c r="Q846" s="30"/>
      <c r="R846" s="30"/>
      <c r="S846" s="30">
        <f>ABS(Q846)/'İtme Analizi'!$C$17</f>
        <v>0</v>
      </c>
      <c r="T846" s="30">
        <f>ABS(R846)/'İtme Analizi'!$C$14</f>
        <v>0</v>
      </c>
      <c r="U846" s="30">
        <f t="shared" si="17"/>
        <v>7.1677117287971687E-3</v>
      </c>
    </row>
    <row r="847" spans="16:21" ht="13.9" customHeight="1" x14ac:dyDescent="0.2">
      <c r="P847" s="27"/>
      <c r="Q847" s="30"/>
      <c r="R847" s="30"/>
      <c r="S847" s="30">
        <f>ABS(Q847)/'İtme Analizi'!$C$17</f>
        <v>0</v>
      </c>
      <c r="T847" s="30">
        <f>ABS(R847)/'İtme Analizi'!$C$14</f>
        <v>0</v>
      </c>
      <c r="U847" s="30">
        <f t="shared" si="17"/>
        <v>7.1677117287971687E-3</v>
      </c>
    </row>
    <row r="848" spans="16:21" ht="13.9" customHeight="1" x14ac:dyDescent="0.2">
      <c r="P848" s="27"/>
      <c r="Q848" s="30"/>
      <c r="R848" s="30"/>
      <c r="S848" s="30">
        <f>ABS(Q848)/'İtme Analizi'!$C$17</f>
        <v>0</v>
      </c>
      <c r="T848" s="30">
        <f>ABS(R848)/'İtme Analizi'!$C$14</f>
        <v>0</v>
      </c>
      <c r="U848" s="30">
        <f t="shared" si="17"/>
        <v>7.1677117287971687E-3</v>
      </c>
    </row>
    <row r="849" spans="16:21" ht="13.9" customHeight="1" x14ac:dyDescent="0.2">
      <c r="P849" s="27"/>
      <c r="Q849" s="30"/>
      <c r="R849" s="30"/>
      <c r="S849" s="30">
        <f>ABS(Q849)/'İtme Analizi'!$C$17</f>
        <v>0</v>
      </c>
      <c r="T849" s="30">
        <f>ABS(R849)/'İtme Analizi'!$C$14</f>
        <v>0</v>
      </c>
      <c r="U849" s="30">
        <f t="shared" si="17"/>
        <v>7.1677117287971687E-3</v>
      </c>
    </row>
    <row r="850" spans="16:21" ht="13.9" customHeight="1" x14ac:dyDescent="0.2">
      <c r="P850" s="27"/>
      <c r="Q850" s="30"/>
      <c r="R850" s="30"/>
      <c r="S850" s="30">
        <f>ABS(Q850)/'İtme Analizi'!$C$17</f>
        <v>0</v>
      </c>
      <c r="T850" s="30">
        <f>ABS(R850)/'İtme Analizi'!$C$14</f>
        <v>0</v>
      </c>
      <c r="U850" s="30">
        <f t="shared" si="17"/>
        <v>7.1677117287971687E-3</v>
      </c>
    </row>
    <row r="851" spans="16:21" ht="13.9" customHeight="1" x14ac:dyDescent="0.2">
      <c r="P851" s="27"/>
      <c r="Q851" s="30"/>
      <c r="R851" s="30"/>
      <c r="S851" s="30">
        <f>ABS(Q851)/'İtme Analizi'!$C$17</f>
        <v>0</v>
      </c>
      <c r="T851" s="30">
        <f>ABS(R851)/'İtme Analizi'!$C$14</f>
        <v>0</v>
      </c>
      <c r="U851" s="30">
        <f t="shared" si="17"/>
        <v>7.1677117287971687E-3</v>
      </c>
    </row>
    <row r="852" spans="16:21" ht="13.9" customHeight="1" x14ac:dyDescent="0.2">
      <c r="P852" s="27"/>
      <c r="Q852" s="30"/>
      <c r="R852" s="30"/>
      <c r="S852" s="30">
        <f>ABS(Q852)/'İtme Analizi'!$C$17</f>
        <v>0</v>
      </c>
      <c r="T852" s="30">
        <f>ABS(R852)/'İtme Analizi'!$C$14</f>
        <v>0</v>
      </c>
      <c r="U852" s="30">
        <f t="shared" si="17"/>
        <v>7.1677117287971687E-3</v>
      </c>
    </row>
    <row r="853" spans="16:21" ht="13.9" customHeight="1" x14ac:dyDescent="0.2">
      <c r="P853" s="27"/>
      <c r="Q853" s="30"/>
      <c r="R853" s="30"/>
      <c r="S853" s="30">
        <f>ABS(Q853)/'İtme Analizi'!$C$17</f>
        <v>0</v>
      </c>
      <c r="T853" s="30">
        <f>ABS(R853)/'İtme Analizi'!$C$14</f>
        <v>0</v>
      </c>
      <c r="U853" s="30">
        <f t="shared" si="17"/>
        <v>7.1677117287971687E-3</v>
      </c>
    </row>
    <row r="854" spans="16:21" ht="13.9" customHeight="1" x14ac:dyDescent="0.2">
      <c r="P854" s="27"/>
      <c r="Q854" s="30"/>
      <c r="R854" s="30"/>
      <c r="S854" s="30">
        <f>ABS(Q854)/'İtme Analizi'!$C$17</f>
        <v>0</v>
      </c>
      <c r="T854" s="30">
        <f>ABS(R854)/'İtme Analizi'!$C$14</f>
        <v>0</v>
      </c>
      <c r="U854" s="30">
        <f t="shared" si="17"/>
        <v>7.1677117287971687E-3</v>
      </c>
    </row>
    <row r="855" spans="16:21" ht="13.9" customHeight="1" x14ac:dyDescent="0.2">
      <c r="P855" s="27"/>
      <c r="Q855" s="30"/>
      <c r="R855" s="30"/>
      <c r="S855" s="30">
        <f>ABS(Q855)/'İtme Analizi'!$C$17</f>
        <v>0</v>
      </c>
      <c r="T855" s="30">
        <f>ABS(R855)/'İtme Analizi'!$C$14</f>
        <v>0</v>
      </c>
      <c r="U855" s="30">
        <f t="shared" si="17"/>
        <v>7.1677117287971687E-3</v>
      </c>
    </row>
    <row r="856" spans="16:21" ht="13.9" customHeight="1" x14ac:dyDescent="0.2">
      <c r="P856" s="27"/>
      <c r="Q856" s="30"/>
      <c r="R856" s="30"/>
      <c r="S856" s="30">
        <f>ABS(Q856)/'İtme Analizi'!$C$17</f>
        <v>0</v>
      </c>
      <c r="T856" s="30">
        <f>ABS(R856)/'İtme Analizi'!$C$14</f>
        <v>0</v>
      </c>
      <c r="U856" s="30">
        <f t="shared" si="17"/>
        <v>7.1677117287971687E-3</v>
      </c>
    </row>
    <row r="857" spans="16:21" ht="13.9" customHeight="1" x14ac:dyDescent="0.2">
      <c r="P857" s="27"/>
      <c r="Q857" s="30"/>
      <c r="R857" s="30"/>
      <c r="S857" s="30">
        <f>ABS(Q857)/'İtme Analizi'!$C$17</f>
        <v>0</v>
      </c>
      <c r="T857" s="30">
        <f>ABS(R857)/'İtme Analizi'!$C$14</f>
        <v>0</v>
      </c>
      <c r="U857" s="30">
        <f t="shared" si="17"/>
        <v>7.1677117287971687E-3</v>
      </c>
    </row>
    <row r="858" spans="16:21" ht="13.9" customHeight="1" x14ac:dyDescent="0.2">
      <c r="P858" s="27"/>
      <c r="Q858" s="30"/>
      <c r="R858" s="30"/>
      <c r="S858" s="30">
        <f>ABS(Q858)/'İtme Analizi'!$C$17</f>
        <v>0</v>
      </c>
      <c r="T858" s="30">
        <f>ABS(R858)/'İtme Analizi'!$C$14</f>
        <v>0</v>
      </c>
      <c r="U858" s="30">
        <f t="shared" si="17"/>
        <v>7.1677117287971687E-3</v>
      </c>
    </row>
    <row r="859" spans="16:21" ht="13.9" customHeight="1" x14ac:dyDescent="0.2">
      <c r="P859" s="27"/>
      <c r="Q859" s="30"/>
      <c r="R859" s="30"/>
      <c r="S859" s="30">
        <f>ABS(Q859)/'İtme Analizi'!$C$17</f>
        <v>0</v>
      </c>
      <c r="T859" s="30">
        <f>ABS(R859)/'İtme Analizi'!$C$14</f>
        <v>0</v>
      </c>
      <c r="U859" s="30">
        <f t="shared" si="17"/>
        <v>7.1677117287971687E-3</v>
      </c>
    </row>
    <row r="860" spans="16:21" ht="13.9" customHeight="1" x14ac:dyDescent="0.2">
      <c r="P860" s="27"/>
      <c r="Q860" s="30"/>
      <c r="R860" s="30"/>
      <c r="S860" s="30">
        <f>ABS(Q860)/'İtme Analizi'!$C$17</f>
        <v>0</v>
      </c>
      <c r="T860" s="30">
        <f>ABS(R860)/'İtme Analizi'!$C$14</f>
        <v>0</v>
      </c>
      <c r="U860" s="30">
        <f t="shared" si="17"/>
        <v>7.1677117287971687E-3</v>
      </c>
    </row>
    <row r="861" spans="16:21" ht="13.9" customHeight="1" x14ac:dyDescent="0.2">
      <c r="P861" s="27"/>
      <c r="Q861" s="30"/>
      <c r="R861" s="30"/>
      <c r="S861" s="30">
        <f>ABS(Q861)/'İtme Analizi'!$C$17</f>
        <v>0</v>
      </c>
      <c r="T861" s="30">
        <f>ABS(R861)/'İtme Analizi'!$C$14</f>
        <v>0</v>
      </c>
      <c r="U861" s="30">
        <f t="shared" si="17"/>
        <v>7.1677117287971687E-3</v>
      </c>
    </row>
    <row r="862" spans="16:21" ht="13.9" customHeight="1" x14ac:dyDescent="0.2">
      <c r="P862" s="27"/>
      <c r="Q862" s="30"/>
      <c r="R862" s="30"/>
      <c r="S862" s="30">
        <f>ABS(Q862)/'İtme Analizi'!$C$17</f>
        <v>0</v>
      </c>
      <c r="T862" s="30">
        <f>ABS(R862)/'İtme Analizi'!$C$14</f>
        <v>0</v>
      </c>
      <c r="U862" s="30">
        <f t="shared" si="17"/>
        <v>7.1677117287971687E-3</v>
      </c>
    </row>
    <row r="863" spans="16:21" ht="13.9" customHeight="1" x14ac:dyDescent="0.2">
      <c r="P863" s="27"/>
      <c r="Q863" s="30"/>
      <c r="R863" s="30"/>
      <c r="S863" s="30">
        <f>ABS(Q863)/'İtme Analizi'!$C$17</f>
        <v>0</v>
      </c>
      <c r="T863" s="30">
        <f>ABS(R863)/'İtme Analizi'!$C$14</f>
        <v>0</v>
      </c>
      <c r="U863" s="30">
        <f t="shared" si="17"/>
        <v>7.1677117287971687E-3</v>
      </c>
    </row>
    <row r="864" spans="16:21" ht="13.9" customHeight="1" x14ac:dyDescent="0.2">
      <c r="P864" s="27"/>
      <c r="Q864" s="30"/>
      <c r="R864" s="30"/>
      <c r="S864" s="30">
        <f>ABS(Q864)/'İtme Analizi'!$C$17</f>
        <v>0</v>
      </c>
      <c r="T864" s="30">
        <f>ABS(R864)/'İtme Analizi'!$C$14</f>
        <v>0</v>
      </c>
      <c r="U864" s="30">
        <f t="shared" si="17"/>
        <v>7.1677117287971687E-3</v>
      </c>
    </row>
    <row r="865" spans="16:21" ht="13.9" customHeight="1" x14ac:dyDescent="0.2">
      <c r="P865" s="27"/>
      <c r="Q865" s="30"/>
      <c r="R865" s="30"/>
      <c r="S865" s="30">
        <f>ABS(Q865)/'İtme Analizi'!$C$17</f>
        <v>0</v>
      </c>
      <c r="T865" s="30">
        <f>ABS(R865)/'İtme Analizi'!$C$14</f>
        <v>0</v>
      </c>
      <c r="U865" s="30">
        <f t="shared" si="17"/>
        <v>7.1677117287971687E-3</v>
      </c>
    </row>
    <row r="866" spans="16:21" ht="13.9" customHeight="1" x14ac:dyDescent="0.2">
      <c r="P866" s="27"/>
      <c r="Q866" s="30"/>
      <c r="R866" s="30"/>
      <c r="S866" s="30">
        <f>ABS(Q866)/'İtme Analizi'!$C$17</f>
        <v>0</v>
      </c>
      <c r="T866" s="30">
        <f>ABS(R866)/'İtme Analizi'!$C$14</f>
        <v>0</v>
      </c>
      <c r="U866" s="30">
        <f t="shared" si="17"/>
        <v>7.1677117287971687E-3</v>
      </c>
    </row>
    <row r="867" spans="16:21" ht="13.9" customHeight="1" x14ac:dyDescent="0.2">
      <c r="P867" s="27"/>
      <c r="Q867" s="30"/>
      <c r="R867" s="30"/>
      <c r="S867" s="30">
        <f>ABS(Q867)/'İtme Analizi'!$C$17</f>
        <v>0</v>
      </c>
      <c r="T867" s="30">
        <f>ABS(R867)/'İtme Analizi'!$C$14</f>
        <v>0</v>
      </c>
      <c r="U867" s="30">
        <f t="shared" si="17"/>
        <v>7.1677117287971687E-3</v>
      </c>
    </row>
    <row r="868" spans="16:21" ht="13.9" customHeight="1" x14ac:dyDescent="0.2">
      <c r="P868" s="27"/>
      <c r="Q868" s="30"/>
      <c r="R868" s="30"/>
      <c r="S868" s="30">
        <f>ABS(Q868)/'İtme Analizi'!$C$17</f>
        <v>0</v>
      </c>
      <c r="T868" s="30">
        <f>ABS(R868)/'İtme Analizi'!$C$14</f>
        <v>0</v>
      </c>
      <c r="U868" s="30">
        <f t="shared" si="17"/>
        <v>7.1677117287971687E-3</v>
      </c>
    </row>
    <row r="869" spans="16:21" ht="13.9" customHeight="1" x14ac:dyDescent="0.2">
      <c r="P869" s="27"/>
      <c r="Q869" s="30"/>
      <c r="R869" s="30"/>
      <c r="S869" s="30">
        <f>ABS(Q869)/'İtme Analizi'!$C$17</f>
        <v>0</v>
      </c>
      <c r="T869" s="30">
        <f>ABS(R869)/'İtme Analizi'!$C$14</f>
        <v>0</v>
      </c>
      <c r="U869" s="30">
        <f t="shared" si="17"/>
        <v>7.1677117287971687E-3</v>
      </c>
    </row>
    <row r="870" spans="16:21" ht="13.9" customHeight="1" x14ac:dyDescent="0.2">
      <c r="P870" s="27"/>
      <c r="Q870" s="30"/>
      <c r="R870" s="30"/>
      <c r="S870" s="30">
        <f>ABS(Q870)/'İtme Analizi'!$C$17</f>
        <v>0</v>
      </c>
      <c r="T870" s="30">
        <f>ABS(R870)/'İtme Analizi'!$C$14</f>
        <v>0</v>
      </c>
      <c r="U870" s="30">
        <f t="shared" si="17"/>
        <v>7.1677117287971687E-3</v>
      </c>
    </row>
    <row r="871" spans="16:21" ht="13.9" customHeight="1" x14ac:dyDescent="0.2">
      <c r="P871" s="27"/>
      <c r="Q871" s="30"/>
      <c r="R871" s="30"/>
      <c r="S871" s="30">
        <f>ABS(Q871)/'İtme Analizi'!$C$17</f>
        <v>0</v>
      </c>
      <c r="T871" s="30">
        <f>ABS(R871)/'İtme Analizi'!$C$14</f>
        <v>0</v>
      </c>
      <c r="U871" s="30">
        <f t="shared" si="17"/>
        <v>7.1677117287971687E-3</v>
      </c>
    </row>
    <row r="872" spans="16:21" ht="13.9" customHeight="1" x14ac:dyDescent="0.2">
      <c r="P872" s="27"/>
      <c r="Q872" s="30"/>
      <c r="R872" s="30"/>
      <c r="S872" s="30">
        <f>ABS(Q872)/'İtme Analizi'!$C$17</f>
        <v>0</v>
      </c>
      <c r="T872" s="30">
        <f>ABS(R872)/'İtme Analizi'!$C$14</f>
        <v>0</v>
      </c>
      <c r="U872" s="30">
        <f t="shared" si="17"/>
        <v>7.1677117287971687E-3</v>
      </c>
    </row>
    <row r="873" spans="16:21" ht="13.9" customHeight="1" x14ac:dyDescent="0.2">
      <c r="P873" s="27"/>
      <c r="Q873" s="30"/>
      <c r="R873" s="30"/>
      <c r="S873" s="30">
        <f>ABS(Q873)/'İtme Analizi'!$C$17</f>
        <v>0</v>
      </c>
      <c r="T873" s="30">
        <f>ABS(R873)/'İtme Analizi'!$C$14</f>
        <v>0</v>
      </c>
      <c r="U873" s="30">
        <f t="shared" si="17"/>
        <v>7.1677117287971687E-3</v>
      </c>
    </row>
    <row r="874" spans="16:21" ht="13.9" customHeight="1" x14ac:dyDescent="0.2">
      <c r="P874" s="27"/>
      <c r="Q874" s="30"/>
      <c r="R874" s="30"/>
      <c r="S874" s="30">
        <f>ABS(Q874)/'İtme Analizi'!$C$17</f>
        <v>0</v>
      </c>
      <c r="T874" s="30">
        <f>ABS(R874)/'İtme Analizi'!$C$14</f>
        <v>0</v>
      </c>
      <c r="U874" s="30">
        <f t="shared" si="17"/>
        <v>7.1677117287971687E-3</v>
      </c>
    </row>
    <row r="875" spans="16:21" ht="13.9" customHeight="1" x14ac:dyDescent="0.2">
      <c r="P875" s="27"/>
      <c r="Q875" s="30"/>
      <c r="R875" s="30"/>
      <c r="S875" s="30">
        <f>ABS(Q875)/'İtme Analizi'!$C$17</f>
        <v>0</v>
      </c>
      <c r="T875" s="30">
        <f>ABS(R875)/'İtme Analizi'!$C$14</f>
        <v>0</v>
      </c>
      <c r="U875" s="30">
        <f t="shared" si="17"/>
        <v>7.1677117287971687E-3</v>
      </c>
    </row>
    <row r="876" spans="16:21" ht="13.9" customHeight="1" x14ac:dyDescent="0.2">
      <c r="P876" s="27"/>
      <c r="Q876" s="30"/>
      <c r="R876" s="30"/>
      <c r="S876" s="30">
        <f>ABS(Q876)/'İtme Analizi'!$C$17</f>
        <v>0</v>
      </c>
      <c r="T876" s="30">
        <f>ABS(R876)/'İtme Analizi'!$C$14</f>
        <v>0</v>
      </c>
      <c r="U876" s="30">
        <f t="shared" si="17"/>
        <v>7.1677117287971687E-3</v>
      </c>
    </row>
    <row r="877" spans="16:21" ht="13.9" customHeight="1" x14ac:dyDescent="0.2">
      <c r="P877" s="27"/>
      <c r="Q877" s="30"/>
      <c r="R877" s="30"/>
      <c r="S877" s="30">
        <f>ABS(Q877)/'İtme Analizi'!$C$17</f>
        <v>0</v>
      </c>
      <c r="T877" s="30">
        <f>ABS(R877)/'İtme Analizi'!$C$14</f>
        <v>0</v>
      </c>
      <c r="U877" s="30">
        <f t="shared" si="17"/>
        <v>7.1677117287971687E-3</v>
      </c>
    </row>
    <row r="878" spans="16:21" ht="13.9" customHeight="1" x14ac:dyDescent="0.2">
      <c r="P878" s="27"/>
      <c r="Q878" s="30"/>
      <c r="R878" s="30"/>
      <c r="S878" s="30">
        <f>ABS(Q878)/'İtme Analizi'!$C$17</f>
        <v>0</v>
      </c>
      <c r="T878" s="30">
        <f>ABS(R878)/'İtme Analizi'!$C$14</f>
        <v>0</v>
      </c>
      <c r="U878" s="30">
        <f t="shared" si="17"/>
        <v>7.1677117287971687E-3</v>
      </c>
    </row>
    <row r="879" spans="16:21" ht="13.9" customHeight="1" x14ac:dyDescent="0.2">
      <c r="P879" s="27"/>
      <c r="Q879" s="30"/>
      <c r="R879" s="30"/>
      <c r="S879" s="30">
        <f>ABS(Q879)/'İtme Analizi'!$C$17</f>
        <v>0</v>
      </c>
      <c r="T879" s="30">
        <f>ABS(R879)/'İtme Analizi'!$C$14</f>
        <v>0</v>
      </c>
      <c r="U879" s="30">
        <f t="shared" si="17"/>
        <v>7.1677117287971687E-3</v>
      </c>
    </row>
    <row r="880" spans="16:21" ht="13.9" customHeight="1" x14ac:dyDescent="0.2">
      <c r="P880" s="27"/>
      <c r="Q880" s="30"/>
      <c r="R880" s="30"/>
      <c r="S880" s="30">
        <f>ABS(Q880)/'İtme Analizi'!$C$17</f>
        <v>0</v>
      </c>
      <c r="T880" s="30">
        <f>ABS(R880)/'İtme Analizi'!$C$14</f>
        <v>0</v>
      </c>
      <c r="U880" s="30">
        <f t="shared" si="17"/>
        <v>7.1677117287971687E-3</v>
      </c>
    </row>
    <row r="881" spans="16:21" ht="13.9" customHeight="1" x14ac:dyDescent="0.2">
      <c r="P881" s="27"/>
      <c r="Q881" s="30"/>
      <c r="R881" s="30"/>
      <c r="S881" s="30">
        <f>ABS(Q881)/'İtme Analizi'!$C$17</f>
        <v>0</v>
      </c>
      <c r="T881" s="30">
        <f>ABS(R881)/'İtme Analizi'!$C$14</f>
        <v>0</v>
      </c>
      <c r="U881" s="30">
        <f t="shared" si="17"/>
        <v>7.1677117287971687E-3</v>
      </c>
    </row>
    <row r="882" spans="16:21" ht="13.9" customHeight="1" x14ac:dyDescent="0.2">
      <c r="P882" s="27"/>
      <c r="Q882" s="30"/>
      <c r="R882" s="30"/>
      <c r="S882" s="30">
        <f>ABS(Q882)/'İtme Analizi'!$C$17</f>
        <v>0</v>
      </c>
      <c r="T882" s="30">
        <f>ABS(R882)/'İtme Analizi'!$C$14</f>
        <v>0</v>
      </c>
      <c r="U882" s="30">
        <f t="shared" si="17"/>
        <v>7.1677117287971687E-3</v>
      </c>
    </row>
    <row r="883" spans="16:21" ht="13.9" customHeight="1" x14ac:dyDescent="0.2">
      <c r="P883" s="27"/>
      <c r="Q883" s="30"/>
      <c r="R883" s="30"/>
      <c r="S883" s="30">
        <f>ABS(Q883)/'İtme Analizi'!$C$17</f>
        <v>0</v>
      </c>
      <c r="T883" s="30">
        <f>ABS(R883)/'İtme Analizi'!$C$14</f>
        <v>0</v>
      </c>
      <c r="U883" s="30">
        <f t="shared" si="17"/>
        <v>7.1677117287971687E-3</v>
      </c>
    </row>
    <row r="884" spans="16:21" ht="13.9" customHeight="1" x14ac:dyDescent="0.2">
      <c r="P884" s="27"/>
      <c r="Q884" s="30"/>
      <c r="R884" s="30"/>
      <c r="S884" s="30">
        <f>ABS(Q884)/'İtme Analizi'!$C$17</f>
        <v>0</v>
      </c>
      <c r="T884" s="30">
        <f>ABS(R884)/'İtme Analizi'!$C$14</f>
        <v>0</v>
      </c>
      <c r="U884" s="30">
        <f t="shared" si="17"/>
        <v>7.1677117287971687E-3</v>
      </c>
    </row>
    <row r="885" spans="16:21" ht="13.9" customHeight="1" x14ac:dyDescent="0.2">
      <c r="P885" s="27"/>
      <c r="Q885" s="30"/>
      <c r="R885" s="30"/>
      <c r="S885" s="30">
        <f>ABS(Q885)/'İtme Analizi'!$C$17</f>
        <v>0</v>
      </c>
      <c r="T885" s="30">
        <f>ABS(R885)/'İtme Analizi'!$C$14</f>
        <v>0</v>
      </c>
      <c r="U885" s="30">
        <f t="shared" si="17"/>
        <v>7.1677117287971687E-3</v>
      </c>
    </row>
    <row r="886" spans="16:21" ht="13.9" customHeight="1" x14ac:dyDescent="0.2">
      <c r="P886" s="27"/>
      <c r="Q886" s="30"/>
      <c r="R886" s="30"/>
      <c r="S886" s="30">
        <f>ABS(Q886)/'İtme Analizi'!$C$17</f>
        <v>0</v>
      </c>
      <c r="T886" s="30">
        <f>ABS(R886)/'İtme Analizi'!$C$14</f>
        <v>0</v>
      </c>
      <c r="U886" s="30">
        <f t="shared" si="17"/>
        <v>7.1677117287971687E-3</v>
      </c>
    </row>
    <row r="887" spans="16:21" ht="13.9" customHeight="1" x14ac:dyDescent="0.2">
      <c r="P887" s="27"/>
      <c r="Q887" s="30"/>
      <c r="R887" s="30"/>
      <c r="S887" s="30">
        <f>ABS(Q887)/'İtme Analizi'!$C$17</f>
        <v>0</v>
      </c>
      <c r="T887" s="30">
        <f>ABS(R887)/'İtme Analizi'!$C$14</f>
        <v>0</v>
      </c>
      <c r="U887" s="30">
        <f t="shared" si="17"/>
        <v>7.1677117287971687E-3</v>
      </c>
    </row>
    <row r="888" spans="16:21" ht="13.9" customHeight="1" x14ac:dyDescent="0.2">
      <c r="P888" s="27"/>
      <c r="Q888" s="30"/>
      <c r="R888" s="30"/>
      <c r="S888" s="30">
        <f>ABS(Q888)/'İtme Analizi'!$C$17</f>
        <v>0</v>
      </c>
      <c r="T888" s="30">
        <f>ABS(R888)/'İtme Analizi'!$C$14</f>
        <v>0</v>
      </c>
      <c r="U888" s="30">
        <f t="shared" si="17"/>
        <v>7.1677117287971687E-3</v>
      </c>
    </row>
    <row r="889" spans="16:21" ht="13.9" customHeight="1" x14ac:dyDescent="0.2">
      <c r="P889" s="27"/>
      <c r="Q889" s="30"/>
      <c r="R889" s="30"/>
      <c r="S889" s="30">
        <f>ABS(Q889)/'İtme Analizi'!$C$17</f>
        <v>0</v>
      </c>
      <c r="T889" s="30">
        <f>ABS(R889)/'İtme Analizi'!$C$14</f>
        <v>0</v>
      </c>
      <c r="U889" s="30">
        <f t="shared" si="17"/>
        <v>7.1677117287971687E-3</v>
      </c>
    </row>
    <row r="890" spans="16:21" ht="13.9" customHeight="1" x14ac:dyDescent="0.2">
      <c r="P890" s="27"/>
      <c r="Q890" s="30"/>
      <c r="R890" s="30"/>
      <c r="S890" s="30">
        <f>ABS(Q890)/'İtme Analizi'!$C$17</f>
        <v>0</v>
      </c>
      <c r="T890" s="30">
        <f>ABS(R890)/'İtme Analizi'!$C$14</f>
        <v>0</v>
      </c>
      <c r="U890" s="30">
        <f t="shared" si="17"/>
        <v>7.1677117287971687E-3</v>
      </c>
    </row>
    <row r="891" spans="16:21" ht="13.9" customHeight="1" x14ac:dyDescent="0.2">
      <c r="P891" s="27"/>
      <c r="Q891" s="30"/>
      <c r="R891" s="30"/>
      <c r="S891" s="30">
        <f>ABS(Q891)/'İtme Analizi'!$C$17</f>
        <v>0</v>
      </c>
      <c r="T891" s="30">
        <f>ABS(R891)/'İtme Analizi'!$C$14</f>
        <v>0</v>
      </c>
      <c r="U891" s="30">
        <f t="shared" si="17"/>
        <v>7.1677117287971687E-3</v>
      </c>
    </row>
    <row r="892" spans="16:21" ht="13.9" customHeight="1" x14ac:dyDescent="0.2">
      <c r="P892" s="27"/>
      <c r="Q892" s="30"/>
      <c r="R892" s="30"/>
      <c r="S892" s="30">
        <f>ABS(Q892)/'İtme Analizi'!$C$17</f>
        <v>0</v>
      </c>
      <c r="T892" s="30">
        <f>ABS(R892)/'İtme Analizi'!$C$14</f>
        <v>0</v>
      </c>
      <c r="U892" s="30">
        <f t="shared" si="17"/>
        <v>7.1677117287971687E-3</v>
      </c>
    </row>
    <row r="893" spans="16:21" ht="13.9" customHeight="1" x14ac:dyDescent="0.2">
      <c r="P893" s="27"/>
      <c r="Q893" s="30"/>
      <c r="R893" s="30"/>
      <c r="S893" s="30">
        <f>ABS(Q893)/'İtme Analizi'!$C$17</f>
        <v>0</v>
      </c>
      <c r="T893" s="30">
        <f>ABS(R893)/'İtme Analizi'!$C$14</f>
        <v>0</v>
      </c>
      <c r="U893" s="30">
        <f t="shared" si="17"/>
        <v>7.1677117287971687E-3</v>
      </c>
    </row>
    <row r="894" spans="16:21" ht="13.9" customHeight="1" x14ac:dyDescent="0.2">
      <c r="P894" s="27"/>
      <c r="Q894" s="30"/>
      <c r="R894" s="30"/>
      <c r="S894" s="30">
        <f>ABS(Q894)/'İtme Analizi'!$C$17</f>
        <v>0</v>
      </c>
      <c r="T894" s="30">
        <f>ABS(R894)/'İtme Analizi'!$C$14</f>
        <v>0</v>
      </c>
      <c r="U894" s="30">
        <f t="shared" si="17"/>
        <v>7.1677117287971687E-3</v>
      </c>
    </row>
    <row r="895" spans="16:21" ht="13.9" customHeight="1" x14ac:dyDescent="0.2">
      <c r="P895" s="27"/>
      <c r="Q895" s="30"/>
      <c r="R895" s="30"/>
      <c r="S895" s="30">
        <f>ABS(Q895)/'İtme Analizi'!$C$17</f>
        <v>0</v>
      </c>
      <c r="T895" s="30">
        <f>ABS(R895)/'İtme Analizi'!$C$14</f>
        <v>0</v>
      </c>
      <c r="U895" s="30">
        <f t="shared" si="17"/>
        <v>7.1677117287971687E-3</v>
      </c>
    </row>
    <row r="896" spans="16:21" ht="13.9" customHeight="1" x14ac:dyDescent="0.2">
      <c r="P896" s="27"/>
      <c r="Q896" s="30"/>
      <c r="R896" s="30"/>
      <c r="S896" s="30">
        <f>ABS(Q896)/'İtme Analizi'!$C$17</f>
        <v>0</v>
      </c>
      <c r="T896" s="30">
        <f>ABS(R896)/'İtme Analizi'!$C$14</f>
        <v>0</v>
      </c>
      <c r="U896" s="30">
        <f t="shared" si="17"/>
        <v>7.1677117287971687E-3</v>
      </c>
    </row>
    <row r="897" spans="16:21" ht="13.9" customHeight="1" x14ac:dyDescent="0.2">
      <c r="P897" s="27"/>
      <c r="Q897" s="30"/>
      <c r="R897" s="30"/>
      <c r="S897" s="30">
        <f>ABS(Q897)/'İtme Analizi'!$C$17</f>
        <v>0</v>
      </c>
      <c r="T897" s="30">
        <f>ABS(R897)/'İtme Analizi'!$C$14</f>
        <v>0</v>
      </c>
      <c r="U897" s="30">
        <f t="shared" si="17"/>
        <v>7.1677117287971687E-3</v>
      </c>
    </row>
    <row r="898" spans="16:21" ht="13.9" customHeight="1" x14ac:dyDescent="0.2">
      <c r="P898" s="27"/>
      <c r="Q898" s="30"/>
      <c r="R898" s="30"/>
      <c r="S898" s="30">
        <f>ABS(Q898)/'İtme Analizi'!$C$17</f>
        <v>0</v>
      </c>
      <c r="T898" s="30">
        <f>ABS(R898)/'İtme Analizi'!$C$14</f>
        <v>0</v>
      </c>
      <c r="U898" s="30">
        <f t="shared" ref="U898:U961" si="18">U897+(S898-S897)*((T898+T897)/2)</f>
        <v>7.1677117287971687E-3</v>
      </c>
    </row>
    <row r="899" spans="16:21" ht="13.9" customHeight="1" x14ac:dyDescent="0.2">
      <c r="P899" s="27"/>
      <c r="Q899" s="30"/>
      <c r="R899" s="30"/>
      <c r="S899" s="30">
        <f>ABS(Q899)/'İtme Analizi'!$C$17</f>
        <v>0</v>
      </c>
      <c r="T899" s="30">
        <f>ABS(R899)/'İtme Analizi'!$C$14</f>
        <v>0</v>
      </c>
      <c r="U899" s="30">
        <f t="shared" si="18"/>
        <v>7.1677117287971687E-3</v>
      </c>
    </row>
    <row r="900" spans="16:21" ht="13.9" customHeight="1" x14ac:dyDescent="0.2">
      <c r="P900" s="27"/>
      <c r="Q900" s="30"/>
      <c r="R900" s="30"/>
      <c r="S900" s="30">
        <f>ABS(Q900)/'İtme Analizi'!$C$17</f>
        <v>0</v>
      </c>
      <c r="T900" s="30">
        <f>ABS(R900)/'İtme Analizi'!$C$14</f>
        <v>0</v>
      </c>
      <c r="U900" s="30">
        <f t="shared" si="18"/>
        <v>7.1677117287971687E-3</v>
      </c>
    </row>
    <row r="901" spans="16:21" ht="13.9" customHeight="1" x14ac:dyDescent="0.2">
      <c r="P901" s="27"/>
      <c r="Q901" s="30"/>
      <c r="R901" s="30"/>
      <c r="S901" s="30">
        <f>ABS(Q901)/'İtme Analizi'!$C$17</f>
        <v>0</v>
      </c>
      <c r="T901" s="30">
        <f>ABS(R901)/'İtme Analizi'!$C$14</f>
        <v>0</v>
      </c>
      <c r="U901" s="30">
        <f t="shared" si="18"/>
        <v>7.1677117287971687E-3</v>
      </c>
    </row>
    <row r="902" spans="16:21" ht="13.9" customHeight="1" x14ac:dyDescent="0.2">
      <c r="P902" s="27"/>
      <c r="Q902" s="30"/>
      <c r="R902" s="30"/>
      <c r="S902" s="30">
        <f>ABS(Q902)/'İtme Analizi'!$C$17</f>
        <v>0</v>
      </c>
      <c r="T902" s="30">
        <f>ABS(R902)/'İtme Analizi'!$C$14</f>
        <v>0</v>
      </c>
      <c r="U902" s="30">
        <f t="shared" si="18"/>
        <v>7.1677117287971687E-3</v>
      </c>
    </row>
    <row r="903" spans="16:21" ht="13.9" customHeight="1" x14ac:dyDescent="0.2">
      <c r="P903" s="27"/>
      <c r="Q903" s="30"/>
      <c r="R903" s="30"/>
      <c r="S903" s="30">
        <f>ABS(Q903)/'İtme Analizi'!$C$17</f>
        <v>0</v>
      </c>
      <c r="T903" s="30">
        <f>ABS(R903)/'İtme Analizi'!$C$14</f>
        <v>0</v>
      </c>
      <c r="U903" s="30">
        <f t="shared" si="18"/>
        <v>7.1677117287971687E-3</v>
      </c>
    </row>
    <row r="904" spans="16:21" ht="13.9" customHeight="1" x14ac:dyDescent="0.2">
      <c r="P904" s="27"/>
      <c r="Q904" s="30"/>
      <c r="R904" s="30"/>
      <c r="S904" s="30">
        <f>ABS(Q904)/'İtme Analizi'!$C$17</f>
        <v>0</v>
      </c>
      <c r="T904" s="30">
        <f>ABS(R904)/'İtme Analizi'!$C$14</f>
        <v>0</v>
      </c>
      <c r="U904" s="30">
        <f t="shared" si="18"/>
        <v>7.1677117287971687E-3</v>
      </c>
    </row>
    <row r="905" spans="16:21" ht="13.9" customHeight="1" x14ac:dyDescent="0.2">
      <c r="P905" s="27"/>
      <c r="Q905" s="30"/>
      <c r="R905" s="30"/>
      <c r="S905" s="30">
        <f>ABS(Q905)/'İtme Analizi'!$C$17</f>
        <v>0</v>
      </c>
      <c r="T905" s="30">
        <f>ABS(R905)/'İtme Analizi'!$C$14</f>
        <v>0</v>
      </c>
      <c r="U905" s="30">
        <f t="shared" si="18"/>
        <v>7.1677117287971687E-3</v>
      </c>
    </row>
    <row r="906" spans="16:21" ht="13.9" customHeight="1" x14ac:dyDescent="0.2">
      <c r="P906" s="27"/>
      <c r="Q906" s="30"/>
      <c r="R906" s="30"/>
      <c r="S906" s="30">
        <f>ABS(Q906)/'İtme Analizi'!$C$17</f>
        <v>0</v>
      </c>
      <c r="T906" s="30">
        <f>ABS(R906)/'İtme Analizi'!$C$14</f>
        <v>0</v>
      </c>
      <c r="U906" s="30">
        <f t="shared" si="18"/>
        <v>7.1677117287971687E-3</v>
      </c>
    </row>
    <row r="907" spans="16:21" ht="13.9" customHeight="1" x14ac:dyDescent="0.2">
      <c r="P907" s="27"/>
      <c r="Q907" s="30"/>
      <c r="R907" s="30"/>
      <c r="S907" s="30">
        <f>ABS(Q907)/'İtme Analizi'!$C$17</f>
        <v>0</v>
      </c>
      <c r="T907" s="30">
        <f>ABS(R907)/'İtme Analizi'!$C$14</f>
        <v>0</v>
      </c>
      <c r="U907" s="30">
        <f t="shared" si="18"/>
        <v>7.1677117287971687E-3</v>
      </c>
    </row>
    <row r="908" spans="16:21" ht="13.9" customHeight="1" x14ac:dyDescent="0.2">
      <c r="P908" s="27"/>
      <c r="Q908" s="30"/>
      <c r="R908" s="30"/>
      <c r="S908" s="30">
        <f>ABS(Q908)/'İtme Analizi'!$C$17</f>
        <v>0</v>
      </c>
      <c r="T908" s="30">
        <f>ABS(R908)/'İtme Analizi'!$C$14</f>
        <v>0</v>
      </c>
      <c r="U908" s="30">
        <f t="shared" si="18"/>
        <v>7.1677117287971687E-3</v>
      </c>
    </row>
    <row r="909" spans="16:21" ht="13.9" customHeight="1" x14ac:dyDescent="0.2">
      <c r="P909" s="27"/>
      <c r="Q909" s="30"/>
      <c r="R909" s="30"/>
      <c r="S909" s="30">
        <f>ABS(Q909)/'İtme Analizi'!$C$17</f>
        <v>0</v>
      </c>
      <c r="T909" s="30">
        <f>ABS(R909)/'İtme Analizi'!$C$14</f>
        <v>0</v>
      </c>
      <c r="U909" s="30">
        <f t="shared" si="18"/>
        <v>7.1677117287971687E-3</v>
      </c>
    </row>
    <row r="910" spans="16:21" ht="13.9" customHeight="1" x14ac:dyDescent="0.2">
      <c r="P910" s="27"/>
      <c r="Q910" s="30"/>
      <c r="R910" s="30"/>
      <c r="S910" s="30">
        <f>ABS(Q910)/'İtme Analizi'!$C$17</f>
        <v>0</v>
      </c>
      <c r="T910" s="30">
        <f>ABS(R910)/'İtme Analizi'!$C$14</f>
        <v>0</v>
      </c>
      <c r="U910" s="30">
        <f t="shared" si="18"/>
        <v>7.1677117287971687E-3</v>
      </c>
    </row>
    <row r="911" spans="16:21" ht="13.9" customHeight="1" x14ac:dyDescent="0.2">
      <c r="P911" s="27"/>
      <c r="Q911" s="30"/>
      <c r="R911" s="30"/>
      <c r="S911" s="30">
        <f>ABS(Q911)/'İtme Analizi'!$C$17</f>
        <v>0</v>
      </c>
      <c r="T911" s="30">
        <f>ABS(R911)/'İtme Analizi'!$C$14</f>
        <v>0</v>
      </c>
      <c r="U911" s="30">
        <f t="shared" si="18"/>
        <v>7.1677117287971687E-3</v>
      </c>
    </row>
    <row r="912" spans="16:21" ht="13.9" customHeight="1" x14ac:dyDescent="0.2">
      <c r="P912" s="27"/>
      <c r="Q912" s="30"/>
      <c r="R912" s="30"/>
      <c r="S912" s="30">
        <f>ABS(Q912)/'İtme Analizi'!$C$17</f>
        <v>0</v>
      </c>
      <c r="T912" s="30">
        <f>ABS(R912)/'İtme Analizi'!$C$14</f>
        <v>0</v>
      </c>
      <c r="U912" s="30">
        <f t="shared" si="18"/>
        <v>7.1677117287971687E-3</v>
      </c>
    </row>
    <row r="913" spans="16:21" ht="13.9" customHeight="1" x14ac:dyDescent="0.2">
      <c r="P913" s="27"/>
      <c r="Q913" s="30"/>
      <c r="R913" s="30"/>
      <c r="S913" s="30">
        <f>ABS(Q913)/'İtme Analizi'!$C$17</f>
        <v>0</v>
      </c>
      <c r="T913" s="30">
        <f>ABS(R913)/'İtme Analizi'!$C$14</f>
        <v>0</v>
      </c>
      <c r="U913" s="30">
        <f t="shared" si="18"/>
        <v>7.1677117287971687E-3</v>
      </c>
    </row>
    <row r="914" spans="16:21" ht="13.9" customHeight="1" x14ac:dyDescent="0.2">
      <c r="P914" s="27"/>
      <c r="Q914" s="30"/>
      <c r="R914" s="30"/>
      <c r="S914" s="30">
        <f>ABS(Q914)/'İtme Analizi'!$C$17</f>
        <v>0</v>
      </c>
      <c r="T914" s="30">
        <f>ABS(R914)/'İtme Analizi'!$C$14</f>
        <v>0</v>
      </c>
      <c r="U914" s="30">
        <f t="shared" si="18"/>
        <v>7.1677117287971687E-3</v>
      </c>
    </row>
    <row r="915" spans="16:21" ht="13.9" customHeight="1" x14ac:dyDescent="0.2">
      <c r="P915" s="27"/>
      <c r="Q915" s="30"/>
      <c r="R915" s="30"/>
      <c r="S915" s="30">
        <f>ABS(Q915)/'İtme Analizi'!$C$17</f>
        <v>0</v>
      </c>
      <c r="T915" s="30">
        <f>ABS(R915)/'İtme Analizi'!$C$14</f>
        <v>0</v>
      </c>
      <c r="U915" s="30">
        <f t="shared" si="18"/>
        <v>7.1677117287971687E-3</v>
      </c>
    </row>
    <row r="916" spans="16:21" ht="13.9" customHeight="1" x14ac:dyDescent="0.2">
      <c r="P916" s="27"/>
      <c r="Q916" s="30"/>
      <c r="R916" s="30"/>
      <c r="S916" s="30">
        <f>ABS(Q916)/'İtme Analizi'!$C$17</f>
        <v>0</v>
      </c>
      <c r="T916" s="30">
        <f>ABS(R916)/'İtme Analizi'!$C$14</f>
        <v>0</v>
      </c>
      <c r="U916" s="30">
        <f t="shared" si="18"/>
        <v>7.1677117287971687E-3</v>
      </c>
    </row>
    <row r="917" spans="16:21" ht="13.9" customHeight="1" x14ac:dyDescent="0.2">
      <c r="P917" s="27"/>
      <c r="Q917" s="30"/>
      <c r="R917" s="30"/>
      <c r="S917" s="30">
        <f>ABS(Q917)/'İtme Analizi'!$C$17</f>
        <v>0</v>
      </c>
      <c r="T917" s="30">
        <f>ABS(R917)/'İtme Analizi'!$C$14</f>
        <v>0</v>
      </c>
      <c r="U917" s="30">
        <f t="shared" si="18"/>
        <v>7.1677117287971687E-3</v>
      </c>
    </row>
    <row r="918" spans="16:21" ht="13.9" customHeight="1" x14ac:dyDescent="0.2">
      <c r="P918" s="27"/>
      <c r="Q918" s="30"/>
      <c r="R918" s="30"/>
      <c r="S918" s="30">
        <f>ABS(Q918)/'İtme Analizi'!$C$17</f>
        <v>0</v>
      </c>
      <c r="T918" s="30">
        <f>ABS(R918)/'İtme Analizi'!$C$14</f>
        <v>0</v>
      </c>
      <c r="U918" s="30">
        <f t="shared" si="18"/>
        <v>7.1677117287971687E-3</v>
      </c>
    </row>
    <row r="919" spans="16:21" ht="13.9" customHeight="1" x14ac:dyDescent="0.2">
      <c r="P919" s="27"/>
      <c r="Q919" s="30"/>
      <c r="R919" s="30"/>
      <c r="S919" s="30">
        <f>ABS(Q919)/'İtme Analizi'!$C$17</f>
        <v>0</v>
      </c>
      <c r="T919" s="30">
        <f>ABS(R919)/'İtme Analizi'!$C$14</f>
        <v>0</v>
      </c>
      <c r="U919" s="30">
        <f t="shared" si="18"/>
        <v>7.1677117287971687E-3</v>
      </c>
    </row>
    <row r="920" spans="16:21" ht="13.9" customHeight="1" x14ac:dyDescent="0.2">
      <c r="P920" s="27"/>
      <c r="Q920" s="30"/>
      <c r="R920" s="30"/>
      <c r="S920" s="30">
        <f>ABS(Q920)/'İtme Analizi'!$C$17</f>
        <v>0</v>
      </c>
      <c r="T920" s="30">
        <f>ABS(R920)/'İtme Analizi'!$C$14</f>
        <v>0</v>
      </c>
      <c r="U920" s="30">
        <f t="shared" si="18"/>
        <v>7.1677117287971687E-3</v>
      </c>
    </row>
    <row r="921" spans="16:21" ht="13.9" customHeight="1" x14ac:dyDescent="0.2">
      <c r="P921" s="27"/>
      <c r="Q921" s="30"/>
      <c r="R921" s="30"/>
      <c r="S921" s="30">
        <f>ABS(Q921)/'İtme Analizi'!$C$17</f>
        <v>0</v>
      </c>
      <c r="T921" s="30">
        <f>ABS(R921)/'İtme Analizi'!$C$14</f>
        <v>0</v>
      </c>
      <c r="U921" s="30">
        <f t="shared" si="18"/>
        <v>7.1677117287971687E-3</v>
      </c>
    </row>
    <row r="922" spans="16:21" ht="13.9" customHeight="1" x14ac:dyDescent="0.2">
      <c r="P922" s="27"/>
      <c r="Q922" s="30"/>
      <c r="R922" s="30"/>
      <c r="S922" s="30">
        <f>ABS(Q922)/'İtme Analizi'!$C$17</f>
        <v>0</v>
      </c>
      <c r="T922" s="30">
        <f>ABS(R922)/'İtme Analizi'!$C$14</f>
        <v>0</v>
      </c>
      <c r="U922" s="30">
        <f t="shared" si="18"/>
        <v>7.1677117287971687E-3</v>
      </c>
    </row>
    <row r="923" spans="16:21" ht="13.9" customHeight="1" x14ac:dyDescent="0.2">
      <c r="P923" s="27"/>
      <c r="Q923" s="30"/>
      <c r="R923" s="30"/>
      <c r="S923" s="30">
        <f>ABS(Q923)/'İtme Analizi'!$C$17</f>
        <v>0</v>
      </c>
      <c r="T923" s="30">
        <f>ABS(R923)/'İtme Analizi'!$C$14</f>
        <v>0</v>
      </c>
      <c r="U923" s="30">
        <f t="shared" si="18"/>
        <v>7.1677117287971687E-3</v>
      </c>
    </row>
    <row r="924" spans="16:21" ht="13.9" customHeight="1" x14ac:dyDescent="0.2">
      <c r="P924" s="27"/>
      <c r="Q924" s="30"/>
      <c r="R924" s="30"/>
      <c r="S924" s="30">
        <f>ABS(Q924)/'İtme Analizi'!$C$17</f>
        <v>0</v>
      </c>
      <c r="T924" s="30">
        <f>ABS(R924)/'İtme Analizi'!$C$14</f>
        <v>0</v>
      </c>
      <c r="U924" s="30">
        <f t="shared" si="18"/>
        <v>7.1677117287971687E-3</v>
      </c>
    </row>
    <row r="925" spans="16:21" ht="13.9" customHeight="1" x14ac:dyDescent="0.2">
      <c r="P925" s="27"/>
      <c r="Q925" s="30"/>
      <c r="R925" s="30"/>
      <c r="S925" s="30">
        <f>ABS(Q925)/'İtme Analizi'!$C$17</f>
        <v>0</v>
      </c>
      <c r="T925" s="30">
        <f>ABS(R925)/'İtme Analizi'!$C$14</f>
        <v>0</v>
      </c>
      <c r="U925" s="30">
        <f t="shared" si="18"/>
        <v>7.1677117287971687E-3</v>
      </c>
    </row>
    <row r="926" spans="16:21" ht="13.9" customHeight="1" x14ac:dyDescent="0.2">
      <c r="P926" s="27"/>
      <c r="Q926" s="30"/>
      <c r="R926" s="30"/>
      <c r="S926" s="30">
        <f>ABS(Q926)/'İtme Analizi'!$C$17</f>
        <v>0</v>
      </c>
      <c r="T926" s="30">
        <f>ABS(R926)/'İtme Analizi'!$C$14</f>
        <v>0</v>
      </c>
      <c r="U926" s="30">
        <f t="shared" si="18"/>
        <v>7.1677117287971687E-3</v>
      </c>
    </row>
    <row r="927" spans="16:21" ht="13.9" customHeight="1" x14ac:dyDescent="0.2">
      <c r="P927" s="27"/>
      <c r="Q927" s="30"/>
      <c r="R927" s="30"/>
      <c r="S927" s="30">
        <f>ABS(Q927)/'İtme Analizi'!$C$17</f>
        <v>0</v>
      </c>
      <c r="T927" s="30">
        <f>ABS(R927)/'İtme Analizi'!$C$14</f>
        <v>0</v>
      </c>
      <c r="U927" s="30">
        <f t="shared" si="18"/>
        <v>7.1677117287971687E-3</v>
      </c>
    </row>
    <row r="928" spans="16:21" ht="13.9" customHeight="1" x14ac:dyDescent="0.2">
      <c r="P928" s="27"/>
      <c r="Q928" s="30"/>
      <c r="R928" s="30"/>
      <c r="S928" s="30">
        <f>ABS(Q928)/'İtme Analizi'!$C$17</f>
        <v>0</v>
      </c>
      <c r="T928" s="30">
        <f>ABS(R928)/'İtme Analizi'!$C$14</f>
        <v>0</v>
      </c>
      <c r="U928" s="30">
        <f t="shared" si="18"/>
        <v>7.1677117287971687E-3</v>
      </c>
    </row>
    <row r="929" spans="16:21" ht="13.9" customHeight="1" x14ac:dyDescent="0.2">
      <c r="P929" s="27"/>
      <c r="Q929" s="30"/>
      <c r="R929" s="30"/>
      <c r="S929" s="30">
        <f>ABS(Q929)/'İtme Analizi'!$C$17</f>
        <v>0</v>
      </c>
      <c r="T929" s="30">
        <f>ABS(R929)/'İtme Analizi'!$C$14</f>
        <v>0</v>
      </c>
      <c r="U929" s="30">
        <f t="shared" si="18"/>
        <v>7.1677117287971687E-3</v>
      </c>
    </row>
    <row r="930" spans="16:21" ht="13.9" customHeight="1" x14ac:dyDescent="0.2">
      <c r="P930" s="27"/>
      <c r="Q930" s="30"/>
      <c r="R930" s="30"/>
      <c r="S930" s="30">
        <f>ABS(Q930)/'İtme Analizi'!$C$17</f>
        <v>0</v>
      </c>
      <c r="T930" s="30">
        <f>ABS(R930)/'İtme Analizi'!$C$14</f>
        <v>0</v>
      </c>
      <c r="U930" s="30">
        <f t="shared" si="18"/>
        <v>7.1677117287971687E-3</v>
      </c>
    </row>
    <row r="931" spans="16:21" ht="13.9" customHeight="1" x14ac:dyDescent="0.2">
      <c r="P931" s="27"/>
      <c r="Q931" s="30"/>
      <c r="R931" s="30"/>
      <c r="S931" s="30">
        <f>ABS(Q931)/'İtme Analizi'!$C$17</f>
        <v>0</v>
      </c>
      <c r="T931" s="30">
        <f>ABS(R931)/'İtme Analizi'!$C$14</f>
        <v>0</v>
      </c>
      <c r="U931" s="30">
        <f t="shared" si="18"/>
        <v>7.1677117287971687E-3</v>
      </c>
    </row>
    <row r="932" spans="16:21" ht="13.9" customHeight="1" x14ac:dyDescent="0.2">
      <c r="P932" s="27"/>
      <c r="Q932" s="30"/>
      <c r="R932" s="30"/>
      <c r="S932" s="30">
        <f>ABS(Q932)/'İtme Analizi'!$C$17</f>
        <v>0</v>
      </c>
      <c r="T932" s="30">
        <f>ABS(R932)/'İtme Analizi'!$C$14</f>
        <v>0</v>
      </c>
      <c r="U932" s="30">
        <f t="shared" si="18"/>
        <v>7.1677117287971687E-3</v>
      </c>
    </row>
    <row r="933" spans="16:21" ht="13.9" customHeight="1" x14ac:dyDescent="0.2">
      <c r="P933" s="27"/>
      <c r="Q933" s="30"/>
      <c r="R933" s="30"/>
      <c r="S933" s="30">
        <f>ABS(Q933)/'İtme Analizi'!$C$17</f>
        <v>0</v>
      </c>
      <c r="T933" s="30">
        <f>ABS(R933)/'İtme Analizi'!$C$14</f>
        <v>0</v>
      </c>
      <c r="U933" s="30">
        <f t="shared" si="18"/>
        <v>7.1677117287971687E-3</v>
      </c>
    </row>
    <row r="934" spans="16:21" ht="13.9" customHeight="1" x14ac:dyDescent="0.2">
      <c r="P934" s="27"/>
      <c r="Q934" s="30"/>
      <c r="R934" s="30"/>
      <c r="S934" s="30">
        <f>ABS(Q934)/'İtme Analizi'!$C$17</f>
        <v>0</v>
      </c>
      <c r="T934" s="30">
        <f>ABS(R934)/'İtme Analizi'!$C$14</f>
        <v>0</v>
      </c>
      <c r="U934" s="30">
        <f t="shared" si="18"/>
        <v>7.1677117287971687E-3</v>
      </c>
    </row>
    <row r="935" spans="16:21" ht="13.9" customHeight="1" x14ac:dyDescent="0.2">
      <c r="P935" s="27"/>
      <c r="Q935" s="30"/>
      <c r="R935" s="30"/>
      <c r="S935" s="30">
        <f>ABS(Q935)/'İtme Analizi'!$C$17</f>
        <v>0</v>
      </c>
      <c r="T935" s="30">
        <f>ABS(R935)/'İtme Analizi'!$C$14</f>
        <v>0</v>
      </c>
      <c r="U935" s="30">
        <f t="shared" si="18"/>
        <v>7.1677117287971687E-3</v>
      </c>
    </row>
    <row r="936" spans="16:21" ht="13.9" customHeight="1" x14ac:dyDescent="0.2">
      <c r="P936" s="27"/>
      <c r="Q936" s="30"/>
      <c r="R936" s="30"/>
      <c r="S936" s="30">
        <f>ABS(Q936)/'İtme Analizi'!$C$17</f>
        <v>0</v>
      </c>
      <c r="T936" s="30">
        <f>ABS(R936)/'İtme Analizi'!$C$14</f>
        <v>0</v>
      </c>
      <c r="U936" s="30">
        <f t="shared" si="18"/>
        <v>7.1677117287971687E-3</v>
      </c>
    </row>
    <row r="937" spans="16:21" ht="13.9" customHeight="1" x14ac:dyDescent="0.2">
      <c r="P937" s="27"/>
      <c r="Q937" s="30"/>
      <c r="R937" s="30"/>
      <c r="S937" s="30">
        <f>ABS(Q937)/'İtme Analizi'!$C$17</f>
        <v>0</v>
      </c>
      <c r="T937" s="30">
        <f>ABS(R937)/'İtme Analizi'!$C$14</f>
        <v>0</v>
      </c>
      <c r="U937" s="30">
        <f t="shared" si="18"/>
        <v>7.1677117287971687E-3</v>
      </c>
    </row>
    <row r="938" spans="16:21" ht="13.9" customHeight="1" x14ac:dyDescent="0.2">
      <c r="P938" s="27"/>
      <c r="Q938" s="30"/>
      <c r="R938" s="30"/>
      <c r="S938" s="30">
        <f>ABS(Q938)/'İtme Analizi'!$C$17</f>
        <v>0</v>
      </c>
      <c r="T938" s="30">
        <f>ABS(R938)/'İtme Analizi'!$C$14</f>
        <v>0</v>
      </c>
      <c r="U938" s="30">
        <f t="shared" si="18"/>
        <v>7.1677117287971687E-3</v>
      </c>
    </row>
    <row r="939" spans="16:21" ht="13.9" customHeight="1" x14ac:dyDescent="0.2">
      <c r="P939" s="27"/>
      <c r="Q939" s="30"/>
      <c r="R939" s="30"/>
      <c r="S939" s="30">
        <f>ABS(Q939)/'İtme Analizi'!$C$17</f>
        <v>0</v>
      </c>
      <c r="T939" s="30">
        <f>ABS(R939)/'İtme Analizi'!$C$14</f>
        <v>0</v>
      </c>
      <c r="U939" s="30">
        <f t="shared" si="18"/>
        <v>7.1677117287971687E-3</v>
      </c>
    </row>
    <row r="940" spans="16:21" ht="13.9" customHeight="1" x14ac:dyDescent="0.2">
      <c r="P940" s="27"/>
      <c r="Q940" s="30"/>
      <c r="R940" s="30"/>
      <c r="S940" s="30">
        <f>ABS(Q940)/'İtme Analizi'!$C$17</f>
        <v>0</v>
      </c>
      <c r="T940" s="30">
        <f>ABS(R940)/'İtme Analizi'!$C$14</f>
        <v>0</v>
      </c>
      <c r="U940" s="30">
        <f t="shared" si="18"/>
        <v>7.1677117287971687E-3</v>
      </c>
    </row>
    <row r="941" spans="16:21" ht="13.9" customHeight="1" x14ac:dyDescent="0.2">
      <c r="P941" s="27"/>
      <c r="Q941" s="30"/>
      <c r="R941" s="30"/>
      <c r="S941" s="30">
        <f>ABS(Q941)/'İtme Analizi'!$C$17</f>
        <v>0</v>
      </c>
      <c r="T941" s="30">
        <f>ABS(R941)/'İtme Analizi'!$C$14</f>
        <v>0</v>
      </c>
      <c r="U941" s="30">
        <f t="shared" si="18"/>
        <v>7.1677117287971687E-3</v>
      </c>
    </row>
    <row r="942" spans="16:21" ht="13.9" customHeight="1" x14ac:dyDescent="0.2">
      <c r="P942" s="27"/>
      <c r="Q942" s="30"/>
      <c r="R942" s="30"/>
      <c r="S942" s="30">
        <f>ABS(Q942)/'İtme Analizi'!$C$17</f>
        <v>0</v>
      </c>
      <c r="T942" s="30">
        <f>ABS(R942)/'İtme Analizi'!$C$14</f>
        <v>0</v>
      </c>
      <c r="U942" s="30">
        <f t="shared" si="18"/>
        <v>7.1677117287971687E-3</v>
      </c>
    </row>
    <row r="943" spans="16:21" ht="13.9" customHeight="1" x14ac:dyDescent="0.2">
      <c r="P943" s="27"/>
      <c r="Q943" s="30"/>
      <c r="R943" s="30"/>
      <c r="S943" s="30">
        <f>ABS(Q943)/'İtme Analizi'!$C$17</f>
        <v>0</v>
      </c>
      <c r="T943" s="30">
        <f>ABS(R943)/'İtme Analizi'!$C$14</f>
        <v>0</v>
      </c>
      <c r="U943" s="30">
        <f t="shared" si="18"/>
        <v>7.1677117287971687E-3</v>
      </c>
    </row>
    <row r="944" spans="16:21" ht="13.9" customHeight="1" x14ac:dyDescent="0.2">
      <c r="P944" s="27"/>
      <c r="Q944" s="30"/>
      <c r="R944" s="30"/>
      <c r="S944" s="30">
        <f>ABS(Q944)/'İtme Analizi'!$C$17</f>
        <v>0</v>
      </c>
      <c r="T944" s="30">
        <f>ABS(R944)/'İtme Analizi'!$C$14</f>
        <v>0</v>
      </c>
      <c r="U944" s="30">
        <f t="shared" si="18"/>
        <v>7.1677117287971687E-3</v>
      </c>
    </row>
    <row r="945" spans="16:21" ht="13.9" customHeight="1" x14ac:dyDescent="0.2">
      <c r="P945" s="27"/>
      <c r="Q945" s="30"/>
      <c r="R945" s="30"/>
      <c r="S945" s="30">
        <f>ABS(Q945)/'İtme Analizi'!$C$17</f>
        <v>0</v>
      </c>
      <c r="T945" s="30">
        <f>ABS(R945)/'İtme Analizi'!$C$14</f>
        <v>0</v>
      </c>
      <c r="U945" s="30">
        <f t="shared" si="18"/>
        <v>7.1677117287971687E-3</v>
      </c>
    </row>
    <row r="946" spans="16:21" ht="13.9" customHeight="1" x14ac:dyDescent="0.2">
      <c r="P946" s="27"/>
      <c r="Q946" s="30"/>
      <c r="R946" s="30"/>
      <c r="S946" s="30">
        <f>ABS(Q946)/'İtme Analizi'!$C$17</f>
        <v>0</v>
      </c>
      <c r="T946" s="30">
        <f>ABS(R946)/'İtme Analizi'!$C$14</f>
        <v>0</v>
      </c>
      <c r="U946" s="30">
        <f t="shared" si="18"/>
        <v>7.1677117287971687E-3</v>
      </c>
    </row>
    <row r="947" spans="16:21" ht="13.9" customHeight="1" x14ac:dyDescent="0.2">
      <c r="P947" s="27"/>
      <c r="Q947" s="30"/>
      <c r="R947" s="30"/>
      <c r="S947" s="30">
        <f>ABS(Q947)/'İtme Analizi'!$C$17</f>
        <v>0</v>
      </c>
      <c r="T947" s="30">
        <f>ABS(R947)/'İtme Analizi'!$C$14</f>
        <v>0</v>
      </c>
      <c r="U947" s="30">
        <f t="shared" si="18"/>
        <v>7.1677117287971687E-3</v>
      </c>
    </row>
    <row r="948" spans="16:21" ht="13.9" customHeight="1" x14ac:dyDescent="0.2">
      <c r="P948" s="27"/>
      <c r="Q948" s="30"/>
      <c r="R948" s="30"/>
      <c r="S948" s="30">
        <f>ABS(Q948)/'İtme Analizi'!$C$17</f>
        <v>0</v>
      </c>
      <c r="T948" s="30">
        <f>ABS(R948)/'İtme Analizi'!$C$14</f>
        <v>0</v>
      </c>
      <c r="U948" s="30">
        <f t="shared" si="18"/>
        <v>7.1677117287971687E-3</v>
      </c>
    </row>
    <row r="949" spans="16:21" ht="13.9" customHeight="1" x14ac:dyDescent="0.2">
      <c r="P949" s="27"/>
      <c r="Q949" s="30"/>
      <c r="R949" s="30"/>
      <c r="S949" s="30">
        <f>ABS(Q949)/'İtme Analizi'!$C$17</f>
        <v>0</v>
      </c>
      <c r="T949" s="30">
        <f>ABS(R949)/'İtme Analizi'!$C$14</f>
        <v>0</v>
      </c>
      <c r="U949" s="30">
        <f t="shared" si="18"/>
        <v>7.1677117287971687E-3</v>
      </c>
    </row>
    <row r="950" spans="16:21" ht="13.9" customHeight="1" x14ac:dyDescent="0.2">
      <c r="P950" s="27"/>
      <c r="Q950" s="30"/>
      <c r="R950" s="30"/>
      <c r="S950" s="30">
        <f>ABS(Q950)/'İtme Analizi'!$C$17</f>
        <v>0</v>
      </c>
      <c r="T950" s="30">
        <f>ABS(R950)/'İtme Analizi'!$C$14</f>
        <v>0</v>
      </c>
      <c r="U950" s="30">
        <f t="shared" si="18"/>
        <v>7.1677117287971687E-3</v>
      </c>
    </row>
    <row r="951" spans="16:21" ht="13.9" customHeight="1" x14ac:dyDescent="0.2">
      <c r="P951" s="27"/>
      <c r="Q951" s="30"/>
      <c r="R951" s="30"/>
      <c r="S951" s="30">
        <f>ABS(Q951)/'İtme Analizi'!$C$17</f>
        <v>0</v>
      </c>
      <c r="T951" s="30">
        <f>ABS(R951)/'İtme Analizi'!$C$14</f>
        <v>0</v>
      </c>
      <c r="U951" s="30">
        <f t="shared" si="18"/>
        <v>7.1677117287971687E-3</v>
      </c>
    </row>
    <row r="952" spans="16:21" ht="13.9" customHeight="1" x14ac:dyDescent="0.2">
      <c r="P952" s="27"/>
      <c r="Q952" s="30"/>
      <c r="R952" s="30"/>
      <c r="S952" s="30">
        <f>ABS(Q952)/'İtme Analizi'!$C$17</f>
        <v>0</v>
      </c>
      <c r="T952" s="30">
        <f>ABS(R952)/'İtme Analizi'!$C$14</f>
        <v>0</v>
      </c>
      <c r="U952" s="30">
        <f t="shared" si="18"/>
        <v>7.1677117287971687E-3</v>
      </c>
    </row>
    <row r="953" spans="16:21" ht="13.9" customHeight="1" x14ac:dyDescent="0.2">
      <c r="P953" s="27"/>
      <c r="Q953" s="30"/>
      <c r="R953" s="30"/>
      <c r="S953" s="30">
        <f>ABS(Q953)/'İtme Analizi'!$C$17</f>
        <v>0</v>
      </c>
      <c r="T953" s="30">
        <f>ABS(R953)/'İtme Analizi'!$C$14</f>
        <v>0</v>
      </c>
      <c r="U953" s="30">
        <f t="shared" si="18"/>
        <v>7.1677117287971687E-3</v>
      </c>
    </row>
    <row r="954" spans="16:21" ht="13.9" customHeight="1" x14ac:dyDescent="0.2">
      <c r="P954" s="27"/>
      <c r="Q954" s="30"/>
      <c r="R954" s="30"/>
      <c r="S954" s="30">
        <f>ABS(Q954)/'İtme Analizi'!$C$17</f>
        <v>0</v>
      </c>
      <c r="T954" s="30">
        <f>ABS(R954)/'İtme Analizi'!$C$14</f>
        <v>0</v>
      </c>
      <c r="U954" s="30">
        <f t="shared" si="18"/>
        <v>7.1677117287971687E-3</v>
      </c>
    </row>
    <row r="955" spans="16:21" ht="13.9" customHeight="1" x14ac:dyDescent="0.2">
      <c r="P955" s="27"/>
      <c r="Q955" s="30"/>
      <c r="R955" s="30"/>
      <c r="S955" s="30">
        <f>ABS(Q955)/'İtme Analizi'!$C$17</f>
        <v>0</v>
      </c>
      <c r="T955" s="30">
        <f>ABS(R955)/'İtme Analizi'!$C$14</f>
        <v>0</v>
      </c>
      <c r="U955" s="30">
        <f t="shared" si="18"/>
        <v>7.1677117287971687E-3</v>
      </c>
    </row>
    <row r="956" spans="16:21" ht="13.9" customHeight="1" x14ac:dyDescent="0.2">
      <c r="P956" s="27"/>
      <c r="Q956" s="30"/>
      <c r="R956" s="30"/>
      <c r="S956" s="30">
        <f>ABS(Q956)/'İtme Analizi'!$C$17</f>
        <v>0</v>
      </c>
      <c r="T956" s="30">
        <f>ABS(R956)/'İtme Analizi'!$C$14</f>
        <v>0</v>
      </c>
      <c r="U956" s="30">
        <f t="shared" si="18"/>
        <v>7.1677117287971687E-3</v>
      </c>
    </row>
    <row r="957" spans="16:21" ht="13.9" customHeight="1" x14ac:dyDescent="0.2">
      <c r="P957" s="27"/>
      <c r="Q957" s="30"/>
      <c r="R957" s="30"/>
      <c r="S957" s="30">
        <f>ABS(Q957)/'İtme Analizi'!$C$17</f>
        <v>0</v>
      </c>
      <c r="T957" s="30">
        <f>ABS(R957)/'İtme Analizi'!$C$14</f>
        <v>0</v>
      </c>
      <c r="U957" s="30">
        <f t="shared" si="18"/>
        <v>7.1677117287971687E-3</v>
      </c>
    </row>
    <row r="958" spans="16:21" ht="13.9" customHeight="1" x14ac:dyDescent="0.2">
      <c r="P958" s="27"/>
      <c r="Q958" s="30"/>
      <c r="R958" s="30"/>
      <c r="S958" s="30">
        <f>ABS(Q958)/'İtme Analizi'!$C$17</f>
        <v>0</v>
      </c>
      <c r="T958" s="30">
        <f>ABS(R958)/'İtme Analizi'!$C$14</f>
        <v>0</v>
      </c>
      <c r="U958" s="30">
        <f t="shared" si="18"/>
        <v>7.1677117287971687E-3</v>
      </c>
    </row>
    <row r="959" spans="16:21" ht="13.9" customHeight="1" x14ac:dyDescent="0.2">
      <c r="P959" s="27"/>
      <c r="Q959" s="30"/>
      <c r="R959" s="30"/>
      <c r="S959" s="30">
        <f>ABS(Q959)/'İtme Analizi'!$C$17</f>
        <v>0</v>
      </c>
      <c r="T959" s="30">
        <f>ABS(R959)/'İtme Analizi'!$C$14</f>
        <v>0</v>
      </c>
      <c r="U959" s="30">
        <f t="shared" si="18"/>
        <v>7.1677117287971687E-3</v>
      </c>
    </row>
    <row r="960" spans="16:21" ht="13.9" customHeight="1" x14ac:dyDescent="0.2">
      <c r="P960" s="27"/>
      <c r="Q960" s="30"/>
      <c r="R960" s="30"/>
      <c r="S960" s="30">
        <f>ABS(Q960)/'İtme Analizi'!$C$17</f>
        <v>0</v>
      </c>
      <c r="T960" s="30">
        <f>ABS(R960)/'İtme Analizi'!$C$14</f>
        <v>0</v>
      </c>
      <c r="U960" s="30">
        <f t="shared" si="18"/>
        <v>7.1677117287971687E-3</v>
      </c>
    </row>
    <row r="961" spans="16:21" ht="13.9" customHeight="1" x14ac:dyDescent="0.2">
      <c r="P961" s="27"/>
      <c r="Q961" s="30"/>
      <c r="R961" s="30"/>
      <c r="S961" s="30">
        <f>ABS(Q961)/'İtme Analizi'!$C$17</f>
        <v>0</v>
      </c>
      <c r="T961" s="30">
        <f>ABS(R961)/'İtme Analizi'!$C$14</f>
        <v>0</v>
      </c>
      <c r="U961" s="30">
        <f t="shared" si="18"/>
        <v>7.1677117287971687E-3</v>
      </c>
    </row>
    <row r="962" spans="16:21" ht="13.9" customHeight="1" x14ac:dyDescent="0.2">
      <c r="P962" s="27"/>
      <c r="Q962" s="30"/>
      <c r="R962" s="30"/>
      <c r="S962" s="30">
        <f>ABS(Q962)/'İtme Analizi'!$C$17</f>
        <v>0</v>
      </c>
      <c r="T962" s="30">
        <f>ABS(R962)/'İtme Analizi'!$C$14</f>
        <v>0</v>
      </c>
      <c r="U962" s="30">
        <f t="shared" ref="U962:U1000" si="19">U961+(S962-S961)*((T962+T961)/2)</f>
        <v>7.1677117287971687E-3</v>
      </c>
    </row>
    <row r="963" spans="16:21" ht="13.9" customHeight="1" x14ac:dyDescent="0.2">
      <c r="P963" s="27"/>
      <c r="Q963" s="30"/>
      <c r="R963" s="30"/>
      <c r="S963" s="30">
        <f>ABS(Q963)/'İtme Analizi'!$C$17</f>
        <v>0</v>
      </c>
      <c r="T963" s="30">
        <f>ABS(R963)/'İtme Analizi'!$C$14</f>
        <v>0</v>
      </c>
      <c r="U963" s="30">
        <f t="shared" si="19"/>
        <v>7.1677117287971687E-3</v>
      </c>
    </row>
    <row r="964" spans="16:21" ht="13.9" customHeight="1" x14ac:dyDescent="0.2">
      <c r="P964" s="27"/>
      <c r="Q964" s="30"/>
      <c r="R964" s="30"/>
      <c r="S964" s="30">
        <f>ABS(Q964)/'İtme Analizi'!$C$17</f>
        <v>0</v>
      </c>
      <c r="T964" s="30">
        <f>ABS(R964)/'İtme Analizi'!$C$14</f>
        <v>0</v>
      </c>
      <c r="U964" s="30">
        <f t="shared" si="19"/>
        <v>7.1677117287971687E-3</v>
      </c>
    </row>
    <row r="965" spans="16:21" ht="13.9" customHeight="1" x14ac:dyDescent="0.2">
      <c r="P965" s="27"/>
      <c r="Q965" s="30"/>
      <c r="R965" s="30"/>
      <c r="S965" s="30">
        <f>ABS(Q965)/'İtme Analizi'!$C$17</f>
        <v>0</v>
      </c>
      <c r="T965" s="30">
        <f>ABS(R965)/'İtme Analizi'!$C$14</f>
        <v>0</v>
      </c>
      <c r="U965" s="30">
        <f t="shared" si="19"/>
        <v>7.1677117287971687E-3</v>
      </c>
    </row>
    <row r="966" spans="16:21" ht="13.9" customHeight="1" x14ac:dyDescent="0.2">
      <c r="P966" s="27"/>
      <c r="Q966" s="30"/>
      <c r="R966" s="30"/>
      <c r="S966" s="30">
        <f>ABS(Q966)/'İtme Analizi'!$C$17</f>
        <v>0</v>
      </c>
      <c r="T966" s="30">
        <f>ABS(R966)/'İtme Analizi'!$C$14</f>
        <v>0</v>
      </c>
      <c r="U966" s="30">
        <f t="shared" si="19"/>
        <v>7.1677117287971687E-3</v>
      </c>
    </row>
    <row r="967" spans="16:21" ht="13.9" customHeight="1" x14ac:dyDescent="0.2">
      <c r="P967" s="27"/>
      <c r="Q967" s="30"/>
      <c r="R967" s="30"/>
      <c r="S967" s="30">
        <f>ABS(Q967)/'İtme Analizi'!$C$17</f>
        <v>0</v>
      </c>
      <c r="T967" s="30">
        <f>ABS(R967)/'İtme Analizi'!$C$14</f>
        <v>0</v>
      </c>
      <c r="U967" s="30">
        <f t="shared" si="19"/>
        <v>7.1677117287971687E-3</v>
      </c>
    </row>
    <row r="968" spans="16:21" ht="13.9" customHeight="1" x14ac:dyDescent="0.2">
      <c r="P968" s="27"/>
      <c r="Q968" s="30"/>
      <c r="R968" s="30"/>
      <c r="S968" s="30">
        <f>ABS(Q968)/'İtme Analizi'!$C$17</f>
        <v>0</v>
      </c>
      <c r="T968" s="30">
        <f>ABS(R968)/'İtme Analizi'!$C$14</f>
        <v>0</v>
      </c>
      <c r="U968" s="30">
        <f t="shared" si="19"/>
        <v>7.1677117287971687E-3</v>
      </c>
    </row>
    <row r="969" spans="16:21" ht="13.9" customHeight="1" x14ac:dyDescent="0.2">
      <c r="P969" s="27"/>
      <c r="Q969" s="30"/>
      <c r="R969" s="30"/>
      <c r="S969" s="30">
        <f>ABS(Q969)/'İtme Analizi'!$C$17</f>
        <v>0</v>
      </c>
      <c r="T969" s="30">
        <f>ABS(R969)/'İtme Analizi'!$C$14</f>
        <v>0</v>
      </c>
      <c r="U969" s="30">
        <f t="shared" si="19"/>
        <v>7.1677117287971687E-3</v>
      </c>
    </row>
    <row r="970" spans="16:21" ht="13.9" customHeight="1" x14ac:dyDescent="0.2">
      <c r="P970" s="27"/>
      <c r="Q970" s="30"/>
      <c r="R970" s="30"/>
      <c r="S970" s="30">
        <f>ABS(Q970)/'İtme Analizi'!$C$17</f>
        <v>0</v>
      </c>
      <c r="T970" s="30">
        <f>ABS(R970)/'İtme Analizi'!$C$14</f>
        <v>0</v>
      </c>
      <c r="U970" s="30">
        <f t="shared" si="19"/>
        <v>7.1677117287971687E-3</v>
      </c>
    </row>
    <row r="971" spans="16:21" ht="13.9" customHeight="1" x14ac:dyDescent="0.2">
      <c r="P971" s="27"/>
      <c r="Q971" s="30"/>
      <c r="R971" s="30"/>
      <c r="S971" s="30">
        <f>ABS(Q971)/'İtme Analizi'!$C$17</f>
        <v>0</v>
      </c>
      <c r="T971" s="30">
        <f>ABS(R971)/'İtme Analizi'!$C$14</f>
        <v>0</v>
      </c>
      <c r="U971" s="30">
        <f t="shared" si="19"/>
        <v>7.1677117287971687E-3</v>
      </c>
    </row>
    <row r="972" spans="16:21" ht="13.9" customHeight="1" x14ac:dyDescent="0.2">
      <c r="P972" s="27"/>
      <c r="Q972" s="30"/>
      <c r="R972" s="30"/>
      <c r="S972" s="30">
        <f>ABS(Q972)/'İtme Analizi'!$C$17</f>
        <v>0</v>
      </c>
      <c r="T972" s="30">
        <f>ABS(R972)/'İtme Analizi'!$C$14</f>
        <v>0</v>
      </c>
      <c r="U972" s="30">
        <f t="shared" si="19"/>
        <v>7.1677117287971687E-3</v>
      </c>
    </row>
    <row r="973" spans="16:21" ht="13.9" customHeight="1" x14ac:dyDescent="0.2">
      <c r="P973" s="27"/>
      <c r="Q973" s="30"/>
      <c r="R973" s="30"/>
      <c r="S973" s="30">
        <f>ABS(Q973)/'İtme Analizi'!$C$17</f>
        <v>0</v>
      </c>
      <c r="T973" s="30">
        <f>ABS(R973)/'İtme Analizi'!$C$14</f>
        <v>0</v>
      </c>
      <c r="U973" s="30">
        <f t="shared" si="19"/>
        <v>7.1677117287971687E-3</v>
      </c>
    </row>
    <row r="974" spans="16:21" ht="13.9" customHeight="1" x14ac:dyDescent="0.2">
      <c r="P974" s="27"/>
      <c r="Q974" s="30"/>
      <c r="R974" s="30"/>
      <c r="S974" s="30">
        <f>ABS(Q974)/'İtme Analizi'!$C$17</f>
        <v>0</v>
      </c>
      <c r="T974" s="30">
        <f>ABS(R974)/'İtme Analizi'!$C$14</f>
        <v>0</v>
      </c>
      <c r="U974" s="30">
        <f t="shared" si="19"/>
        <v>7.1677117287971687E-3</v>
      </c>
    </row>
    <row r="975" spans="16:21" ht="13.9" customHeight="1" x14ac:dyDescent="0.2">
      <c r="P975" s="27"/>
      <c r="Q975" s="30"/>
      <c r="R975" s="30"/>
      <c r="S975" s="30">
        <f>ABS(Q975)/'İtme Analizi'!$C$17</f>
        <v>0</v>
      </c>
      <c r="T975" s="30">
        <f>ABS(R975)/'İtme Analizi'!$C$14</f>
        <v>0</v>
      </c>
      <c r="U975" s="30">
        <f t="shared" si="19"/>
        <v>7.1677117287971687E-3</v>
      </c>
    </row>
    <row r="976" spans="16:21" ht="13.9" customHeight="1" x14ac:dyDescent="0.2">
      <c r="P976" s="27"/>
      <c r="Q976" s="30"/>
      <c r="R976" s="30"/>
      <c r="S976" s="30">
        <f>ABS(Q976)/'İtme Analizi'!$C$17</f>
        <v>0</v>
      </c>
      <c r="T976" s="30">
        <f>ABS(R976)/'İtme Analizi'!$C$14</f>
        <v>0</v>
      </c>
      <c r="U976" s="30">
        <f t="shared" si="19"/>
        <v>7.1677117287971687E-3</v>
      </c>
    </row>
    <row r="977" spans="16:21" ht="13.9" customHeight="1" x14ac:dyDescent="0.2">
      <c r="P977" s="27"/>
      <c r="Q977" s="30"/>
      <c r="R977" s="30"/>
      <c r="S977" s="30">
        <f>ABS(Q977)/'İtme Analizi'!$C$17</f>
        <v>0</v>
      </c>
      <c r="T977" s="30">
        <f>ABS(R977)/'İtme Analizi'!$C$14</f>
        <v>0</v>
      </c>
      <c r="U977" s="30">
        <f t="shared" si="19"/>
        <v>7.1677117287971687E-3</v>
      </c>
    </row>
    <row r="978" spans="16:21" ht="13.9" customHeight="1" x14ac:dyDescent="0.2">
      <c r="P978" s="27"/>
      <c r="Q978" s="30"/>
      <c r="R978" s="30"/>
      <c r="S978" s="30">
        <f>ABS(Q978)/'İtme Analizi'!$C$17</f>
        <v>0</v>
      </c>
      <c r="T978" s="30">
        <f>ABS(R978)/'İtme Analizi'!$C$14</f>
        <v>0</v>
      </c>
      <c r="U978" s="30">
        <f t="shared" si="19"/>
        <v>7.1677117287971687E-3</v>
      </c>
    </row>
    <row r="979" spans="16:21" ht="13.9" customHeight="1" x14ac:dyDescent="0.2">
      <c r="P979" s="27"/>
      <c r="Q979" s="30"/>
      <c r="R979" s="30"/>
      <c r="S979" s="30">
        <f>ABS(Q979)/'İtme Analizi'!$C$17</f>
        <v>0</v>
      </c>
      <c r="T979" s="30">
        <f>ABS(R979)/'İtme Analizi'!$C$14</f>
        <v>0</v>
      </c>
      <c r="U979" s="30">
        <f t="shared" si="19"/>
        <v>7.1677117287971687E-3</v>
      </c>
    </row>
    <row r="980" spans="16:21" ht="13.9" customHeight="1" x14ac:dyDescent="0.2">
      <c r="P980" s="27"/>
      <c r="Q980" s="30"/>
      <c r="R980" s="30"/>
      <c r="S980" s="30">
        <f>ABS(Q980)/'İtme Analizi'!$C$17</f>
        <v>0</v>
      </c>
      <c r="T980" s="30">
        <f>ABS(R980)/'İtme Analizi'!$C$14</f>
        <v>0</v>
      </c>
      <c r="U980" s="30">
        <f t="shared" si="19"/>
        <v>7.1677117287971687E-3</v>
      </c>
    </row>
    <row r="981" spans="16:21" ht="13.9" customHeight="1" x14ac:dyDescent="0.2">
      <c r="P981" s="27"/>
      <c r="Q981" s="30"/>
      <c r="R981" s="30"/>
      <c r="S981" s="30">
        <f>ABS(Q981)/'İtme Analizi'!$C$17</f>
        <v>0</v>
      </c>
      <c r="T981" s="30">
        <f>ABS(R981)/'İtme Analizi'!$C$14</f>
        <v>0</v>
      </c>
      <c r="U981" s="30">
        <f t="shared" si="19"/>
        <v>7.1677117287971687E-3</v>
      </c>
    </row>
    <row r="982" spans="16:21" ht="13.9" customHeight="1" x14ac:dyDescent="0.2">
      <c r="P982" s="27"/>
      <c r="Q982" s="30"/>
      <c r="R982" s="30"/>
      <c r="S982" s="30">
        <f>ABS(Q982)/'İtme Analizi'!$C$17</f>
        <v>0</v>
      </c>
      <c r="T982" s="30">
        <f>ABS(R982)/'İtme Analizi'!$C$14</f>
        <v>0</v>
      </c>
      <c r="U982" s="30">
        <f t="shared" si="19"/>
        <v>7.1677117287971687E-3</v>
      </c>
    </row>
    <row r="983" spans="16:21" ht="13.9" customHeight="1" x14ac:dyDescent="0.2">
      <c r="P983" s="27"/>
      <c r="Q983" s="30"/>
      <c r="R983" s="30"/>
      <c r="S983" s="30">
        <f>ABS(Q983)/'İtme Analizi'!$C$17</f>
        <v>0</v>
      </c>
      <c r="T983" s="30">
        <f>ABS(R983)/'İtme Analizi'!$C$14</f>
        <v>0</v>
      </c>
      <c r="U983" s="30">
        <f t="shared" si="19"/>
        <v>7.1677117287971687E-3</v>
      </c>
    </row>
    <row r="984" spans="16:21" ht="13.9" customHeight="1" x14ac:dyDescent="0.2">
      <c r="P984" s="27"/>
      <c r="Q984" s="30"/>
      <c r="R984" s="30"/>
      <c r="S984" s="30">
        <f>ABS(Q984)/'İtme Analizi'!$C$17</f>
        <v>0</v>
      </c>
      <c r="T984" s="30">
        <f>ABS(R984)/'İtme Analizi'!$C$14</f>
        <v>0</v>
      </c>
      <c r="U984" s="30">
        <f t="shared" si="19"/>
        <v>7.1677117287971687E-3</v>
      </c>
    </row>
    <row r="985" spans="16:21" ht="13.9" customHeight="1" x14ac:dyDescent="0.2">
      <c r="P985" s="27"/>
      <c r="Q985" s="30"/>
      <c r="R985" s="30"/>
      <c r="S985" s="30">
        <f>ABS(Q985)/'İtme Analizi'!$C$17</f>
        <v>0</v>
      </c>
      <c r="T985" s="30">
        <f>ABS(R985)/'İtme Analizi'!$C$14</f>
        <v>0</v>
      </c>
      <c r="U985" s="30">
        <f t="shared" si="19"/>
        <v>7.1677117287971687E-3</v>
      </c>
    </row>
    <row r="986" spans="16:21" ht="13.9" customHeight="1" x14ac:dyDescent="0.2">
      <c r="P986" s="27"/>
      <c r="Q986" s="30"/>
      <c r="R986" s="30"/>
      <c r="S986" s="30">
        <f>ABS(Q986)/'İtme Analizi'!$C$17</f>
        <v>0</v>
      </c>
      <c r="T986" s="30">
        <f>ABS(R986)/'İtme Analizi'!$C$14</f>
        <v>0</v>
      </c>
      <c r="U986" s="30">
        <f t="shared" si="19"/>
        <v>7.1677117287971687E-3</v>
      </c>
    </row>
    <row r="987" spans="16:21" ht="13.9" customHeight="1" x14ac:dyDescent="0.2">
      <c r="P987" s="27"/>
      <c r="Q987" s="30"/>
      <c r="R987" s="30"/>
      <c r="S987" s="30">
        <f>ABS(Q987)/'İtme Analizi'!$C$17</f>
        <v>0</v>
      </c>
      <c r="T987" s="30">
        <f>ABS(R987)/'İtme Analizi'!$C$14</f>
        <v>0</v>
      </c>
      <c r="U987" s="30">
        <f t="shared" si="19"/>
        <v>7.1677117287971687E-3</v>
      </c>
    </row>
    <row r="988" spans="16:21" ht="13.9" customHeight="1" x14ac:dyDescent="0.2">
      <c r="P988" s="27"/>
      <c r="Q988" s="30"/>
      <c r="R988" s="30"/>
      <c r="S988" s="30">
        <f>ABS(Q988)/'İtme Analizi'!$C$17</f>
        <v>0</v>
      </c>
      <c r="T988" s="30">
        <f>ABS(R988)/'İtme Analizi'!$C$14</f>
        <v>0</v>
      </c>
      <c r="U988" s="30">
        <f t="shared" si="19"/>
        <v>7.1677117287971687E-3</v>
      </c>
    </row>
    <row r="989" spans="16:21" ht="13.9" customHeight="1" x14ac:dyDescent="0.2">
      <c r="P989" s="27"/>
      <c r="Q989" s="30"/>
      <c r="R989" s="30"/>
      <c r="S989" s="30">
        <f>ABS(Q989)/'İtme Analizi'!$C$17</f>
        <v>0</v>
      </c>
      <c r="T989" s="30">
        <f>ABS(R989)/'İtme Analizi'!$C$14</f>
        <v>0</v>
      </c>
      <c r="U989" s="30">
        <f t="shared" si="19"/>
        <v>7.1677117287971687E-3</v>
      </c>
    </row>
    <row r="990" spans="16:21" ht="13.9" customHeight="1" x14ac:dyDescent="0.2">
      <c r="P990" s="27"/>
      <c r="Q990" s="30"/>
      <c r="R990" s="30"/>
      <c r="S990" s="30">
        <f>ABS(Q990)/'İtme Analizi'!$C$17</f>
        <v>0</v>
      </c>
      <c r="T990" s="30">
        <f>ABS(R990)/'İtme Analizi'!$C$14</f>
        <v>0</v>
      </c>
      <c r="U990" s="30">
        <f t="shared" si="19"/>
        <v>7.1677117287971687E-3</v>
      </c>
    </row>
    <row r="991" spans="16:21" ht="13.9" customHeight="1" x14ac:dyDescent="0.2">
      <c r="P991" s="27"/>
      <c r="Q991" s="30"/>
      <c r="R991" s="30"/>
      <c r="S991" s="30">
        <f>ABS(Q991)/'İtme Analizi'!$C$17</f>
        <v>0</v>
      </c>
      <c r="T991" s="30">
        <f>ABS(R991)/'İtme Analizi'!$C$14</f>
        <v>0</v>
      </c>
      <c r="U991" s="30">
        <f t="shared" si="19"/>
        <v>7.1677117287971687E-3</v>
      </c>
    </row>
    <row r="992" spans="16:21" ht="13.9" customHeight="1" x14ac:dyDescent="0.2">
      <c r="P992" s="27"/>
      <c r="Q992" s="30"/>
      <c r="R992" s="30"/>
      <c r="S992" s="30">
        <f>ABS(Q992)/'İtme Analizi'!$C$17</f>
        <v>0</v>
      </c>
      <c r="T992" s="30">
        <f>ABS(R992)/'İtme Analizi'!$C$14</f>
        <v>0</v>
      </c>
      <c r="U992" s="30">
        <f t="shared" si="19"/>
        <v>7.1677117287971687E-3</v>
      </c>
    </row>
    <row r="993" spans="16:21" ht="13.9" customHeight="1" x14ac:dyDescent="0.2">
      <c r="P993" s="27"/>
      <c r="Q993" s="30"/>
      <c r="R993" s="30"/>
      <c r="S993" s="30">
        <f>ABS(Q993)/'İtme Analizi'!$C$17</f>
        <v>0</v>
      </c>
      <c r="T993" s="30">
        <f>ABS(R993)/'İtme Analizi'!$C$14</f>
        <v>0</v>
      </c>
      <c r="U993" s="30">
        <f t="shared" si="19"/>
        <v>7.1677117287971687E-3</v>
      </c>
    </row>
    <row r="994" spans="16:21" ht="13.9" customHeight="1" x14ac:dyDescent="0.2">
      <c r="P994" s="27"/>
      <c r="Q994" s="30"/>
      <c r="R994" s="30"/>
      <c r="S994" s="30">
        <f>ABS(Q994)/'İtme Analizi'!$C$17</f>
        <v>0</v>
      </c>
      <c r="T994" s="30">
        <f>ABS(R994)/'İtme Analizi'!$C$14</f>
        <v>0</v>
      </c>
      <c r="U994" s="30">
        <f t="shared" si="19"/>
        <v>7.1677117287971687E-3</v>
      </c>
    </row>
    <row r="995" spans="16:21" ht="13.9" customHeight="1" x14ac:dyDescent="0.2">
      <c r="P995" s="27"/>
      <c r="Q995" s="30"/>
      <c r="R995" s="30"/>
      <c r="S995" s="30">
        <f>ABS(Q995)/'İtme Analizi'!$C$17</f>
        <v>0</v>
      </c>
      <c r="T995" s="30">
        <f>ABS(R995)/'İtme Analizi'!$C$14</f>
        <v>0</v>
      </c>
      <c r="U995" s="30">
        <f t="shared" si="19"/>
        <v>7.1677117287971687E-3</v>
      </c>
    </row>
    <row r="996" spans="16:21" ht="13.9" customHeight="1" x14ac:dyDescent="0.2">
      <c r="P996" s="27"/>
      <c r="Q996" s="30"/>
      <c r="R996" s="30"/>
      <c r="S996" s="30">
        <f>ABS(Q996)/'İtme Analizi'!$C$17</f>
        <v>0</v>
      </c>
      <c r="T996" s="30">
        <f>ABS(R996)/'İtme Analizi'!$C$14</f>
        <v>0</v>
      </c>
      <c r="U996" s="30">
        <f t="shared" si="19"/>
        <v>7.1677117287971687E-3</v>
      </c>
    </row>
    <row r="997" spans="16:21" ht="13.9" customHeight="1" x14ac:dyDescent="0.2">
      <c r="P997" s="27"/>
      <c r="Q997" s="30"/>
      <c r="R997" s="30"/>
      <c r="S997" s="30">
        <f>ABS(Q997)/'İtme Analizi'!$C$17</f>
        <v>0</v>
      </c>
      <c r="T997" s="30">
        <f>ABS(R997)/'İtme Analizi'!$C$14</f>
        <v>0</v>
      </c>
      <c r="U997" s="30">
        <f t="shared" si="19"/>
        <v>7.1677117287971687E-3</v>
      </c>
    </row>
    <row r="998" spans="16:21" ht="13.9" customHeight="1" x14ac:dyDescent="0.2">
      <c r="P998" s="27"/>
      <c r="Q998" s="30"/>
      <c r="R998" s="30"/>
      <c r="S998" s="30">
        <f>ABS(Q998)/'İtme Analizi'!$C$17</f>
        <v>0</v>
      </c>
      <c r="T998" s="30">
        <f>ABS(R998)/'İtme Analizi'!$C$14</f>
        <v>0</v>
      </c>
      <c r="U998" s="30">
        <f t="shared" si="19"/>
        <v>7.1677117287971687E-3</v>
      </c>
    </row>
    <row r="999" spans="16:21" ht="13.9" customHeight="1" x14ac:dyDescent="0.2">
      <c r="P999" s="27"/>
      <c r="Q999" s="30"/>
      <c r="R999" s="30"/>
      <c r="S999" s="30">
        <f>ABS(Q999)/'İtme Analizi'!$C$17</f>
        <v>0</v>
      </c>
      <c r="T999" s="30">
        <f>ABS(R999)/'İtme Analizi'!$C$14</f>
        <v>0</v>
      </c>
      <c r="U999" s="30">
        <f t="shared" si="19"/>
        <v>7.1677117287971687E-3</v>
      </c>
    </row>
    <row r="1000" spans="16:21" ht="13.9" customHeight="1" x14ac:dyDescent="0.2">
      <c r="P1000" s="27"/>
      <c r="Q1000" s="30"/>
      <c r="R1000" s="30"/>
      <c r="S1000" s="30">
        <f>ABS(Q1000)/'İtme Analizi'!$C$17</f>
        <v>0</v>
      </c>
      <c r="T1000" s="30">
        <f>ABS(R1000)/'İtme Analizi'!$C$14</f>
        <v>0</v>
      </c>
      <c r="U1000" s="30">
        <f t="shared" si="19"/>
        <v>7.1677117287971687E-3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89</v>
      </c>
      <c r="C2" s="81"/>
      <c r="D2" s="81"/>
      <c r="E2" s="81"/>
      <c r="F2" s="81"/>
      <c r="G2" s="81"/>
      <c r="K2" s="82" t="s">
        <v>12</v>
      </c>
      <c r="L2" s="83"/>
      <c r="P2" s="81" t="s">
        <v>103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4" t="s">
        <v>7</v>
      </c>
      <c r="C4" s="34" t="s">
        <v>8</v>
      </c>
      <c r="D4" s="34" t="s">
        <v>9</v>
      </c>
      <c r="E4" s="34" t="s">
        <v>953</v>
      </c>
      <c r="F4" s="34" t="s">
        <v>954</v>
      </c>
      <c r="G4" s="54" t="s">
        <v>11</v>
      </c>
      <c r="K4" s="34" t="s">
        <v>953</v>
      </c>
      <c r="L4" s="34" t="s">
        <v>954</v>
      </c>
      <c r="P4" s="54" t="s">
        <v>7</v>
      </c>
      <c r="Q4" s="34" t="s">
        <v>8</v>
      </c>
      <c r="R4" s="34" t="s">
        <v>9</v>
      </c>
      <c r="S4" s="34" t="s">
        <v>953</v>
      </c>
      <c r="T4" s="34" t="s">
        <v>954</v>
      </c>
      <c r="U4" s="54" t="s">
        <v>11</v>
      </c>
    </row>
    <row r="5" spans="2:21" ht="13.9" customHeight="1" x14ac:dyDescent="0.2">
      <c r="B5" s="54"/>
      <c r="C5" s="25" t="s">
        <v>6</v>
      </c>
      <c r="D5" s="25" t="s">
        <v>10</v>
      </c>
      <c r="E5" s="25" t="s">
        <v>6</v>
      </c>
      <c r="F5" s="25" t="s">
        <v>955</v>
      </c>
      <c r="G5" s="54"/>
      <c r="K5" s="25" t="s">
        <v>6</v>
      </c>
      <c r="L5" s="25" t="s">
        <v>955</v>
      </c>
      <c r="P5" s="54"/>
      <c r="Q5" s="25" t="s">
        <v>6</v>
      </c>
      <c r="R5" s="25" t="s">
        <v>10</v>
      </c>
      <c r="S5" s="25" t="s">
        <v>6</v>
      </c>
      <c r="T5" s="25" t="s">
        <v>955</v>
      </c>
      <c r="U5" s="54"/>
    </row>
    <row r="6" spans="2:21" ht="13.9" customHeight="1" x14ac:dyDescent="0.2">
      <c r="B6" s="27">
        <v>0</v>
      </c>
      <c r="C6" s="30">
        <v>-3.9557299374328247E-7</v>
      </c>
      <c r="D6" s="30">
        <v>3.0064256861805907E-11</v>
      </c>
      <c r="E6" s="30">
        <f>ABS(C6)/'İtme Analizi'!$G$17</f>
        <v>2.8691630168894966E-7</v>
      </c>
      <c r="F6" s="30">
        <f>ABS(D6)/'İtme Analizi'!$G$14</f>
        <v>1.7255467379792175E-14</v>
      </c>
      <c r="G6" s="30"/>
      <c r="K6" s="30">
        <v>0</v>
      </c>
      <c r="L6" s="30">
        <v>0</v>
      </c>
      <c r="P6" s="27">
        <v>0</v>
      </c>
      <c r="Q6" s="30">
        <v>-3.9557299374328247E-7</v>
      </c>
      <c r="R6" s="30">
        <v>3.0064256861805907E-11</v>
      </c>
      <c r="S6" s="30">
        <f>ABS(Q6)/'İtme Analizi'!$G$17</f>
        <v>2.8691630168894966E-7</v>
      </c>
      <c r="T6" s="30">
        <f>ABS(R6)/'İtme Analizi'!$G$14</f>
        <v>1.7255467379792175E-14</v>
      </c>
      <c r="U6" s="30"/>
    </row>
    <row r="7" spans="2:21" ht="13.9" customHeight="1" x14ac:dyDescent="0.2">
      <c r="B7" s="27">
        <v>1</v>
      </c>
      <c r="C7" s="30">
        <v>-1.9017920229937432E-3</v>
      </c>
      <c r="D7" s="30">
        <v>54.734966428889962</v>
      </c>
      <c r="E7" s="30">
        <f>ABS(C7)/'İtme Analizi'!$G$17</f>
        <v>1.3794044144809037E-3</v>
      </c>
      <c r="F7" s="30">
        <f>ABS(D7)/'İtme Analizi'!$G$14</f>
        <v>3.1415292654301701E-2</v>
      </c>
      <c r="G7" s="30">
        <f>G6+(E7-E6)*((F7+F6)/2)</f>
        <v>2.1662689904996112E-5</v>
      </c>
      <c r="K7" s="30">
        <f>'İtme Analizi'!$G$24</f>
        <v>8.2747049764521394E-2</v>
      </c>
      <c r="L7" s="30">
        <f>'İtme Analizi'!$G$21</f>
        <v>1.8993323166107119</v>
      </c>
      <c r="P7" s="27">
        <v>1</v>
      </c>
      <c r="Q7" s="30">
        <v>-9.5109377299374342E-4</v>
      </c>
      <c r="R7" s="30">
        <v>27.367482501035838</v>
      </c>
      <c r="S7" s="30">
        <f>ABS(Q7)/'İtme Analizi'!$G$17</f>
        <v>6.898456472583408E-4</v>
      </c>
      <c r="T7" s="30">
        <f>ABS(R7)/'İtme Analizi'!$G$14</f>
        <v>1.5707645917687602E-2</v>
      </c>
      <c r="U7" s="30">
        <f>U6+(S7-S6)*((T7+T6)/2)</f>
        <v>5.4156721926644978E-6</v>
      </c>
    </row>
    <row r="8" spans="2:21" ht="13.9" customHeight="1" x14ac:dyDescent="0.2">
      <c r="B8" s="27">
        <v>2</v>
      </c>
      <c r="C8" s="30">
        <v>-3.8031884729937434E-3</v>
      </c>
      <c r="D8" s="30">
        <v>109.58388784310762</v>
      </c>
      <c r="E8" s="30">
        <f>ABS(C8)/'İtme Analizi'!$G$17</f>
        <v>2.7585219126601184E-3</v>
      </c>
      <c r="F8" s="30">
        <f>ABS(D8)/'İtme Analizi'!$G$14</f>
        <v>6.2895990102778923E-2</v>
      </c>
      <c r="G8" s="30">
        <f>G7+(E8-E7)*((F8+F7)/2)</f>
        <v>8.6695860068004875E-5</v>
      </c>
      <c r="H8" s="47"/>
      <c r="I8" s="47"/>
      <c r="J8" s="47"/>
      <c r="K8" s="30">
        <f>'İtme Analizi'!$G$24</f>
        <v>8.2747049764521394E-2</v>
      </c>
      <c r="L8" s="30">
        <v>0</v>
      </c>
      <c r="P8" s="27">
        <v>2</v>
      </c>
      <c r="Q8" s="30">
        <v>-1.9017919729937436E-3</v>
      </c>
      <c r="R8" s="30">
        <v>54.792185767375166</v>
      </c>
      <c r="S8" s="30">
        <f>ABS(Q8)/'İtme Analizi'!$G$17</f>
        <v>1.3794043782149926E-3</v>
      </c>
      <c r="T8" s="30">
        <f>ABS(R8)/'İtme Analizi'!$G$14</f>
        <v>3.1448133859499725E-2</v>
      </c>
      <c r="U8" s="30">
        <f>U7+(S8-S7)*((T8+T7)/2)</f>
        <v>2.1674012022878816E-5</v>
      </c>
    </row>
    <row r="9" spans="2:21" ht="13.9" customHeight="1" x14ac:dyDescent="0.2">
      <c r="B9" s="27">
        <v>3</v>
      </c>
      <c r="C9" s="30">
        <v>-5.7045849229937435E-3</v>
      </c>
      <c r="D9" s="30">
        <v>164.37498429226599</v>
      </c>
      <c r="E9" s="30">
        <f>ABS(C9)/'İtme Analizi'!$G$17</f>
        <v>4.1376394108393333E-3</v>
      </c>
      <c r="F9" s="30">
        <f>ABS(D9)/'İtme Analizi'!$G$14</f>
        <v>9.4343498744930282E-2</v>
      </c>
      <c r="G9" s="30">
        <f t="shared" ref="G9:G72" si="0">G8+(E9-E8)*((F9+F8)/2)</f>
        <v>1.9512172530532053E-4</v>
      </c>
      <c r="H9" s="47"/>
      <c r="I9" s="47"/>
      <c r="J9" s="47"/>
      <c r="P9" s="27">
        <v>3</v>
      </c>
      <c r="Q9" s="30">
        <v>-2.852490172993744E-3</v>
      </c>
      <c r="R9" s="30">
        <v>82.188436470237534</v>
      </c>
      <c r="S9" s="30">
        <f>ABS(Q9)/'İtme Analizi'!$G$17</f>
        <v>2.0689631091716444E-3</v>
      </c>
      <c r="T9" s="30">
        <f>ABS(R9)/'İtme Analizi'!$G$14</f>
        <v>4.7172291370022462E-2</v>
      </c>
      <c r="U9" s="30">
        <f t="shared" ref="U9:U72" si="1">U8+(S9-S8)*((T9+T8)/2)</f>
        <v>4.8780712347149641E-5</v>
      </c>
    </row>
    <row r="10" spans="2:21" ht="13.9" customHeight="1" x14ac:dyDescent="0.2">
      <c r="B10" s="27">
        <v>4</v>
      </c>
      <c r="C10" s="30">
        <v>-7.6059813729937439E-3</v>
      </c>
      <c r="D10" s="30">
        <v>219.12467627976258</v>
      </c>
      <c r="E10" s="30">
        <f>ABS(C10)/'İtme Analizi'!$G$17</f>
        <v>5.5167569090185482E-3</v>
      </c>
      <c r="F10" s="30">
        <f>ABS(D10)/'İtme Analizi'!$G$14</f>
        <v>0.12576724317628252</v>
      </c>
      <c r="G10" s="30">
        <f t="shared" si="0"/>
        <v>3.4690101316569742E-4</v>
      </c>
      <c r="H10" s="47"/>
      <c r="I10" s="47"/>
      <c r="J10" s="47"/>
      <c r="K10" s="82" t="s">
        <v>20</v>
      </c>
      <c r="L10" s="83"/>
      <c r="P10" s="27">
        <v>4</v>
      </c>
      <c r="Q10" s="30">
        <v>-3.8031883729937438E-3</v>
      </c>
      <c r="R10" s="30">
        <v>109.58459350340758</v>
      </c>
      <c r="S10" s="30">
        <f>ABS(Q10)/'İtme Analizi'!$G$17</f>
        <v>2.7585218401282962E-3</v>
      </c>
      <c r="T10" s="30">
        <f>ABS(R10)/'İtme Analizi'!$G$14</f>
        <v>6.2896395118553744E-2</v>
      </c>
      <c r="U10" s="30">
        <f t="shared" si="1"/>
        <v>8.6730124233713735E-5</v>
      </c>
    </row>
    <row r="11" spans="2:21" ht="13.9" customHeight="1" x14ac:dyDescent="0.2">
      <c r="B11" s="27">
        <v>5</v>
      </c>
      <c r="C11" s="30">
        <v>-9.5073778229937435E-3</v>
      </c>
      <c r="D11" s="30">
        <v>273.85818831946176</v>
      </c>
      <c r="E11" s="30">
        <f>ABS(C11)/'İtme Analizi'!$G$17</f>
        <v>6.8958744071977622E-3</v>
      </c>
      <c r="F11" s="30">
        <f>ABS(D11)/'İtme Analizi'!$G$14</f>
        <v>0.15718170107969198</v>
      </c>
      <c r="G11" s="30">
        <f t="shared" si="0"/>
        <v>5.4201093322307217E-4</v>
      </c>
      <c r="H11" s="47"/>
      <c r="I11" s="47"/>
      <c r="J11" s="47"/>
      <c r="K11" s="84"/>
      <c r="L11" s="85"/>
      <c r="P11" s="27">
        <v>5</v>
      </c>
      <c r="Q11" s="30">
        <v>-4.753886572993745E-3</v>
      </c>
      <c r="R11" s="30">
        <v>136.98012090374692</v>
      </c>
      <c r="S11" s="30">
        <f>ABS(Q11)/'İtme Analizi'!$G$17</f>
        <v>3.4480805710849489E-3</v>
      </c>
      <c r="T11" s="30">
        <f>ABS(R11)/'İtme Analizi'!$G$14</f>
        <v>7.8620137487496591E-2</v>
      </c>
      <c r="U11" s="30">
        <f t="shared" si="1"/>
        <v>1.3552210455032067E-4</v>
      </c>
    </row>
    <row r="12" spans="2:21" ht="13.9" customHeight="1" x14ac:dyDescent="0.2">
      <c r="B12" s="27">
        <v>6</v>
      </c>
      <c r="C12" s="30">
        <v>-1.1408774272993742E-2</v>
      </c>
      <c r="D12" s="30">
        <v>328.58486067024415</v>
      </c>
      <c r="E12" s="30">
        <f>ABS(C12)/'İtme Analizi'!$G$17</f>
        <v>8.2749919053769754E-3</v>
      </c>
      <c r="F12" s="30">
        <f>ABS(D12)/'İtme Analizi'!$G$14</f>
        <v>0.18859223332381997</v>
      </c>
      <c r="G12" s="30">
        <f t="shared" si="0"/>
        <v>7.8044237489814953E-4</v>
      </c>
      <c r="H12" s="47"/>
      <c r="I12" s="47"/>
      <c r="J12" s="47"/>
      <c r="K12" s="34" t="s">
        <v>953</v>
      </c>
      <c r="L12" s="34" t="s">
        <v>954</v>
      </c>
      <c r="P12" s="27">
        <v>6</v>
      </c>
      <c r="Q12" s="30">
        <v>-5.7045847729937441E-3</v>
      </c>
      <c r="R12" s="30">
        <v>164.36608377512908</v>
      </c>
      <c r="S12" s="30">
        <f>ABS(Q12)/'İtme Analizi'!$G$17</f>
        <v>4.1376393020415994E-3</v>
      </c>
      <c r="T12" s="30">
        <f>ABS(R12)/'İtme Analizi'!$G$14</f>
        <v>9.4338390267317634E-2</v>
      </c>
      <c r="U12" s="30">
        <f t="shared" si="1"/>
        <v>1.9515463600369083E-4</v>
      </c>
    </row>
    <row r="13" spans="2:21" ht="13.9" customHeight="1" x14ac:dyDescent="0.2">
      <c r="B13" s="27">
        <v>7</v>
      </c>
      <c r="C13" s="30">
        <v>-1.3310170722993743E-2</v>
      </c>
      <c r="D13" s="30">
        <v>383.26946574383743</v>
      </c>
      <c r="E13" s="30">
        <f>ABS(C13)/'İtme Analizi'!$G$17</f>
        <v>9.6541094035561912E-3</v>
      </c>
      <c r="F13" s="30">
        <f>ABS(D13)/'İtme Analizi'!$G$14</f>
        <v>0.21997862093225545</v>
      </c>
      <c r="G13" s="30">
        <f t="shared" si="0"/>
        <v>1.0621759820734415E-3</v>
      </c>
      <c r="H13" s="47"/>
      <c r="I13" s="47"/>
      <c r="J13" s="47"/>
      <c r="K13" s="25" t="s">
        <v>6</v>
      </c>
      <c r="L13" s="25" t="s">
        <v>955</v>
      </c>
      <c r="P13" s="27">
        <v>7</v>
      </c>
      <c r="Q13" s="30">
        <v>-6.6552829729937439E-3</v>
      </c>
      <c r="R13" s="30">
        <v>191.74353942837277</v>
      </c>
      <c r="S13" s="30">
        <f>ABS(Q13)/'İtme Analizi'!$G$17</f>
        <v>4.8271980329982513E-3</v>
      </c>
      <c r="T13" s="30">
        <f>ABS(R13)/'İtme Analizi'!$G$14</f>
        <v>0.11005176030462634</v>
      </c>
      <c r="U13" s="30">
        <f t="shared" si="1"/>
        <v>2.6562414242790519E-4</v>
      </c>
    </row>
    <row r="14" spans="2:21" ht="13.9" customHeight="1" x14ac:dyDescent="0.2">
      <c r="B14" s="27">
        <v>8</v>
      </c>
      <c r="C14" s="30">
        <v>-1.5211567172993743E-2</v>
      </c>
      <c r="D14" s="30">
        <v>437.97282406475807</v>
      </c>
      <c r="E14" s="30">
        <f>ABS(C14)/'İtme Analizi'!$G$17</f>
        <v>1.1033226901735407E-2</v>
      </c>
      <c r="F14" s="30">
        <f>ABS(D14)/'İtme Analizi'!$G$14</f>
        <v>0.25137577202135869</v>
      </c>
      <c r="G14" s="30">
        <f t="shared" si="0"/>
        <v>1.3872025276564272E-3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-7.6059811729937438E-3</v>
      </c>
      <c r="R14" s="30">
        <v>219.11939257317397</v>
      </c>
      <c r="S14" s="30">
        <f>ABS(Q14)/'İtme Analizi'!$G$17</f>
        <v>5.5167567639549031E-3</v>
      </c>
      <c r="T14" s="30">
        <f>ABS(R14)/'İtme Analizi'!$G$14</f>
        <v>0.12576421057756892</v>
      </c>
      <c r="U14" s="30">
        <f t="shared" si="1"/>
        <v>3.4692862323832383E-4</v>
      </c>
    </row>
    <row r="15" spans="2:21" ht="13.9" customHeight="1" x14ac:dyDescent="0.2">
      <c r="B15" s="27">
        <v>9</v>
      </c>
      <c r="C15" s="30">
        <v>-1.7112963622993742E-2</v>
      </c>
      <c r="D15" s="30">
        <v>492.68055415120273</v>
      </c>
      <c r="E15" s="30">
        <f>ABS(C15)/'İtme Analizi'!$G$17</f>
        <v>1.2412344399914619E-2</v>
      </c>
      <c r="F15" s="30">
        <f>ABS(D15)/'İtme Analizi'!$G$14</f>
        <v>0.28277543229795787</v>
      </c>
      <c r="G15" s="30">
        <f t="shared" si="0"/>
        <v>1.7555311639315617E-3</v>
      </c>
      <c r="H15" s="47"/>
      <c r="I15" s="47"/>
      <c r="J15" s="47"/>
      <c r="K15" s="30"/>
      <c r="L15" s="30">
        <f>K15*'İtme Analizi'!$G$23</f>
        <v>0</v>
      </c>
      <c r="P15" s="27">
        <v>9</v>
      </c>
      <c r="Q15" s="30">
        <v>-8.5566793729937429E-3</v>
      </c>
      <c r="R15" s="30">
        <v>246.48753156131727</v>
      </c>
      <c r="S15" s="30">
        <f>ABS(Q15)/'İtme Analizi'!$G$17</f>
        <v>6.206315494911554E-3</v>
      </c>
      <c r="T15" s="30">
        <f>ABS(R15)/'İtme Analizi'!$G$14</f>
        <v>0.14147223328793496</v>
      </c>
      <c r="U15" s="30">
        <f t="shared" si="1"/>
        <v>4.3906623478695642E-4</v>
      </c>
    </row>
    <row r="16" spans="2:21" ht="13.9" customHeight="1" x14ac:dyDescent="0.2">
      <c r="B16" s="27">
        <v>10</v>
      </c>
      <c r="C16" s="30">
        <v>-1.9014360072993744E-2</v>
      </c>
      <c r="D16" s="30">
        <v>547.40647755425391</v>
      </c>
      <c r="E16" s="30">
        <f>ABS(C16)/'İtme Analizi'!$G$17</f>
        <v>1.3791461898093837E-2</v>
      </c>
      <c r="F16" s="30">
        <f>ABS(D16)/'İtme Analizi'!$G$14</f>
        <v>0.31418553468136434</v>
      </c>
      <c r="G16" s="30">
        <f t="shared" si="0"/>
        <v>2.1671708215771465E-3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-9.5073775729937436E-3</v>
      </c>
      <c r="R16" s="30">
        <v>273.85529397627266</v>
      </c>
      <c r="S16" s="30">
        <f>ABS(Q16)/'İtme Analizi'!$G$17</f>
        <v>6.8958742258682067E-3</v>
      </c>
      <c r="T16" s="30">
        <f>ABS(R16)/'İtme Analizi'!$G$14</f>
        <v>0.15718003986302814</v>
      </c>
      <c r="U16" s="30">
        <f t="shared" si="1"/>
        <v>5.4203537602260526E-4</v>
      </c>
    </row>
    <row r="17" spans="2:21" ht="13.9" customHeight="1" x14ac:dyDescent="0.2">
      <c r="B17" s="27">
        <v>11</v>
      </c>
      <c r="C17" s="30">
        <v>-2.0915756522993743E-2</v>
      </c>
      <c r="D17" s="30">
        <v>602.12565093637602</v>
      </c>
      <c r="E17" s="30">
        <f>ABS(C17)/'İtme Analizi'!$G$17</f>
        <v>1.5170579396273051E-2</v>
      </c>
      <c r="F17" s="30">
        <f>ABS(D17)/'İtme Analizi'!$G$14</f>
        <v>0.34559176287069082</v>
      </c>
      <c r="G17" s="30">
        <f t="shared" si="0"/>
        <v>2.6221260295548631E-3</v>
      </c>
      <c r="H17" s="47"/>
      <c r="I17" s="47"/>
      <c r="J17" s="47"/>
      <c r="P17" s="27">
        <v>0</v>
      </c>
      <c r="Q17" s="30">
        <v>-9.5073775729937436E-3</v>
      </c>
      <c r="R17" s="30">
        <v>273.85529397627266</v>
      </c>
      <c r="S17" s="30">
        <f>ABS(Q17)/'İtme Analizi'!$G$17</f>
        <v>6.8958742258682067E-3</v>
      </c>
      <c r="T17" s="30">
        <f>ABS(R17)/'İtme Analizi'!$G$14</f>
        <v>0.15718003986302814</v>
      </c>
      <c r="U17" s="30">
        <f t="shared" si="1"/>
        <v>5.4203537602260526E-4</v>
      </c>
    </row>
    <row r="18" spans="2:21" ht="13.9" customHeight="1" x14ac:dyDescent="0.2">
      <c r="B18" s="27">
        <v>12</v>
      </c>
      <c r="C18" s="30">
        <v>-2.2817152972993741E-2</v>
      </c>
      <c r="D18" s="30">
        <v>656.87786031554265</v>
      </c>
      <c r="E18" s="30">
        <f>ABS(C18)/'İtme Analizi'!$G$17</f>
        <v>1.6549696894452265E-2</v>
      </c>
      <c r="F18" s="30">
        <f>ABS(D18)/'İtme Analizi'!$G$14</f>
        <v>0.37701695216628978</v>
      </c>
      <c r="G18" s="30">
        <f t="shared" si="0"/>
        <v>3.1204071911770117E-3</v>
      </c>
      <c r="H18" s="47"/>
      <c r="I18" s="47"/>
      <c r="J18" s="47"/>
      <c r="K18" s="51" t="s">
        <v>13</v>
      </c>
      <c r="L18" s="52"/>
      <c r="P18" s="27">
        <v>1</v>
      </c>
      <c r="Q18" s="30">
        <v>-1.0458075772993743E-2</v>
      </c>
      <c r="R18" s="30">
        <v>301.24172374179176</v>
      </c>
      <c r="S18" s="30">
        <f>ABS(Q18)/'İtme Analizi'!$G$17</f>
        <v>7.5854329568248577E-3</v>
      </c>
      <c r="T18" s="30">
        <f>ABS(R18)/'İtme Analizi'!$G$14</f>
        <v>0.17289856061809256</v>
      </c>
      <c r="U18" s="30">
        <f t="shared" si="1"/>
        <v>6.5583966645445973E-4</v>
      </c>
    </row>
    <row r="19" spans="2:21" ht="13.9" customHeight="1" x14ac:dyDescent="0.2">
      <c r="B19" s="27">
        <v>13</v>
      </c>
      <c r="C19" s="30">
        <v>-2.4718549422993744E-2</v>
      </c>
      <c r="D19" s="30">
        <v>711.58835875556792</v>
      </c>
      <c r="E19" s="30">
        <f>ABS(C19)/'İtme Analizi'!$G$17</f>
        <v>1.7928814392631481E-2</v>
      </c>
      <c r="F19" s="30">
        <f>ABS(D19)/'İtme Analizi'!$G$14</f>
        <v>0.40841820134745177</v>
      </c>
      <c r="G19" s="30">
        <f t="shared" si="0"/>
        <v>3.6620108731249515E-3</v>
      </c>
      <c r="H19" s="47"/>
      <c r="I19" s="47"/>
      <c r="J19" s="47"/>
      <c r="K19" s="30" t="s">
        <v>36</v>
      </c>
      <c r="L19" s="30">
        <f>VLOOKUP($L$16,$F$6:$G$100,2,FALSE)</f>
        <v>8.0664494714693322E-3</v>
      </c>
      <c r="P19" s="27">
        <v>2</v>
      </c>
      <c r="Q19" s="30">
        <v>-1.1408773972993743E-2</v>
      </c>
      <c r="R19" s="30">
        <v>328.61737753625863</v>
      </c>
      <c r="S19" s="30">
        <f>ABS(Q19)/'İtme Analizi'!$G$17</f>
        <v>8.2749916877815095E-3</v>
      </c>
      <c r="T19" s="30">
        <f>ABS(R19)/'İtme Analizi'!$G$14</f>
        <v>0.18861089647333285</v>
      </c>
      <c r="U19" s="30">
        <f t="shared" si="1"/>
        <v>7.8048066768485549E-4</v>
      </c>
    </row>
    <row r="20" spans="2:21" ht="13.9" customHeight="1" x14ac:dyDescent="0.2">
      <c r="B20" s="27">
        <v>14</v>
      </c>
      <c r="C20" s="30">
        <v>-2.6619945872993742E-2</v>
      </c>
      <c r="D20" s="30">
        <v>766.1683156358165</v>
      </c>
      <c r="E20" s="30">
        <f>ABS(C20)/'İtme Analizi'!$G$17</f>
        <v>1.9307931890810693E-2</v>
      </c>
      <c r="F20" s="30">
        <f>ABS(D20)/'İtme Analizi'!$G$14</f>
        <v>0.43974452582195006</v>
      </c>
      <c r="G20" s="30">
        <f t="shared" si="0"/>
        <v>4.2468689022963132E-3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-1.2359472172993742E-2</v>
      </c>
      <c r="R20" s="30">
        <v>355.98376331941694</v>
      </c>
      <c r="S20" s="30">
        <f>ABS(Q20)/'İtme Analizi'!$G$17</f>
        <v>8.9645504187381604E-3</v>
      </c>
      <c r="T20" s="30">
        <f>ABS(R20)/'İtme Analizi'!$G$14</f>
        <v>0.20431791292661536</v>
      </c>
      <c r="U20" s="30">
        <f t="shared" si="1"/>
        <v>9.1595441326792354E-4</v>
      </c>
    </row>
    <row r="21" spans="2:21" ht="13.9" customHeight="1" x14ac:dyDescent="0.2">
      <c r="B21" s="27">
        <v>15</v>
      </c>
      <c r="C21" s="30">
        <v>-2.8521342322993744E-2</v>
      </c>
      <c r="D21" s="30">
        <v>820.60208067694987</v>
      </c>
      <c r="E21" s="30">
        <f>ABS(C21)/'İtme Analizi'!$G$17</f>
        <v>2.0687049388989909E-2</v>
      </c>
      <c r="F21" s="30">
        <f>ABS(D21)/'İtme Analizi'!$G$14</f>
        <v>0.47098694306658928</v>
      </c>
      <c r="G21" s="30">
        <f t="shared" si="0"/>
        <v>4.8748717547396356E-3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-1.3310170372993741E-2</v>
      </c>
      <c r="R21" s="30">
        <v>383.35642889252085</v>
      </c>
      <c r="S21" s="30">
        <f>ABS(Q21)/'İtme Analizi'!$G$17</f>
        <v>9.6541091496948114E-3</v>
      </c>
      <c r="T21" s="30">
        <f>ABS(R21)/'İtme Analizi'!$G$14</f>
        <v>0.22002853368354175</v>
      </c>
      <c r="U21" s="30">
        <f t="shared" si="1"/>
        <v>1.0622603118731555E-3</v>
      </c>
    </row>
    <row r="22" spans="2:21" ht="13.9" customHeight="1" x14ac:dyDescent="0.2">
      <c r="B22" s="27">
        <v>16</v>
      </c>
      <c r="C22" s="30">
        <v>-3.0422738772993743E-2</v>
      </c>
      <c r="D22" s="30">
        <v>874.88133050857641</v>
      </c>
      <c r="E22" s="30">
        <f>ABS(C22)/'İtme Analizi'!$G$17</f>
        <v>2.2066166887169125E-2</v>
      </c>
      <c r="F22" s="30">
        <f>ABS(D22)/'İtme Analizi'!$G$14</f>
        <v>0.5021406758588044</v>
      </c>
      <c r="G22" s="30">
        <f t="shared" si="0"/>
        <v>5.545900418350379E-3</v>
      </c>
      <c r="H22" s="47"/>
      <c r="I22" s="47"/>
      <c r="J22" s="47"/>
      <c r="P22" s="27">
        <v>5</v>
      </c>
      <c r="Q22" s="30">
        <v>-1.4260868572993742E-2</v>
      </c>
      <c r="R22" s="30">
        <v>410.72959188813792</v>
      </c>
      <c r="S22" s="30">
        <f>ABS(Q22)/'İtme Analizi'!$G$17</f>
        <v>1.0343667880651464E-2</v>
      </c>
      <c r="T22" s="30">
        <f>ABS(R22)/'İtme Analizi'!$G$14</f>
        <v>0.23573943993756155</v>
      </c>
      <c r="U22" s="30">
        <f t="shared" si="1"/>
        <v>1.2193997046235821E-3</v>
      </c>
    </row>
    <row r="23" spans="2:21" ht="13.9" customHeight="1" x14ac:dyDescent="0.2">
      <c r="B23" s="27">
        <v>17</v>
      </c>
      <c r="C23" s="30">
        <v>-3.2324135222993745E-2</v>
      </c>
      <c r="D23" s="30">
        <v>929.14106882782903</v>
      </c>
      <c r="E23" s="30">
        <f>ABS(C23)/'İtme Analizi'!$G$17</f>
        <v>2.344528438534834E-2</v>
      </c>
      <c r="F23" s="30">
        <f>ABS(D23)/'İtme Analizi'!$G$14</f>
        <v>0.53328320996193024</v>
      </c>
      <c r="G23" s="30">
        <f t="shared" si="0"/>
        <v>6.2598860178344259E-3</v>
      </c>
      <c r="H23" s="47"/>
      <c r="I23" s="47"/>
      <c r="J23" s="47"/>
      <c r="K23" s="7" t="s">
        <v>956</v>
      </c>
      <c r="L23" s="30" t="e">
        <f>Spektrum!$C$4*9.8067/$L$15</f>
        <v>#DIV/0!</v>
      </c>
      <c r="P23" s="27">
        <v>6</v>
      </c>
      <c r="Q23" s="30">
        <v>-1.5211566772993741E-2</v>
      </c>
      <c r="R23" s="30">
        <v>438.10368331322354</v>
      </c>
      <c r="S23" s="30">
        <f>ABS(Q23)/'İtme Analizi'!$G$17</f>
        <v>1.1033226611608115E-2</v>
      </c>
      <c r="T23" s="30">
        <f>ABS(R23)/'İtme Analizi'!$G$14</f>
        <v>0.25145087906636632</v>
      </c>
      <c r="U23" s="30">
        <f t="shared" si="1"/>
        <v>1.3873728736769394E-3</v>
      </c>
    </row>
    <row r="24" spans="2:21" ht="13.9" customHeight="1" x14ac:dyDescent="0.2">
      <c r="B24" s="27">
        <v>18</v>
      </c>
      <c r="C24" s="30">
        <v>-3.4225531672993748E-2</v>
      </c>
      <c r="D24" s="30">
        <v>982.25107241951855</v>
      </c>
      <c r="E24" s="30">
        <f>ABS(C24)/'İtme Analizi'!$G$17</f>
        <v>2.4824401883527556E-2</v>
      </c>
      <c r="F24" s="30">
        <f>ABS(D24)/'İtme Analizi'!$G$14</f>
        <v>0.56376585048517891</v>
      </c>
      <c r="G24" s="30">
        <f t="shared" si="0"/>
        <v>7.0163657956462643E-3</v>
      </c>
      <c r="H24" s="47"/>
      <c r="I24" s="47"/>
      <c r="J24" s="47"/>
      <c r="K24" s="7" t="s">
        <v>957</v>
      </c>
      <c r="L24" s="30" t="e">
        <f>(1+($L$23-1)*'İtme Analizi'!$G$20/'İtme Analizi'!$G$18)/$L$23</f>
        <v>#DIV/0!</v>
      </c>
      <c r="P24" s="27">
        <v>7</v>
      </c>
      <c r="Q24" s="30">
        <v>-1.6162264972993744E-2</v>
      </c>
      <c r="R24" s="30">
        <v>465.47878812977945</v>
      </c>
      <c r="S24" s="30">
        <f>ABS(Q24)/'İtme Analizi'!$G$17</f>
        <v>1.1722785342564768E-2</v>
      </c>
      <c r="T24" s="30">
        <f>ABS(R24)/'İtme Analizi'!$G$14</f>
        <v>0.26716289983414315</v>
      </c>
      <c r="U24" s="30">
        <f t="shared" si="1"/>
        <v>1.566180203294574E-3</v>
      </c>
    </row>
    <row r="25" spans="2:21" ht="13.9" customHeight="1" x14ac:dyDescent="0.2">
      <c r="B25" s="27">
        <v>19</v>
      </c>
      <c r="C25" s="30">
        <v>-3.612692812299375E-2</v>
      </c>
      <c r="D25" s="30">
        <v>1033.5330674687102</v>
      </c>
      <c r="E25" s="30">
        <f>ABS(C25)/'İtme Analizi'!$G$17</f>
        <v>2.6203519381706772E-2</v>
      </c>
      <c r="F25" s="30">
        <f>ABS(D25)/'İtme Analizi'!$G$14</f>
        <v>0.59319930020620548</v>
      </c>
      <c r="G25" s="30">
        <f t="shared" si="0"/>
        <v>7.8141612376972855E-3</v>
      </c>
      <c r="H25" s="47"/>
      <c r="I25" s="47"/>
      <c r="J25" s="47"/>
      <c r="P25" s="27">
        <v>8</v>
      </c>
      <c r="Q25" s="30">
        <v>-1.7112963172993746E-2</v>
      </c>
      <c r="R25" s="30">
        <v>492.85354451007584</v>
      </c>
      <c r="S25" s="30">
        <f>ABS(Q25)/'İtme Analizi'!$G$17</f>
        <v>1.2412344073521422E-2</v>
      </c>
      <c r="T25" s="30">
        <f>ABS(R25)/'İtme Analizi'!$G$14</f>
        <v>0.28287472061591878</v>
      </c>
      <c r="U25" s="30">
        <f t="shared" si="1"/>
        <v>1.7558218250625552E-3</v>
      </c>
    </row>
    <row r="26" spans="2:21" ht="13.9" customHeight="1" x14ac:dyDescent="0.2">
      <c r="B26" s="27">
        <v>20</v>
      </c>
      <c r="C26" s="30">
        <v>-3.8028324572993745E-2</v>
      </c>
      <c r="D26" s="30">
        <v>1083.6084875991385</v>
      </c>
      <c r="E26" s="30">
        <f>ABS(C26)/'İtme Analizi'!$G$17</f>
        <v>2.7582636879885984E-2</v>
      </c>
      <c r="F26" s="30">
        <f>ABS(D26)/'İtme Analizi'!$G$14</f>
        <v>0.62194023275484023</v>
      </c>
      <c r="G26" s="30">
        <f t="shared" si="0"/>
        <v>8.6520713340152329E-3</v>
      </c>
      <c r="H26" s="47"/>
      <c r="I26" s="47"/>
      <c r="J26" s="47"/>
      <c r="P26" s="27">
        <v>9</v>
      </c>
      <c r="Q26" s="30">
        <v>-1.8063661372993745E-2</v>
      </c>
      <c r="R26" s="30">
        <v>520.23946750266202</v>
      </c>
      <c r="S26" s="30">
        <f>ABS(Q26)/'İtme Analizi'!$G$17</f>
        <v>1.3101902804478073E-2</v>
      </c>
      <c r="T26" s="30">
        <f>ABS(R26)/'İtme Analizi'!$G$14</f>
        <v>0.29859295050718926</v>
      </c>
      <c r="U26" s="30">
        <f t="shared" si="1"/>
        <v>1.9562998797585402E-3</v>
      </c>
    </row>
    <row r="27" spans="2:21" ht="13.9" customHeight="1" x14ac:dyDescent="0.2">
      <c r="B27" s="27">
        <v>21</v>
      </c>
      <c r="C27" s="30">
        <v>-3.9929721022993747E-2</v>
      </c>
      <c r="D27" s="30">
        <v>1134.7207008091402</v>
      </c>
      <c r="E27" s="30">
        <f>ABS(C27)/'İtme Analizi'!$G$17</f>
        <v>2.89617543780652E-2</v>
      </c>
      <c r="F27" s="30">
        <f>ABS(D27)/'İtme Analizi'!$G$14</f>
        <v>0.65127623569707926</v>
      </c>
      <c r="G27" s="30">
        <f t="shared" si="0"/>
        <v>9.5300288893212272E-3</v>
      </c>
      <c r="H27" s="47"/>
      <c r="I27" s="47"/>
      <c r="J27" s="47"/>
      <c r="P27" s="27">
        <v>10</v>
      </c>
      <c r="Q27" s="30">
        <v>-1.9014359572993744E-2</v>
      </c>
      <c r="R27" s="30">
        <v>547.62180445211118</v>
      </c>
      <c r="S27" s="30">
        <f>ABS(Q27)/'İtme Analizi'!$G$17</f>
        <v>1.3791461535434724E-2</v>
      </c>
      <c r="T27" s="30">
        <f>ABS(R27)/'İtme Analizi'!$G$14</f>
        <v>0.31430912217860557</v>
      </c>
      <c r="U27" s="30">
        <f t="shared" si="1"/>
        <v>2.1676158674794992E-3</v>
      </c>
    </row>
    <row r="28" spans="2:21" ht="13.9" customHeight="1" x14ac:dyDescent="0.2">
      <c r="B28" s="27">
        <v>22</v>
      </c>
      <c r="C28" s="30">
        <v>-4.1831117472993749E-2</v>
      </c>
      <c r="D28" s="30">
        <v>1183.4711784976635</v>
      </c>
      <c r="E28" s="30">
        <f>ABS(C28)/'İtme Analizi'!$G$17</f>
        <v>3.0340871876244416E-2</v>
      </c>
      <c r="F28" s="30">
        <f>ABS(D28)/'İtme Analizi'!$G$14</f>
        <v>0.67925671369027685</v>
      </c>
      <c r="G28" s="30">
        <f t="shared" si="0"/>
        <v>1.0447509525523278E-2</v>
      </c>
      <c r="H28" s="47"/>
      <c r="I28" s="47"/>
      <c r="J28" s="47"/>
      <c r="P28" s="27">
        <v>0</v>
      </c>
      <c r="Q28" s="30">
        <v>-1.9014359572993744E-2</v>
      </c>
      <c r="R28" s="30">
        <v>547.62180445211118</v>
      </c>
      <c r="S28" s="30">
        <f>ABS(Q28)/'İtme Analizi'!$G$17</f>
        <v>1.3791461535434724E-2</v>
      </c>
      <c r="T28" s="30">
        <f>ABS(R28)/'İtme Analizi'!$G$14</f>
        <v>0.31430912217860557</v>
      </c>
      <c r="U28" s="30">
        <f t="shared" si="1"/>
        <v>2.1676158674794992E-3</v>
      </c>
    </row>
    <row r="29" spans="2:21" ht="13.9" customHeight="1" x14ac:dyDescent="0.2">
      <c r="B29" s="27">
        <v>23</v>
      </c>
      <c r="C29" s="30">
        <v>-4.3732513922993745E-2</v>
      </c>
      <c r="D29" s="30">
        <v>1232.0883750600574</v>
      </c>
      <c r="E29" s="30">
        <f>ABS(C29)/'İtme Analizi'!$G$17</f>
        <v>3.1719989374423628E-2</v>
      </c>
      <c r="F29" s="30">
        <f>ABS(D29)/'İtme Analizi'!$G$14</f>
        <v>0.70716069459476072</v>
      </c>
      <c r="G29" s="30">
        <f t="shared" si="0"/>
        <v>1.1403525779296363E-2</v>
      </c>
      <c r="H29" s="47"/>
      <c r="I29" s="47"/>
      <c r="J29" s="47"/>
      <c r="P29" s="27">
        <v>1</v>
      </c>
      <c r="Q29" s="30">
        <v>-1.9965057772993747E-2</v>
      </c>
      <c r="R29" s="30">
        <v>575.00167823142328</v>
      </c>
      <c r="S29" s="30">
        <f>ABS(Q29)/'İtme Analizi'!$G$17</f>
        <v>1.4481020266391377E-2</v>
      </c>
      <c r="T29" s="30">
        <f>ABS(R29)/'İtme Analizi'!$G$14</f>
        <v>0.33002388010638117</v>
      </c>
      <c r="U29" s="30">
        <f t="shared" si="1"/>
        <v>2.3897685911640617E-3</v>
      </c>
    </row>
    <row r="30" spans="2:21" ht="13.9" customHeight="1" x14ac:dyDescent="0.2">
      <c r="B30" s="27">
        <v>24</v>
      </c>
      <c r="C30" s="30">
        <v>-4.5633910372993747E-2</v>
      </c>
      <c r="D30" s="30">
        <v>1280.7260972035856</v>
      </c>
      <c r="E30" s="30">
        <f>ABS(C30)/'İtme Analizi'!$G$17</f>
        <v>3.3099106872602847E-2</v>
      </c>
      <c r="F30" s="30">
        <f>ABS(D30)/'İtme Analizi'!$G$14</f>
        <v>0.73507645621603879</v>
      </c>
      <c r="G30" s="30">
        <f t="shared" si="0"/>
        <v>1.2398033024900021E-2</v>
      </c>
      <c r="H30" s="47"/>
      <c r="I30" s="47"/>
      <c r="J30" s="47"/>
      <c r="P30" s="27">
        <v>2</v>
      </c>
      <c r="Q30" s="30">
        <v>-2.0915755972993746E-2</v>
      </c>
      <c r="R30" s="30">
        <v>602.39122124697178</v>
      </c>
      <c r="S30" s="30">
        <f>ABS(Q30)/'İtme Analizi'!$G$17</f>
        <v>1.5170578997348029E-2</v>
      </c>
      <c r="T30" s="30">
        <f>ABS(R30)/'İtme Analizi'!$G$14</f>
        <v>0.34574418772032506</v>
      </c>
      <c r="U30" s="30">
        <f t="shared" si="1"/>
        <v>2.6227594767998679E-3</v>
      </c>
    </row>
    <row r="31" spans="2:21" ht="13.9" customHeight="1" x14ac:dyDescent="0.2">
      <c r="B31" s="27">
        <v>25</v>
      </c>
      <c r="C31" s="30">
        <v>-4.7535306822993749E-2</v>
      </c>
      <c r="D31" s="30">
        <v>1329.3153207104542</v>
      </c>
      <c r="E31" s="30">
        <f>ABS(C31)/'İtme Analizi'!$G$17</f>
        <v>3.447822437078206E-2</v>
      </c>
      <c r="F31" s="30">
        <f>ABS(D31)/'İtme Analizi'!$G$14</f>
        <v>0.76296438190421223</v>
      </c>
      <c r="G31" s="30">
        <f t="shared" si="0"/>
        <v>1.3431020191319367E-2</v>
      </c>
      <c r="H31" s="47"/>
      <c r="I31" s="47"/>
      <c r="J31" s="47"/>
      <c r="P31" s="27">
        <v>3</v>
      </c>
      <c r="Q31" s="30">
        <v>-2.1866454172993748E-2</v>
      </c>
      <c r="R31" s="30">
        <v>629.7852836970153</v>
      </c>
      <c r="S31" s="30">
        <f>ABS(Q31)/'İtme Analizi'!$G$17</f>
        <v>1.5860137728304684E-2</v>
      </c>
      <c r="T31" s="30">
        <f>ABS(R31)/'İtme Analizi'!$G$14</f>
        <v>0.36146708927679888</v>
      </c>
      <c r="U31" s="30">
        <f t="shared" si="1"/>
        <v>2.8665913321420538E-3</v>
      </c>
    </row>
    <row r="32" spans="2:21" ht="13.9" customHeight="1" x14ac:dyDescent="0.2">
      <c r="B32" s="27">
        <v>26</v>
      </c>
      <c r="C32" s="30">
        <v>-4.9436703272993744E-2</v>
      </c>
      <c r="D32" s="30">
        <v>1377.5165499621294</v>
      </c>
      <c r="E32" s="30">
        <f>ABS(C32)/'İtme Analizi'!$G$17</f>
        <v>3.5857341868961272E-2</v>
      </c>
      <c r="F32" s="30">
        <f>ABS(D32)/'İtme Analizi'!$G$14</f>
        <v>0.79062961716485203</v>
      </c>
      <c r="G32" s="30">
        <f t="shared" si="0"/>
        <v>1.450231452591055E-2</v>
      </c>
      <c r="H32" s="47"/>
      <c r="I32" s="47"/>
      <c r="J32" s="47"/>
      <c r="P32" s="27">
        <v>4</v>
      </c>
      <c r="Q32" s="30">
        <v>-2.2817152372993751E-2</v>
      </c>
      <c r="R32" s="30">
        <v>657.17702215294275</v>
      </c>
      <c r="S32" s="30">
        <f>ABS(Q32)/'İtme Analizi'!$G$17</f>
        <v>1.6549696459261336E-2</v>
      </c>
      <c r="T32" s="30">
        <f>ABS(R32)/'İtme Analizi'!$G$14</f>
        <v>0.37718865697011261</v>
      </c>
      <c r="U32" s="30">
        <f t="shared" si="1"/>
        <v>3.1212645916399834E-3</v>
      </c>
    </row>
    <row r="33" spans="2:21" ht="13.9" customHeight="1" x14ac:dyDescent="0.2">
      <c r="B33" s="27">
        <v>27</v>
      </c>
      <c r="C33" s="30">
        <v>-5.1338099722993746E-2</v>
      </c>
      <c r="D33" s="30">
        <v>1425.3484135566985</v>
      </c>
      <c r="E33" s="30">
        <f>ABS(C33)/'İtme Analizi'!$G$17</f>
        <v>3.7236459367140484E-2</v>
      </c>
      <c r="F33" s="30">
        <f>ABS(D33)/'İtme Analizi'!$G$14</f>
        <v>0.81808285393583335</v>
      </c>
      <c r="G33" s="30">
        <f t="shared" si="0"/>
        <v>1.5611616285127588E-2</v>
      </c>
      <c r="H33" s="47"/>
      <c r="I33" s="47"/>
      <c r="J33" s="47"/>
      <c r="P33" s="27">
        <v>5</v>
      </c>
      <c r="Q33" s="30">
        <v>-2.3767850572993753E-2</v>
      </c>
      <c r="R33" s="30">
        <v>684.54658630936171</v>
      </c>
      <c r="S33" s="30">
        <f>ABS(Q33)/'İtme Analizi'!$G$17</f>
        <v>1.7239255190217989E-2</v>
      </c>
      <c r="T33" s="30">
        <f>ABS(R33)/'İtme Analizi'!$G$14</f>
        <v>0.39289749765994192</v>
      </c>
      <c r="U33" s="30">
        <f t="shared" si="1"/>
        <v>3.3867744073969781E-3</v>
      </c>
    </row>
    <row r="34" spans="2:21" ht="13.9" customHeight="1" x14ac:dyDescent="0.2">
      <c r="B34" s="27">
        <v>28</v>
      </c>
      <c r="C34" s="30">
        <v>-5.3239496172993749E-2</v>
      </c>
      <c r="D34" s="30">
        <v>1472.956584152774</v>
      </c>
      <c r="E34" s="30">
        <f>ABS(C34)/'İtme Analizi'!$G$17</f>
        <v>3.8615576865319703E-2</v>
      </c>
      <c r="F34" s="30">
        <f>ABS(D34)/'İtme Analizi'!$G$14</f>
        <v>0.84540770146186051</v>
      </c>
      <c r="G34" s="30">
        <f t="shared" si="0"/>
        <v>1.6758690751630001E-2</v>
      </c>
      <c r="H34" s="47"/>
      <c r="I34" s="47"/>
      <c r="J34" s="47"/>
      <c r="P34" s="27">
        <v>6</v>
      </c>
      <c r="Q34" s="30">
        <v>-2.4718548772993752E-2</v>
      </c>
      <c r="R34" s="30">
        <v>711.91151094984536</v>
      </c>
      <c r="S34" s="30">
        <f>ABS(Q34)/'İtme Analizi'!$G$17</f>
        <v>1.7928813921174642E-2</v>
      </c>
      <c r="T34" s="30">
        <f>ABS(R34)/'İtme Analizi'!$G$14</f>
        <v>0.40860367548615056</v>
      </c>
      <c r="U34" s="30">
        <f t="shared" si="1"/>
        <v>3.6631154733044219E-3</v>
      </c>
    </row>
    <row r="35" spans="2:21" ht="13.9" customHeight="1" x14ac:dyDescent="0.2">
      <c r="B35" s="27">
        <v>29</v>
      </c>
      <c r="C35" s="30">
        <v>-5.5140892622993751E-2</v>
      </c>
      <c r="D35" s="30">
        <v>1513.6438086133749</v>
      </c>
      <c r="E35" s="30">
        <f>ABS(C35)/'İtme Analizi'!$G$17</f>
        <v>3.9994694363498923E-2</v>
      </c>
      <c r="F35" s="30">
        <f>ABS(D35)/'İtme Analizi'!$G$14</f>
        <v>0.86876025189014372</v>
      </c>
      <c r="G35" s="30">
        <f t="shared" si="0"/>
        <v>1.7940710261272905E-2</v>
      </c>
      <c r="H35" s="47"/>
      <c r="I35" s="47"/>
      <c r="J35" s="47"/>
      <c r="P35" s="27">
        <v>7</v>
      </c>
      <c r="Q35" s="30">
        <v>-2.5669246972993755E-2</v>
      </c>
      <c r="R35" s="30">
        <v>739.21845075117528</v>
      </c>
      <c r="S35" s="30">
        <f>ABS(Q35)/'İtme Analizi'!$G$17</f>
        <v>1.8618372652131294E-2</v>
      </c>
      <c r="T35" s="30">
        <f>ABS(R35)/'İtme Analizi'!$G$14</f>
        <v>0.42427657274583336</v>
      </c>
      <c r="U35" s="30">
        <f t="shared" si="1"/>
        <v>3.950275396809276E-3</v>
      </c>
    </row>
    <row r="36" spans="2:21" ht="13.9" customHeight="1" x14ac:dyDescent="0.2">
      <c r="B36" s="27">
        <v>30</v>
      </c>
      <c r="C36" s="30">
        <v>-5.7042289072993746E-2</v>
      </c>
      <c r="D36" s="30">
        <v>1552.7180127299309</v>
      </c>
      <c r="E36" s="30">
        <f>ABS(C36)/'İtme Analizi'!$G$17</f>
        <v>4.1373811861678128E-2</v>
      </c>
      <c r="F36" s="30">
        <f>ABS(D36)/'İtme Analizi'!$G$14</f>
        <v>0.89118700461594091</v>
      </c>
      <c r="G36" s="30">
        <f t="shared" si="0"/>
        <v>1.9154297289932919E-2</v>
      </c>
      <c r="H36" s="47"/>
      <c r="I36" s="47"/>
      <c r="J36" s="47"/>
      <c r="P36" s="27">
        <v>8</v>
      </c>
      <c r="Q36" s="30">
        <v>-2.6619945172993757E-2</v>
      </c>
      <c r="R36" s="30">
        <v>766.46789883045756</v>
      </c>
      <c r="S36" s="30">
        <f>ABS(Q36)/'İtme Analizi'!$G$17</f>
        <v>1.9307931383087947E-2</v>
      </c>
      <c r="T36" s="30">
        <f>ABS(R36)/'İtme Analizi'!$G$14</f>
        <v>0.43991647246498283</v>
      </c>
      <c r="U36" s="30">
        <f t="shared" si="1"/>
        <v>4.2482313265878435E-3</v>
      </c>
    </row>
    <row r="37" spans="2:21" ht="13.9" customHeight="1" x14ac:dyDescent="0.2">
      <c r="B37" s="27">
        <v>31</v>
      </c>
      <c r="C37" s="30">
        <v>-5.8943685522993741E-2</v>
      </c>
      <c r="D37" s="30">
        <v>1576.3399384101147</v>
      </c>
      <c r="E37" s="30">
        <f>ABS(C37)/'İtme Analizi'!$G$17</f>
        <v>4.275292935985734E-2</v>
      </c>
      <c r="F37" s="30">
        <f>ABS(D37)/'İtme Analizi'!$G$14</f>
        <v>0.90474487733822051</v>
      </c>
      <c r="G37" s="30">
        <f t="shared" si="0"/>
        <v>2.0392697831903374E-2</v>
      </c>
      <c r="H37" s="47"/>
      <c r="I37" s="47"/>
      <c r="J37" s="47"/>
      <c r="P37" s="27">
        <v>9</v>
      </c>
      <c r="Q37" s="30">
        <v>-2.7570643372993756E-2</v>
      </c>
      <c r="R37" s="30">
        <v>793.74471602387177</v>
      </c>
      <c r="S37" s="30">
        <f>ABS(Q37)/'İtme Analizi'!$G$17</f>
        <v>1.99974901140446E-2</v>
      </c>
      <c r="T37" s="30">
        <f>ABS(R37)/'İtme Analizi'!$G$14</f>
        <v>0.45557208076652927</v>
      </c>
      <c r="U37" s="30">
        <f t="shared" si="1"/>
        <v>4.5569773017641087E-3</v>
      </c>
    </row>
    <row r="38" spans="2:21" ht="13.9" customHeight="1" x14ac:dyDescent="0.2">
      <c r="B38" s="27">
        <v>32</v>
      </c>
      <c r="C38" s="30">
        <v>-6.084508197299375E-2</v>
      </c>
      <c r="D38" s="30">
        <v>1628.3088204221619</v>
      </c>
      <c r="E38" s="30">
        <f>ABS(C38)/'İtme Analizi'!$G$17</f>
        <v>4.4132046858036567E-2</v>
      </c>
      <c r="F38" s="30">
        <f>ABS(D38)/'İtme Analizi'!$G$14</f>
        <v>0.93457256782281029</v>
      </c>
      <c r="G38" s="30">
        <f t="shared" si="0"/>
        <v>2.1661015268567316E-2</v>
      </c>
      <c r="H38" s="47"/>
      <c r="I38" s="47"/>
      <c r="J38" s="47"/>
      <c r="P38" s="27">
        <v>10</v>
      </c>
      <c r="Q38" s="30">
        <v>-2.8521341572993745E-2</v>
      </c>
      <c r="R38" s="30">
        <v>820.97982214945785</v>
      </c>
      <c r="S38" s="30">
        <f>ABS(Q38)/'İtme Analizi'!$G$17</f>
        <v>2.0687048845001242E-2</v>
      </c>
      <c r="T38" s="30">
        <f>ABS(R38)/'İtme Analizi'!$G$14</f>
        <v>0.47120374887977862</v>
      </c>
      <c r="U38" s="30">
        <f t="shared" si="1"/>
        <v>4.8765104842502073E-3</v>
      </c>
    </row>
    <row r="39" spans="2:21" ht="13.9" customHeight="1" x14ac:dyDescent="0.2">
      <c r="B39" s="27">
        <v>33</v>
      </c>
      <c r="C39" s="30">
        <v>-6.2746478422993746E-2</v>
      </c>
      <c r="D39" s="30">
        <v>1673.0098193720078</v>
      </c>
      <c r="E39" s="30">
        <f>ABS(C39)/'İtme Analizi'!$G$17</f>
        <v>4.5511164356215772E-2</v>
      </c>
      <c r="F39" s="30">
        <f>ABS(D39)/'İtme Analizi'!$G$14</f>
        <v>0.96022883575481788</v>
      </c>
      <c r="G39" s="30">
        <f t="shared" si="0"/>
        <v>2.296759215419153E-2</v>
      </c>
      <c r="H39" s="47"/>
      <c r="I39" s="47"/>
      <c r="J39" s="47"/>
      <c r="P39" s="27">
        <v>0</v>
      </c>
      <c r="Q39" s="30">
        <v>-2.8521341572993745E-2</v>
      </c>
      <c r="R39" s="30">
        <v>820.97982214945785</v>
      </c>
      <c r="S39" s="30">
        <f>ABS(Q39)/'İtme Analizi'!$G$17</f>
        <v>2.0687048845001242E-2</v>
      </c>
      <c r="T39" s="30">
        <f>ABS(R39)/'İtme Analizi'!$G$14</f>
        <v>0.47120374887977862</v>
      </c>
      <c r="U39" s="30">
        <f t="shared" si="1"/>
        <v>4.8765104842502073E-3</v>
      </c>
    </row>
    <row r="40" spans="2:21" ht="13.9" customHeight="1" x14ac:dyDescent="0.2">
      <c r="B40" s="27">
        <v>34</v>
      </c>
      <c r="C40" s="30">
        <v>-6.4647874872993755E-2</v>
      </c>
      <c r="D40" s="30">
        <v>1713.4182665489959</v>
      </c>
      <c r="E40" s="30">
        <f>ABS(C40)/'İtme Analizi'!$G$17</f>
        <v>4.6890281854394998E-2</v>
      </c>
      <c r="F40" s="30">
        <f>ABS(D40)/'İtme Analizi'!$G$14</f>
        <v>0.98342138115301769</v>
      </c>
      <c r="G40" s="30">
        <f t="shared" si="0"/>
        <v>2.4307853166430252E-2</v>
      </c>
      <c r="H40" s="47"/>
      <c r="I40" s="47"/>
      <c r="J40" s="47"/>
      <c r="P40" s="27">
        <v>1</v>
      </c>
      <c r="Q40" s="30">
        <v>-2.9472039772993747E-2</v>
      </c>
      <c r="R40" s="30">
        <v>848.20788710178988</v>
      </c>
      <c r="S40" s="30">
        <f>ABS(Q40)/'İtme Analizi'!$G$17</f>
        <v>2.1376607575957895E-2</v>
      </c>
      <c r="T40" s="30">
        <f>ABS(R40)/'İtme Analizi'!$G$14</f>
        <v>0.48683137569122698</v>
      </c>
      <c r="U40" s="30">
        <f t="shared" si="1"/>
        <v>5.2068212266057484E-3</v>
      </c>
    </row>
    <row r="41" spans="2:21" ht="13.9" customHeight="1" x14ac:dyDescent="0.2">
      <c r="B41" s="27">
        <v>35</v>
      </c>
      <c r="C41" s="30">
        <v>-6.6549271322993764E-2</v>
      </c>
      <c r="D41" s="30">
        <v>1744.2759071682306</v>
      </c>
      <c r="E41" s="30">
        <f>ABS(C41)/'İtme Analizi'!$G$17</f>
        <v>4.8269399352574217E-2</v>
      </c>
      <c r="F41" s="30">
        <f>ABS(D41)/'İtme Analizi'!$G$14</f>
        <v>1.0011322134403442</v>
      </c>
      <c r="G41" s="30">
        <f t="shared" si="0"/>
        <v>2.5676319460619341E-2</v>
      </c>
      <c r="H41" s="47"/>
      <c r="I41" s="47"/>
      <c r="J41" s="47"/>
      <c r="P41" s="27">
        <v>2</v>
      </c>
      <c r="Q41" s="30">
        <v>-3.042273797299375E-2</v>
      </c>
      <c r="R41" s="30">
        <v>875.45559441695229</v>
      </c>
      <c r="S41" s="30">
        <f>ABS(Q41)/'İtme Analizi'!$G$17</f>
        <v>2.2066166306914548E-2</v>
      </c>
      <c r="T41" s="30">
        <f>ABS(R41)/'İtme Analizi'!$G$14</f>
        <v>0.50247027629376351</v>
      </c>
      <c r="U41" s="30">
        <f t="shared" si="1"/>
        <v>5.5479120224437937E-3</v>
      </c>
    </row>
    <row r="42" spans="2:21" ht="13.9" customHeight="1" x14ac:dyDescent="0.2">
      <c r="B42" s="27">
        <v>36</v>
      </c>
      <c r="C42" s="30">
        <v>-6.8450667772993773E-2</v>
      </c>
      <c r="D42" s="30">
        <v>1772.6334370137736</v>
      </c>
      <c r="E42" s="30">
        <f>ABS(C42)/'İtme Analizi'!$G$17</f>
        <v>4.9648516850753437E-2</v>
      </c>
      <c r="F42" s="30">
        <f>ABS(D42)/'İtme Analizi'!$G$14</f>
        <v>1.0174080999014825</v>
      </c>
      <c r="G42" s="30">
        <f t="shared" si="0"/>
        <v>2.7068221594074279E-2</v>
      </c>
      <c r="H42" s="47"/>
      <c r="I42" s="47"/>
      <c r="J42" s="47"/>
      <c r="P42" s="27">
        <v>3</v>
      </c>
      <c r="Q42" s="30">
        <v>-3.1373436172993749E-2</v>
      </c>
      <c r="R42" s="30">
        <v>902.61176222278402</v>
      </c>
      <c r="S42" s="30">
        <f>ABS(Q42)/'İtme Analizi'!$G$17</f>
        <v>2.27557250378712E-2</v>
      </c>
      <c r="T42" s="30">
        <f>ABS(R42)/'İtme Analizi'!$G$14</f>
        <v>0.51805663752955367</v>
      </c>
      <c r="U42" s="30">
        <f t="shared" si="1"/>
        <v>5.8997686442453512E-3</v>
      </c>
    </row>
    <row r="43" spans="2:21" ht="13.9" customHeight="1" x14ac:dyDescent="0.2">
      <c r="B43" s="27">
        <v>37</v>
      </c>
      <c r="C43" s="30">
        <v>-7.0352064222993768E-2</v>
      </c>
      <c r="D43" s="30">
        <v>1800.7158107088644</v>
      </c>
      <c r="E43" s="30">
        <f>ABS(C43)/'İtme Analizi'!$G$17</f>
        <v>5.1027634348932649E-2</v>
      </c>
      <c r="F43" s="30">
        <f>ABS(D43)/'İtme Analizi'!$G$14</f>
        <v>1.0335260596924125</v>
      </c>
      <c r="G43" s="30">
        <f t="shared" si="0"/>
        <v>2.8482461187628989E-2</v>
      </c>
      <c r="H43" s="47"/>
      <c r="I43" s="47"/>
      <c r="J43" s="47"/>
      <c r="P43" s="27">
        <v>4</v>
      </c>
      <c r="Q43" s="30">
        <v>-3.2324134372993744E-2</v>
      </c>
      <c r="R43" s="30">
        <v>929.61503494910073</v>
      </c>
      <c r="S43" s="30">
        <f>ABS(Q43)/'İtme Analizi'!$G$17</f>
        <v>2.3445283768827849E-2</v>
      </c>
      <c r="T43" s="30">
        <f>ABS(R43)/'İtme Analizi'!$G$14</f>
        <v>0.53355524419122524</v>
      </c>
      <c r="U43" s="30">
        <f t="shared" si="1"/>
        <v>6.2623427215545086E-3</v>
      </c>
    </row>
    <row r="44" spans="2:21" ht="13.9" customHeight="1" x14ac:dyDescent="0.2">
      <c r="B44" s="27">
        <v>38</v>
      </c>
      <c r="C44" s="30">
        <v>-7.2253460672993777E-2</v>
      </c>
      <c r="D44" s="30">
        <v>1832.4921927667463</v>
      </c>
      <c r="E44" s="30">
        <f>ABS(C44)/'İtme Analizi'!$G$17</f>
        <v>5.2406751847111868E-2</v>
      </c>
      <c r="F44" s="30">
        <f>ABS(D44)/'İtme Analizi'!$G$14</f>
        <v>1.0517642062918111</v>
      </c>
      <c r="G44" s="30">
        <f t="shared" si="0"/>
        <v>2.9920391334929811E-2</v>
      </c>
      <c r="H44" s="47"/>
      <c r="I44" s="47"/>
      <c r="J44" s="47"/>
      <c r="P44" s="27">
        <v>5</v>
      </c>
      <c r="Q44" s="30">
        <v>-3.3274832572993747E-2</v>
      </c>
      <c r="R44" s="30">
        <v>956.21050514981368</v>
      </c>
      <c r="S44" s="30">
        <f>ABS(Q44)/'İtme Analizi'!$G$17</f>
        <v>2.4134842499784502E-2</v>
      </c>
      <c r="T44" s="30">
        <f>ABS(R44)/'İtme Analizi'!$G$14</f>
        <v>0.54881979141113857</v>
      </c>
      <c r="U44" s="30">
        <f t="shared" si="1"/>
        <v>6.6355232995390723E-3</v>
      </c>
    </row>
    <row r="45" spans="2:21" ht="13.9" customHeight="1" x14ac:dyDescent="0.2">
      <c r="B45" s="27">
        <v>39</v>
      </c>
      <c r="C45" s="30">
        <v>-7.4154857122993786E-2</v>
      </c>
      <c r="D45" s="30">
        <v>1865.3963526088062</v>
      </c>
      <c r="E45" s="30">
        <f>ABS(C45)/'İtme Analizi'!$G$17</f>
        <v>5.3785869345291094E-2</v>
      </c>
      <c r="F45" s="30">
        <f>ABS(D45)/'İtme Analizi'!$G$14</f>
        <v>1.0706496442197795</v>
      </c>
      <c r="G45" s="30">
        <f t="shared" si="0"/>
        <v>3.1383920374739055E-2</v>
      </c>
      <c r="H45" s="47"/>
      <c r="I45" s="47"/>
      <c r="J45" s="47"/>
      <c r="P45" s="27">
        <v>6</v>
      </c>
      <c r="Q45" s="30">
        <v>-3.4225530772993742E-2</v>
      </c>
      <c r="R45" s="30">
        <v>982.68301936419482</v>
      </c>
      <c r="S45" s="30">
        <f>ABS(Q45)/'İtme Analizi'!$G$17</f>
        <v>2.4824401230741151E-2</v>
      </c>
      <c r="T45" s="30">
        <f>ABS(R45)/'İtme Analizi'!$G$14</f>
        <v>0.56401376768625666</v>
      </c>
      <c r="U45" s="30">
        <f t="shared" si="1"/>
        <v>7.0192053479276578E-3</v>
      </c>
    </row>
    <row r="46" spans="2:21" ht="13.9" customHeight="1" x14ac:dyDescent="0.2">
      <c r="B46" s="27">
        <v>40</v>
      </c>
      <c r="C46" s="30">
        <v>-7.6056253572993796E-2</v>
      </c>
      <c r="D46" s="30">
        <v>1897.6612434354704</v>
      </c>
      <c r="E46" s="30">
        <f>ABS(C46)/'İtme Analizi'!$G$17</f>
        <v>5.5164986843470314E-2</v>
      </c>
      <c r="F46" s="30">
        <f>ABS(D46)/'İtme Analizi'!$G$14</f>
        <v>1.0891681718431701</v>
      </c>
      <c r="G46" s="30">
        <f t="shared" si="0"/>
        <v>3.2873241646244875E-2</v>
      </c>
      <c r="H46" s="47"/>
      <c r="I46" s="47"/>
      <c r="J46" s="47"/>
      <c r="P46" s="27">
        <v>7</v>
      </c>
      <c r="Q46" s="30">
        <v>-3.5176228972993738E-2</v>
      </c>
      <c r="R46" s="30">
        <v>1007.7644589160695</v>
      </c>
      <c r="S46" s="30">
        <f>ABS(Q46)/'İtme Analizi'!$G$17</f>
        <v>2.5513959961697797E-2</v>
      </c>
      <c r="T46" s="30">
        <f>ABS(R46)/'İtme Analizi'!$G$14</f>
        <v>0.5784093326262113</v>
      </c>
      <c r="U46" s="30">
        <f t="shared" si="1"/>
        <v>7.4130892595611689E-3</v>
      </c>
    </row>
    <row r="47" spans="2:21" ht="13.9" customHeight="1" x14ac:dyDescent="0.2">
      <c r="B47" s="27">
        <v>41</v>
      </c>
      <c r="C47" s="30">
        <v>-7.7957650022993791E-2</v>
      </c>
      <c r="D47" s="30">
        <v>1929.3068915750187</v>
      </c>
      <c r="E47" s="30">
        <f>ABS(C47)/'İtme Analizi'!$G$17</f>
        <v>5.6544104341649526E-2</v>
      </c>
      <c r="F47" s="30">
        <f>ABS(D47)/'İtme Analizi'!$G$14</f>
        <v>1.1073312833311535</v>
      </c>
      <c r="G47" s="30">
        <f t="shared" si="0"/>
        <v>3.4387857062930884E-2</v>
      </c>
      <c r="H47" s="47"/>
      <c r="I47" s="47"/>
      <c r="J47" s="47"/>
      <c r="P47" s="27">
        <v>8</v>
      </c>
      <c r="Q47" s="30">
        <v>-3.6126927172993741E-2</v>
      </c>
      <c r="R47" s="30">
        <v>1033.3759591113744</v>
      </c>
      <c r="S47" s="30">
        <f>ABS(Q47)/'İtme Analizi'!$G$17</f>
        <v>2.6203518692654453E-2</v>
      </c>
      <c r="T47" s="30">
        <f>ABS(R47)/'İtme Analizi'!$G$14</f>
        <v>0.59310912740906763</v>
      </c>
      <c r="U47" s="30">
        <f t="shared" si="1"/>
        <v>7.8170046508582811E-3</v>
      </c>
    </row>
    <row r="48" spans="2:21" ht="13.9" customHeight="1" x14ac:dyDescent="0.2">
      <c r="B48" s="27">
        <v>42</v>
      </c>
      <c r="C48" s="30">
        <v>-7.98590464729938E-2</v>
      </c>
      <c r="D48" s="30">
        <v>1954.999670637779</v>
      </c>
      <c r="E48" s="30">
        <f>ABS(C48)/'İtme Analizi'!$G$17</f>
        <v>5.7923221839828745E-2</v>
      </c>
      <c r="F48" s="30">
        <f>ABS(D48)/'İtme Analizi'!$G$14</f>
        <v>1.1220777283556069</v>
      </c>
      <c r="G48" s="30">
        <f t="shared" si="0"/>
        <v>3.5925165552238708E-2</v>
      </c>
      <c r="H48" s="47"/>
      <c r="I48" s="47"/>
      <c r="J48" s="47"/>
      <c r="P48" s="27">
        <v>9</v>
      </c>
      <c r="Q48" s="30">
        <v>-3.7077625372993736E-2</v>
      </c>
      <c r="R48" s="30">
        <v>1058.9818416779808</v>
      </c>
      <c r="S48" s="30">
        <f>ABS(Q48)/'İtme Analizi'!$G$17</f>
        <v>2.6893077423611102E-2</v>
      </c>
      <c r="T48" s="30">
        <f>ABS(R48)/'İtme Analizi'!$G$14</f>
        <v>0.60780569793764727</v>
      </c>
      <c r="U48" s="30">
        <f t="shared" si="1"/>
        <v>8.2310553023348353E-3</v>
      </c>
    </row>
    <row r="49" spans="2:21" ht="13.9" customHeight="1" x14ac:dyDescent="0.2">
      <c r="B49" s="27">
        <v>43</v>
      </c>
      <c r="C49" s="30">
        <v>-8.1760442922993809E-2</v>
      </c>
      <c r="D49" s="30">
        <v>1989.7312561807507</v>
      </c>
      <c r="E49" s="30">
        <f>ABS(C49)/'İtme Analizi'!$G$17</f>
        <v>5.9302339338007971E-2</v>
      </c>
      <c r="F49" s="30">
        <f>ABS(D49)/'İtme Analizi'!$G$14</f>
        <v>1.1420120225621797</v>
      </c>
      <c r="G49" s="30">
        <f t="shared" si="0"/>
        <v>3.7486388448708191E-2</v>
      </c>
      <c r="H49" s="47"/>
      <c r="I49" s="47"/>
      <c r="J49" s="47"/>
      <c r="P49" s="27">
        <v>10</v>
      </c>
      <c r="Q49" s="30">
        <v>-3.8028323572993739E-2</v>
      </c>
      <c r="R49" s="30">
        <v>1084.5882835229465</v>
      </c>
      <c r="S49" s="30">
        <f>ABS(Q49)/'İtme Analizi'!$G$17</f>
        <v>2.7582636154567755E-2</v>
      </c>
      <c r="T49" s="30">
        <f>ABS(R49)/'İtme Analizi'!$G$14</f>
        <v>0.62250258946566261</v>
      </c>
      <c r="U49" s="30">
        <f t="shared" si="1"/>
        <v>8.6552402130084753E-3</v>
      </c>
    </row>
    <row r="50" spans="2:21" ht="13.9" customHeight="1" x14ac:dyDescent="0.2">
      <c r="B50" s="27">
        <v>44</v>
      </c>
      <c r="C50" s="30">
        <v>-8.3661839372993804E-2</v>
      </c>
      <c r="D50" s="30">
        <v>2023.9284257569693</v>
      </c>
      <c r="E50" s="30">
        <f>ABS(C50)/'İtme Analizi'!$G$17</f>
        <v>6.0681456836187177E-2</v>
      </c>
      <c r="F50" s="30">
        <f>ABS(D50)/'İtme Analizi'!$G$14</f>
        <v>1.1616395871754037</v>
      </c>
      <c r="G50" s="30">
        <f t="shared" si="0"/>
        <v>3.9074891571057091E-2</v>
      </c>
      <c r="H50" s="47"/>
      <c r="I50" s="47"/>
      <c r="J50" s="47"/>
      <c r="P50" s="27">
        <v>0</v>
      </c>
      <c r="Q50" s="30">
        <v>-3.8028323572993739E-2</v>
      </c>
      <c r="R50" s="30">
        <v>1084.5882835229465</v>
      </c>
      <c r="S50" s="30">
        <f>ABS(Q50)/'İtme Analizi'!$G$17</f>
        <v>2.7582636154567755E-2</v>
      </c>
      <c r="T50" s="30">
        <f>ABS(R50)/'İtme Analizi'!$G$14</f>
        <v>0.62250258946566261</v>
      </c>
      <c r="U50" s="30">
        <f t="shared" si="1"/>
        <v>8.6552402130084753E-3</v>
      </c>
    </row>
    <row r="51" spans="2:21" ht="13.9" customHeight="1" x14ac:dyDescent="0.2">
      <c r="B51" s="27">
        <v>45</v>
      </c>
      <c r="C51" s="30">
        <v>-8.5563235822993786E-2</v>
      </c>
      <c r="D51" s="30">
        <v>2057.1516022567166</v>
      </c>
      <c r="E51" s="30">
        <f>ABS(C51)/'İtme Analizi'!$G$17</f>
        <v>6.2060574334366382E-2</v>
      </c>
      <c r="F51" s="30">
        <f>ABS(D51)/'İtme Analizi'!$G$14</f>
        <v>1.1807081256388565</v>
      </c>
      <c r="G51" s="30">
        <f t="shared" si="0"/>
        <v>4.0690077929838184E-2</v>
      </c>
      <c r="H51" s="47"/>
      <c r="I51" s="47"/>
      <c r="J51" s="47"/>
      <c r="P51" s="27">
        <v>1</v>
      </c>
      <c r="Q51" s="30">
        <v>-3.8979021772993734E-2</v>
      </c>
      <c r="R51" s="30">
        <v>1110.568428490272</v>
      </c>
      <c r="S51" s="30">
        <f>ABS(Q51)/'İtme Analizi'!$G$17</f>
        <v>2.8272194885524404E-2</v>
      </c>
      <c r="T51" s="30">
        <f>ABS(R51)/'İtme Analizi'!$G$14</f>
        <v>0.63741396898409275</v>
      </c>
      <c r="U51" s="30">
        <f t="shared" si="1"/>
        <v>9.089633444586416E-3</v>
      </c>
    </row>
    <row r="52" spans="2:21" ht="13.9" customHeight="1" x14ac:dyDescent="0.2">
      <c r="B52" s="27">
        <v>46</v>
      </c>
      <c r="C52" s="30">
        <v>-8.7464632272993795E-2</v>
      </c>
      <c r="D52" s="30">
        <v>2092.418243015542</v>
      </c>
      <c r="E52" s="30">
        <f>ABS(C52)/'İtme Analizi'!$G$17</f>
        <v>6.3439691832545608E-2</v>
      </c>
      <c r="F52" s="30">
        <f>ABS(D52)/'İtme Analizi'!$G$14</f>
        <v>1.200949516337652</v>
      </c>
      <c r="G52" s="30">
        <f t="shared" si="0"/>
        <v>4.2332370794199221E-2</v>
      </c>
      <c r="H52" s="47"/>
      <c r="I52" s="47"/>
      <c r="J52" s="47"/>
      <c r="P52" s="27">
        <v>2</v>
      </c>
      <c r="Q52" s="30">
        <v>-3.992971997299373E-2</v>
      </c>
      <c r="R52" s="30">
        <v>1136.5437168121528</v>
      </c>
      <c r="S52" s="30">
        <f>ABS(Q52)/'İtme Analizi'!$G$17</f>
        <v>2.896175361648105E-2</v>
      </c>
      <c r="T52" s="30">
        <f>ABS(R52)/'İtme Analizi'!$G$14</f>
        <v>0.65232256101679087</v>
      </c>
      <c r="U52" s="30">
        <f t="shared" si="1"/>
        <v>9.534307987034335E-3</v>
      </c>
    </row>
    <row r="53" spans="2:21" ht="13.9" customHeight="1" x14ac:dyDescent="0.2">
      <c r="B53" s="27">
        <v>47</v>
      </c>
      <c r="C53" s="30">
        <v>-8.9366028722993804E-2</v>
      </c>
      <c r="D53" s="30">
        <v>2126.128793807683</v>
      </c>
      <c r="E53" s="30">
        <f>ABS(C53)/'İtme Analizi'!$G$17</f>
        <v>6.4818809330724828E-2</v>
      </c>
      <c r="F53" s="30">
        <f>ABS(D53)/'İtme Analizi'!$G$14</f>
        <v>1.2202977846890846</v>
      </c>
      <c r="G53" s="30">
        <f t="shared" si="0"/>
        <v>4.4001963054331808E-2</v>
      </c>
      <c r="H53" s="47"/>
      <c r="I53" s="47"/>
      <c r="J53" s="47"/>
      <c r="P53" s="27">
        <v>3</v>
      </c>
      <c r="Q53" s="30">
        <v>-4.0880418172993732E-2</v>
      </c>
      <c r="R53" s="30">
        <v>1161.1746817726073</v>
      </c>
      <c r="S53" s="30">
        <f>ABS(Q53)/'İtme Analizi'!$G$17</f>
        <v>2.9651312347437706E-2</v>
      </c>
      <c r="T53" s="30">
        <f>ABS(R53)/'İtme Analizi'!$G$14</f>
        <v>0.66645957475910889</v>
      </c>
      <c r="U53" s="30">
        <f t="shared" si="1"/>
        <v>9.9889968550113048E-3</v>
      </c>
    </row>
    <row r="54" spans="2:21" ht="13.9" customHeight="1" x14ac:dyDescent="0.2">
      <c r="B54" s="27">
        <v>48</v>
      </c>
      <c r="C54" s="30">
        <v>-9.1267425172993799E-2</v>
      </c>
      <c r="D54" s="30">
        <v>2159.5517911719435</v>
      </c>
      <c r="E54" s="30">
        <f>ABS(C54)/'İtme Analizi'!$G$17</f>
        <v>6.6197926828904033E-2</v>
      </c>
      <c r="F54" s="30">
        <f>ABS(D54)/'İtme Analizi'!$G$14</f>
        <v>1.2394810109169898</v>
      </c>
      <c r="G54" s="30">
        <f t="shared" si="0"/>
        <v>4.5698125043667062E-2</v>
      </c>
      <c r="H54" s="47"/>
      <c r="I54" s="47"/>
      <c r="J54" s="47"/>
      <c r="P54" s="27">
        <v>4</v>
      </c>
      <c r="Q54" s="30">
        <v>-4.1831116372993728E-2</v>
      </c>
      <c r="R54" s="30">
        <v>1185.8884923253156</v>
      </c>
      <c r="S54" s="30">
        <f>ABS(Q54)/'İtme Analizi'!$G$17</f>
        <v>3.0340871078394352E-2</v>
      </c>
      <c r="T54" s="30">
        <f>ABS(R54)/'İtme Analizi'!$G$14</f>
        <v>0.68064413796926382</v>
      </c>
      <c r="U54" s="30">
        <f t="shared" si="1"/>
        <v>1.0453450418319287E-2</v>
      </c>
    </row>
    <row r="55" spans="2:21" ht="13.9" customHeight="1" x14ac:dyDescent="0.2">
      <c r="B55" s="27">
        <v>49</v>
      </c>
      <c r="C55" s="30">
        <v>-9.3168821622993794E-2</v>
      </c>
      <c r="D55" s="30">
        <v>2192.7760758472045</v>
      </c>
      <c r="E55" s="30">
        <f>ABS(C55)/'İtme Analizi'!$G$17</f>
        <v>6.7577044327083252E-2</v>
      </c>
      <c r="F55" s="30">
        <f>ABS(D55)/'İtme Analizi'!$G$14</f>
        <v>1.2585501854209911</v>
      </c>
      <c r="G55" s="30">
        <f t="shared" si="0"/>
        <v>4.7420664310600699E-2</v>
      </c>
      <c r="H55" s="47"/>
      <c r="I55" s="47"/>
      <c r="J55" s="47"/>
      <c r="P55" s="27">
        <v>5</v>
      </c>
      <c r="Q55" s="30">
        <v>-4.2781814572993723E-2</v>
      </c>
      <c r="R55" s="30">
        <v>1210.6669842820825</v>
      </c>
      <c r="S55" s="30">
        <f>ABS(Q55)/'İtme Analizi'!$G$17</f>
        <v>3.1030429809351001E-2</v>
      </c>
      <c r="T55" s="30">
        <f>ABS(R55)/'İtme Analizi'!$G$14</f>
        <v>0.6948658252587846</v>
      </c>
      <c r="U55" s="30">
        <f t="shared" si="1"/>
        <v>1.0927697870650167E-2</v>
      </c>
    </row>
    <row r="56" spans="2:21" ht="13.9" customHeight="1" x14ac:dyDescent="0.2">
      <c r="B56" s="27">
        <v>50</v>
      </c>
      <c r="C56" s="30">
        <v>-9.5070218072993845E-2</v>
      </c>
      <c r="D56" s="30">
        <v>2221.2290723702663</v>
      </c>
      <c r="E56" s="30">
        <f>ABS(C56)/'İtme Analizi'!$G$17</f>
        <v>6.8956161825262499E-2</v>
      </c>
      <c r="F56" s="30">
        <f>ABS(D56)/'İtme Analizi'!$G$14</f>
        <v>1.2748808652584418</v>
      </c>
      <c r="G56" s="30">
        <f t="shared" si="0"/>
        <v>4.9167613856812023E-2</v>
      </c>
      <c r="H56" s="47"/>
      <c r="I56" s="47"/>
      <c r="J56" s="47"/>
      <c r="P56" s="27">
        <v>6</v>
      </c>
      <c r="Q56" s="30">
        <v>-4.3732512772993726E-2</v>
      </c>
      <c r="R56" s="30">
        <v>1235.3867893953477</v>
      </c>
      <c r="S56" s="30">
        <f>ABS(Q56)/'İtme Analizi'!$G$17</f>
        <v>3.1719988540307657E-2</v>
      </c>
      <c r="T56" s="30">
        <f>ABS(R56)/'İtme Analizi'!$G$14</f>
        <v>0.70905382906434899</v>
      </c>
      <c r="U56" s="30">
        <f t="shared" si="1"/>
        <v>1.1411740398250251E-2</v>
      </c>
    </row>
    <row r="57" spans="2:21" ht="13.9" customHeight="1" x14ac:dyDescent="0.2">
      <c r="B57" s="27">
        <v>51</v>
      </c>
      <c r="C57" s="30">
        <v>-9.697161452299384E-2</v>
      </c>
      <c r="D57" s="30">
        <v>2251.7871700129308</v>
      </c>
      <c r="E57" s="30">
        <f>ABS(C57)/'İtme Analizi'!$G$17</f>
        <v>7.0335279323441705E-2</v>
      </c>
      <c r="F57" s="30">
        <f>ABS(D57)/'İtme Analizi'!$G$14</f>
        <v>1.2924197739860142</v>
      </c>
      <c r="G57" s="30">
        <f t="shared" si="0"/>
        <v>5.0937918474146367E-2</v>
      </c>
      <c r="H57" s="47"/>
      <c r="I57" s="47"/>
      <c r="J57" s="47"/>
      <c r="P57" s="27">
        <v>7</v>
      </c>
      <c r="Q57" s="30">
        <v>-4.4683210972993721E-2</v>
      </c>
      <c r="R57" s="30">
        <v>1260.1243411133541</v>
      </c>
      <c r="S57" s="30">
        <f>ABS(Q57)/'İtme Analizi'!$G$17</f>
        <v>3.2409547271264307E-2</v>
      </c>
      <c r="T57" s="30">
        <f>ABS(R57)/'İtme Analizi'!$G$14</f>
        <v>0.72325201858515065</v>
      </c>
      <c r="U57" s="30">
        <f t="shared" si="1"/>
        <v>1.190556989957374E-2</v>
      </c>
    </row>
    <row r="58" spans="2:21" ht="13.9" customHeight="1" x14ac:dyDescent="0.2">
      <c r="B58" s="27">
        <v>52</v>
      </c>
      <c r="C58" s="30">
        <v>-9.8873010972993863E-2</v>
      </c>
      <c r="D58" s="30">
        <v>2284.5520030317475</v>
      </c>
      <c r="E58" s="30">
        <f>ABS(C58)/'İtme Analizi'!$G$17</f>
        <v>7.1714396821620938E-2</v>
      </c>
      <c r="F58" s="30">
        <f>ABS(D58)/'İtme Analizi'!$G$14</f>
        <v>1.3112252448798845</v>
      </c>
      <c r="G58" s="30">
        <f t="shared" si="0"/>
        <v>5.2733284676428946E-2</v>
      </c>
      <c r="H58" s="47"/>
      <c r="I58" s="47"/>
      <c r="J58" s="47"/>
      <c r="P58" s="27">
        <v>8</v>
      </c>
      <c r="Q58" s="30">
        <v>-4.5633909172993717E-2</v>
      </c>
      <c r="R58" s="30">
        <v>1284.9024588593397</v>
      </c>
      <c r="S58" s="30">
        <f>ABS(Q58)/'İtme Analizi'!$G$17</f>
        <v>3.3099106002220949E-2</v>
      </c>
      <c r="T58" s="30">
        <f>ABS(R58)/'İtme Analizi'!$G$14</f>
        <v>0.7374734910953088</v>
      </c>
      <c r="U58" s="30">
        <f t="shared" si="1"/>
        <v>1.2409197913939365E-2</v>
      </c>
    </row>
    <row r="59" spans="2:21" ht="13.9" customHeight="1" x14ac:dyDescent="0.2">
      <c r="B59" s="27">
        <v>53</v>
      </c>
      <c r="C59" s="30">
        <v>-0.10077440742299387</v>
      </c>
      <c r="D59" s="30">
        <v>2315.3050113751683</v>
      </c>
      <c r="E59" s="30">
        <f>ABS(C59)/'İtme Analizi'!$G$17</f>
        <v>7.3093514319800157E-2</v>
      </c>
      <c r="F59" s="30">
        <f>ABS(D59)/'İtme Analizi'!$G$14</f>
        <v>1.3288760231691867</v>
      </c>
      <c r="G59" s="30">
        <f t="shared" si="0"/>
        <v>5.4553789604294758E-2</v>
      </c>
      <c r="H59" s="47"/>
      <c r="I59" s="47"/>
      <c r="J59" s="47"/>
      <c r="P59" s="27">
        <v>9</v>
      </c>
      <c r="Q59" s="30">
        <v>-4.6584607372993719E-2</v>
      </c>
      <c r="R59" s="30">
        <v>1309.5525350634007</v>
      </c>
      <c r="S59" s="30">
        <f>ABS(Q59)/'İtme Analizi'!$G$17</f>
        <v>3.3788664733177605E-2</v>
      </c>
      <c r="T59" s="30">
        <f>ABS(R59)/'İtme Analizi'!$G$14</f>
        <v>0.75162147379129662</v>
      </c>
      <c r="U59" s="30">
        <f t="shared" si="1"/>
        <v>1.2922607131069942E-2</v>
      </c>
    </row>
    <row r="60" spans="2:21" ht="13.9" customHeight="1" x14ac:dyDescent="0.2">
      <c r="B60" s="27">
        <v>54</v>
      </c>
      <c r="C60" s="30">
        <v>-0.10267580387299387</v>
      </c>
      <c r="D60" s="30">
        <v>2345.640889125787</v>
      </c>
      <c r="E60" s="30">
        <f>ABS(C60)/'İtme Analizi'!$G$17</f>
        <v>7.4472631817979376E-2</v>
      </c>
      <c r="F60" s="30">
        <f>ABS(D60)/'İtme Analizi'!$G$14</f>
        <v>1.3462873881455211</v>
      </c>
      <c r="G60" s="30">
        <f t="shared" si="0"/>
        <v>5.6398471939811221E-2</v>
      </c>
      <c r="H60" s="47"/>
      <c r="I60" s="47"/>
      <c r="J60" s="47"/>
      <c r="P60" s="27">
        <v>10</v>
      </c>
      <c r="Q60" s="30">
        <v>-4.7535305572993715E-2</v>
      </c>
      <c r="R60" s="30">
        <v>1334.267603174229</v>
      </c>
      <c r="S60" s="30">
        <f>ABS(Q60)/'İtme Analizi'!$G$17</f>
        <v>3.4478223464134254E-2</v>
      </c>
      <c r="T60" s="30">
        <f>ABS(R60)/'İtme Analizi'!$G$14</f>
        <v>0.76580675878058013</v>
      </c>
      <c r="U60" s="30">
        <f t="shared" si="1"/>
        <v>1.344578507425497E-2</v>
      </c>
    </row>
    <row r="61" spans="2:21" ht="13.9" customHeight="1" x14ac:dyDescent="0.2">
      <c r="B61" s="27">
        <v>55</v>
      </c>
      <c r="C61" s="30">
        <v>-0.10457720032299388</v>
      </c>
      <c r="D61" s="30">
        <v>2375.5999387614061</v>
      </c>
      <c r="E61" s="30">
        <f>ABS(C61)/'İtme Analizi'!$G$17</f>
        <v>7.5851749316158595E-2</v>
      </c>
      <c r="F61" s="30">
        <f>ABS(D61)/'İtme Analizi'!$G$14</f>
        <v>1.3634824715328555</v>
      </c>
      <c r="G61" s="30">
        <f t="shared" si="0"/>
        <v>5.8267017454571766E-2</v>
      </c>
      <c r="H61" s="47"/>
      <c r="I61" s="47"/>
      <c r="J61" s="47"/>
      <c r="P61" s="27">
        <v>0</v>
      </c>
      <c r="Q61" s="30">
        <v>-4.7535305572993715E-2</v>
      </c>
      <c r="R61" s="30">
        <v>1334.267603174229</v>
      </c>
      <c r="S61" s="30">
        <f>ABS(Q61)/'İtme Analizi'!$G$17</f>
        <v>3.4478223464134254E-2</v>
      </c>
      <c r="T61" s="30">
        <f>ABS(R61)/'İtme Analizi'!$G$14</f>
        <v>0.76580675878058013</v>
      </c>
      <c r="U61" s="30">
        <f t="shared" si="1"/>
        <v>1.344578507425497E-2</v>
      </c>
    </row>
    <row r="62" spans="2:21" ht="13.9" customHeight="1" x14ac:dyDescent="0.2">
      <c r="B62" s="27">
        <v>56</v>
      </c>
      <c r="C62" s="30">
        <v>-0.10647859677299389</v>
      </c>
      <c r="D62" s="30">
        <v>2405.5055295664861</v>
      </c>
      <c r="E62" s="30">
        <f>ABS(C62)/'İtme Analizi'!$G$17</f>
        <v>7.7230866814337815E-2</v>
      </c>
      <c r="F62" s="30">
        <f>ABS(D62)/'İtme Analizi'!$G$14</f>
        <v>1.3806468720694294</v>
      </c>
      <c r="G62" s="30">
        <f t="shared" si="0"/>
        <v>6.0159255852086251E-2</v>
      </c>
      <c r="H62" s="47"/>
      <c r="I62" s="47"/>
      <c r="J62" s="47"/>
      <c r="P62" s="27">
        <v>1</v>
      </c>
      <c r="Q62" s="30">
        <v>-4.848600377299371E-2</v>
      </c>
      <c r="R62" s="30">
        <v>1359.0787048491563</v>
      </c>
      <c r="S62" s="30">
        <f>ABS(Q62)/'İtme Analizi'!$G$17</f>
        <v>3.5167782195090903E-2</v>
      </c>
      <c r="T62" s="30">
        <f>ABS(R62)/'İtme Analizi'!$G$14</f>
        <v>0.78004716251237227</v>
      </c>
      <c r="U62" s="30">
        <f t="shared" si="1"/>
        <v>1.3978763608360534E-2</v>
      </c>
    </row>
    <row r="63" spans="2:21" ht="13.9" customHeight="1" x14ac:dyDescent="0.2">
      <c r="B63" s="27">
        <v>57</v>
      </c>
      <c r="C63" s="30">
        <v>-0.10837999322299388</v>
      </c>
      <c r="D63" s="30">
        <v>2435.0473115619698</v>
      </c>
      <c r="E63" s="30">
        <f>ABS(C63)/'İtme Analizi'!$G$17</f>
        <v>7.860998431251702E-2</v>
      </c>
      <c r="F63" s="30">
        <f>ABS(D63)/'İtme Analizi'!$G$14</f>
        <v>1.3976024634850817</v>
      </c>
      <c r="G63" s="30">
        <f t="shared" si="0"/>
        <v>6.2075021988570241E-2</v>
      </c>
      <c r="H63" s="47"/>
      <c r="I63" s="47"/>
      <c r="J63" s="47"/>
      <c r="P63" s="27">
        <v>2</v>
      </c>
      <c r="Q63" s="30">
        <v>-4.9436701972993713E-2</v>
      </c>
      <c r="R63" s="30">
        <v>1383.8927244257357</v>
      </c>
      <c r="S63" s="30">
        <f>ABS(Q63)/'İtme Analizi'!$G$17</f>
        <v>3.585734092604756E-2</v>
      </c>
      <c r="T63" s="30">
        <f>ABS(R63)/'İtme Analizi'!$G$14</f>
        <v>0.79428924098227627</v>
      </c>
      <c r="U63" s="30">
        <f t="shared" si="1"/>
        <v>1.4521562314606851E-2</v>
      </c>
    </row>
    <row r="64" spans="2:21" ht="13.9" customHeight="1" x14ac:dyDescent="0.2">
      <c r="B64" s="27">
        <v>58</v>
      </c>
      <c r="C64" s="30">
        <v>-0.11028138967299388</v>
      </c>
      <c r="D64" s="30">
        <v>2464.7093127407188</v>
      </c>
      <c r="E64" s="30">
        <f>ABS(C64)/'İtme Analizi'!$G$17</f>
        <v>7.9989101810696239E-2</v>
      </c>
      <c r="F64" s="30">
        <f>ABS(D64)/'İtme Analizi'!$G$14</f>
        <v>1.4146270550494751</v>
      </c>
      <c r="G64" s="30">
        <f t="shared" si="0"/>
        <v>6.4014219457523808E-2</v>
      </c>
      <c r="H64" s="47"/>
      <c r="I64" s="47"/>
      <c r="J64" s="47"/>
      <c r="P64" s="27">
        <v>3</v>
      </c>
      <c r="Q64" s="30">
        <v>-5.0387400172993708E-2</v>
      </c>
      <c r="R64" s="30">
        <v>1408.404525702193</v>
      </c>
      <c r="S64" s="30">
        <f>ABS(Q64)/'İtme Analizi'!$G$17</f>
        <v>3.6546899657004202E-2</v>
      </c>
      <c r="T64" s="30">
        <f>ABS(R64)/'İtme Analizi'!$G$14</f>
        <v>0.80835786038271773</v>
      </c>
      <c r="U64" s="30">
        <f t="shared" si="1"/>
        <v>1.5074121965301144E-2</v>
      </c>
    </row>
    <row r="65" spans="2:21" ht="13.9" customHeight="1" x14ac:dyDescent="0.2">
      <c r="B65" s="27">
        <v>59</v>
      </c>
      <c r="C65" s="30">
        <v>-0.11218278612299386</v>
      </c>
      <c r="D65" s="30">
        <v>2494.0364950069506</v>
      </c>
      <c r="E65" s="30">
        <f>ABS(C65)/'İtme Analizi'!$G$17</f>
        <v>8.1368219308875445E-2</v>
      </c>
      <c r="F65" s="30">
        <f>ABS(D65)/'İtme Analizi'!$G$14</f>
        <v>1.4314594763284152</v>
      </c>
      <c r="G65" s="30">
        <f t="shared" si="0"/>
        <v>6.5976763325901508E-2</v>
      </c>
      <c r="H65" s="47"/>
      <c r="I65" s="47"/>
      <c r="J65" s="47"/>
      <c r="P65" s="27">
        <v>4</v>
      </c>
      <c r="Q65" s="30">
        <v>-5.1338098372993704E-2</v>
      </c>
      <c r="R65" s="30">
        <v>1432.9762071203347</v>
      </c>
      <c r="S65" s="30">
        <f>ABS(Q65)/'İtme Analizi'!$G$17</f>
        <v>3.7236458387960851E-2</v>
      </c>
      <c r="T65" s="30">
        <f>ABS(R65)/'İtme Analizi'!$G$14</f>
        <v>0.82246084816406684</v>
      </c>
      <c r="U65" s="30">
        <f t="shared" si="1"/>
        <v>1.5636394604844086E-2</v>
      </c>
    </row>
    <row r="66" spans="2:21" ht="13.9" customHeight="1" x14ac:dyDescent="0.2">
      <c r="B66" s="27">
        <v>60</v>
      </c>
      <c r="C66" s="30">
        <v>-0.11408418257299374</v>
      </c>
      <c r="D66" s="30">
        <v>2522.2897460300187</v>
      </c>
      <c r="E66" s="30">
        <f>ABS(C66)/'İtme Analizi'!$G$17</f>
        <v>8.2747336807054567E-2</v>
      </c>
      <c r="F66" s="30">
        <f>ABS(D66)/'İtme Analizi'!$G$14</f>
        <v>1.4476755116570976</v>
      </c>
      <c r="G66" s="30">
        <f t="shared" si="0"/>
        <v>6.7962096046676787E-2</v>
      </c>
      <c r="H66" s="47"/>
      <c r="I66" s="47"/>
      <c r="J66" s="47"/>
      <c r="P66" s="27">
        <v>5</v>
      </c>
      <c r="Q66" s="30">
        <v>-5.2288796572993707E-2</v>
      </c>
      <c r="R66" s="30">
        <v>1457.4254656297044</v>
      </c>
      <c r="S66" s="30">
        <f>ABS(Q66)/'İtme Analizi'!$G$17</f>
        <v>3.7926017118917507E-2</v>
      </c>
      <c r="T66" s="30">
        <f>ABS(R66)/'İtme Analizi'!$G$14</f>
        <v>0.83649357096203159</v>
      </c>
      <c r="U66" s="30">
        <f t="shared" si="1"/>
        <v>1.620836785682785E-2</v>
      </c>
    </row>
    <row r="67" spans="2:21" ht="13.9" customHeight="1" x14ac:dyDescent="0.2">
      <c r="B67" s="27"/>
      <c r="C67" s="30"/>
      <c r="D67" s="30"/>
      <c r="E67" s="30">
        <f>ABS(C67)/'İtme Analizi'!$G$17</f>
        <v>0</v>
      </c>
      <c r="F67" s="30">
        <f>ABS(D67)/'İtme Analizi'!$G$14</f>
        <v>0</v>
      </c>
      <c r="G67" s="30">
        <f t="shared" si="0"/>
        <v>8.0664494714693322E-3</v>
      </c>
      <c r="H67" s="47"/>
      <c r="I67" s="47"/>
      <c r="J67" s="47"/>
      <c r="P67" s="27">
        <v>6</v>
      </c>
      <c r="Q67" s="30">
        <v>-5.3239494772993702E-2</v>
      </c>
      <c r="R67" s="30">
        <v>1481.7143789611689</v>
      </c>
      <c r="S67" s="30">
        <f>ABS(Q67)/'İtme Analizi'!$G$17</f>
        <v>3.8615575849874156E-2</v>
      </c>
      <c r="T67" s="30">
        <f>ABS(R67)/'İtme Analizi'!$G$14</f>
        <v>0.85043426318030957</v>
      </c>
      <c r="U67" s="30">
        <f t="shared" si="1"/>
        <v>1.6789985765091171E-2</v>
      </c>
    </row>
    <row r="68" spans="2:21" ht="13.9" customHeight="1" x14ac:dyDescent="0.2">
      <c r="B68" s="27"/>
      <c r="C68" s="30"/>
      <c r="D68" s="30"/>
      <c r="E68" s="30">
        <f>ABS(C68)/'İtme Analizi'!$G$17</f>
        <v>0</v>
      </c>
      <c r="F68" s="30">
        <f>ABS(D68)/'İtme Analizi'!$G$14</f>
        <v>0</v>
      </c>
      <c r="G68" s="30">
        <f t="shared" si="0"/>
        <v>8.0664494714693322E-3</v>
      </c>
      <c r="H68" s="47"/>
      <c r="I68" s="47"/>
      <c r="J68" s="47"/>
      <c r="P68" s="27">
        <v>7</v>
      </c>
      <c r="Q68" s="30">
        <v>-5.4190192972993698E-2</v>
      </c>
      <c r="R68" s="30">
        <v>1505.6971830147204</v>
      </c>
      <c r="S68" s="30">
        <f>ABS(Q68)/'İtme Analizi'!$G$17</f>
        <v>3.9305134580830806E-2</v>
      </c>
      <c r="T68" s="30">
        <f>ABS(R68)/'İtme Analizi'!$G$14</f>
        <v>0.86419926309114203</v>
      </c>
      <c r="U68" s="30">
        <f t="shared" si="1"/>
        <v>1.7381156024306905E-2</v>
      </c>
    </row>
    <row r="69" spans="2:21" ht="13.9" customHeight="1" x14ac:dyDescent="0.2">
      <c r="B69" s="27"/>
      <c r="C69" s="30"/>
      <c r="D69" s="30"/>
      <c r="E69" s="30">
        <f>ABS(C69)/'İtme Analizi'!$G$17</f>
        <v>0</v>
      </c>
      <c r="F69" s="30">
        <f>ABS(D69)/'İtme Analizi'!$G$14</f>
        <v>0</v>
      </c>
      <c r="G69" s="30">
        <f t="shared" si="0"/>
        <v>8.0664494714693322E-3</v>
      </c>
      <c r="H69" s="47"/>
      <c r="I69" s="47"/>
      <c r="J69" s="47"/>
      <c r="P69" s="27">
        <v>8</v>
      </c>
      <c r="Q69" s="30">
        <v>-5.5140891172993714E-2</v>
      </c>
      <c r="R69" s="30">
        <v>1523.3266044069212</v>
      </c>
      <c r="S69" s="30">
        <f>ABS(Q69)/'İtme Analizi'!$G$17</f>
        <v>3.9994693311787469E-2</v>
      </c>
      <c r="T69" s="30">
        <f>ABS(R69)/'İtme Analizi'!$G$14</f>
        <v>0.87431772060552682</v>
      </c>
      <c r="U69" s="30">
        <f t="shared" si="1"/>
        <v>1.7980560806819146E-2</v>
      </c>
    </row>
    <row r="70" spans="2:21" ht="13.9" customHeight="1" x14ac:dyDescent="0.2">
      <c r="B70" s="27"/>
      <c r="C70" s="30"/>
      <c r="D70" s="30"/>
      <c r="E70" s="30">
        <f>ABS(C70)/'İtme Analizi'!$G$17</f>
        <v>0</v>
      </c>
      <c r="F70" s="30">
        <f>ABS(D70)/'İtme Analizi'!$G$14</f>
        <v>0</v>
      </c>
      <c r="G70" s="30">
        <f t="shared" si="0"/>
        <v>8.0664494714693322E-3</v>
      </c>
      <c r="H70" s="47"/>
      <c r="I70" s="47"/>
      <c r="J70" s="47"/>
      <c r="P70" s="27">
        <v>9</v>
      </c>
      <c r="Q70" s="30">
        <v>-5.609158937299371E-2</v>
      </c>
      <c r="R70" s="30">
        <v>1543.1176827352285</v>
      </c>
      <c r="S70" s="30">
        <f>ABS(Q70)/'İtme Analizi'!$G$17</f>
        <v>4.0684252042744118E-2</v>
      </c>
      <c r="T70" s="30">
        <f>ABS(R70)/'İtme Analizi'!$G$14</f>
        <v>0.88567686738486628</v>
      </c>
      <c r="U70" s="30">
        <f t="shared" si="1"/>
        <v>1.8587370624111758E-2</v>
      </c>
    </row>
    <row r="71" spans="2:21" ht="13.9" customHeight="1" x14ac:dyDescent="0.2">
      <c r="B71" s="27"/>
      <c r="C71" s="30"/>
      <c r="D71" s="30"/>
      <c r="E71" s="30">
        <f>ABS(C71)/'İtme Analizi'!$G$17</f>
        <v>0</v>
      </c>
      <c r="F71" s="30">
        <f>ABS(D71)/'İtme Analizi'!$G$14</f>
        <v>0</v>
      </c>
      <c r="G71" s="30">
        <f t="shared" si="0"/>
        <v>8.0664494714693322E-3</v>
      </c>
      <c r="H71" s="47"/>
      <c r="I71" s="47"/>
      <c r="J71" s="47"/>
      <c r="P71" s="27">
        <v>10</v>
      </c>
      <c r="Q71" s="30">
        <v>-5.7042287572993719E-2</v>
      </c>
      <c r="R71" s="30">
        <v>1554.0711397395955</v>
      </c>
      <c r="S71" s="30">
        <f>ABS(Q71)/'İtme Analizi'!$G$17</f>
        <v>4.1373810773700774E-2</v>
      </c>
      <c r="T71" s="30">
        <f>ABS(R71)/'İtme Analizi'!$G$14</f>
        <v>0.89196363578574867</v>
      </c>
      <c r="U71" s="30">
        <f t="shared" si="1"/>
        <v>1.9200264388843497E-2</v>
      </c>
    </row>
    <row r="72" spans="2:21" ht="13.9" customHeight="1" x14ac:dyDescent="0.2">
      <c r="B72" s="27"/>
      <c r="C72" s="30"/>
      <c r="D72" s="30"/>
      <c r="E72" s="30">
        <f>ABS(C72)/'İtme Analizi'!$G$17</f>
        <v>0</v>
      </c>
      <c r="F72" s="30">
        <f>ABS(D72)/'İtme Analizi'!$G$14</f>
        <v>0</v>
      </c>
      <c r="G72" s="30">
        <f t="shared" si="0"/>
        <v>8.0664494714693322E-3</v>
      </c>
      <c r="H72" s="47"/>
      <c r="I72" s="47"/>
      <c r="J72" s="47"/>
      <c r="P72" s="27">
        <v>0</v>
      </c>
      <c r="Q72" s="30">
        <v>-5.7042287572993719E-2</v>
      </c>
      <c r="R72" s="30">
        <v>1554.0711397395955</v>
      </c>
      <c r="S72" s="30">
        <f>ABS(Q72)/'İtme Analizi'!$G$17</f>
        <v>4.1373810773700774E-2</v>
      </c>
      <c r="T72" s="30">
        <f>ABS(R72)/'İtme Analizi'!$G$14</f>
        <v>0.89196363578574867</v>
      </c>
      <c r="U72" s="30">
        <f t="shared" si="1"/>
        <v>1.9200264388843497E-2</v>
      </c>
    </row>
    <row r="73" spans="2:21" ht="13.9" customHeight="1" x14ac:dyDescent="0.2">
      <c r="B73" s="27"/>
      <c r="C73" s="30"/>
      <c r="D73" s="30"/>
      <c r="E73" s="30">
        <f>ABS(C73)/'İtme Analizi'!$G$17</f>
        <v>0</v>
      </c>
      <c r="F73" s="30">
        <f>ABS(D73)/'İtme Analizi'!$G$14</f>
        <v>0</v>
      </c>
      <c r="G73" s="30">
        <f t="shared" ref="G73:G100" si="2">G72+(E73-E72)*((F73+F72)/2)</f>
        <v>8.0664494714693322E-3</v>
      </c>
      <c r="H73" s="47"/>
      <c r="I73" s="47"/>
      <c r="J73" s="47"/>
      <c r="P73" s="27">
        <v>1</v>
      </c>
      <c r="Q73" s="30">
        <v>-5.7992985772993715E-2</v>
      </c>
      <c r="R73" s="30">
        <v>1575.7621499726361</v>
      </c>
      <c r="S73" s="30">
        <f>ABS(Q73)/'İtme Analizi'!$G$17</f>
        <v>4.2063369504657423E-2</v>
      </c>
      <c r="T73" s="30">
        <f>ABS(R73)/'İtme Analizi'!$G$14</f>
        <v>0.90441325398956562</v>
      </c>
      <c r="U73" s="30">
        <f t="shared" ref="U73:U136" si="3">U72+(S73-S72)*((T73+T72)/2)</f>
        <v>1.9819618073060156E-2</v>
      </c>
    </row>
    <row r="74" spans="2:21" ht="13.9" customHeight="1" x14ac:dyDescent="0.2">
      <c r="B74" s="27"/>
      <c r="C74" s="30"/>
      <c r="D74" s="30"/>
      <c r="E74" s="30">
        <f>ABS(C74)/'İtme Analizi'!$G$17</f>
        <v>0</v>
      </c>
      <c r="F74" s="30">
        <f>ABS(D74)/'İtme Analizi'!$G$14</f>
        <v>0</v>
      </c>
      <c r="G74" s="30">
        <f t="shared" si="2"/>
        <v>8.0664494714693322E-3</v>
      </c>
      <c r="H74" s="47"/>
      <c r="I74" s="47"/>
      <c r="J74" s="47"/>
      <c r="P74" s="27">
        <v>2</v>
      </c>
      <c r="Q74" s="30">
        <v>-5.894368397299371E-2</v>
      </c>
      <c r="R74" s="30">
        <v>1598.8835002238598</v>
      </c>
      <c r="S74" s="30">
        <f>ABS(Q74)/'İtme Analizi'!$G$17</f>
        <v>4.2752928235614072E-2</v>
      </c>
      <c r="T74" s="30">
        <f>ABS(R74)/'İtme Analizi'!$G$14</f>
        <v>0.91768381999326409</v>
      </c>
      <c r="U74" s="30">
        <f t="shared" si="3"/>
        <v>2.0447839546067867E-2</v>
      </c>
    </row>
    <row r="75" spans="2:21" ht="13.9" customHeight="1" x14ac:dyDescent="0.2">
      <c r="B75" s="27"/>
      <c r="C75" s="30"/>
      <c r="D75" s="30"/>
      <c r="E75" s="30">
        <f>ABS(C75)/'İtme Analizi'!$G$17</f>
        <v>0</v>
      </c>
      <c r="F75" s="30">
        <f>ABS(D75)/'İtme Analizi'!$G$14</f>
        <v>0</v>
      </c>
      <c r="G75" s="30">
        <f t="shared" si="2"/>
        <v>8.0664494714693322E-3</v>
      </c>
      <c r="H75" s="47"/>
      <c r="I75" s="47"/>
      <c r="J75" s="47"/>
      <c r="P75" s="27">
        <v>3</v>
      </c>
      <c r="Q75" s="30">
        <v>-5.9894382172993713E-2</v>
      </c>
      <c r="R75" s="30">
        <v>1620.6696204629629</v>
      </c>
      <c r="S75" s="30">
        <f>ABS(Q75)/'İtme Analizi'!$G$17</f>
        <v>4.3442486966570722E-2</v>
      </c>
      <c r="T75" s="30">
        <f>ABS(R75)/'İtme Analizi'!$G$14</f>
        <v>0.93018802686077728</v>
      </c>
      <c r="U75" s="30">
        <f t="shared" si="3"/>
        <v>2.1084947628911464E-2</v>
      </c>
    </row>
    <row r="76" spans="2:21" ht="13.9" customHeight="1" x14ac:dyDescent="0.2">
      <c r="B76" s="27"/>
      <c r="C76" s="30"/>
      <c r="D76" s="30"/>
      <c r="E76" s="30">
        <f>ABS(C76)/'İtme Analizi'!$G$17</f>
        <v>0</v>
      </c>
      <c r="F76" s="30">
        <f>ABS(D76)/'İtme Analizi'!$G$14</f>
        <v>0</v>
      </c>
      <c r="G76" s="30">
        <f t="shared" si="2"/>
        <v>8.0664494714693322E-3</v>
      </c>
      <c r="H76" s="47"/>
      <c r="I76" s="47"/>
      <c r="J76" s="47"/>
      <c r="P76" s="27">
        <v>4</v>
      </c>
      <c r="Q76" s="30">
        <v>-6.0845080372993708E-2</v>
      </c>
      <c r="R76" s="30">
        <v>1643.1264256740581</v>
      </c>
      <c r="S76" s="30">
        <f>ABS(Q76)/'İtme Analizi'!$G$17</f>
        <v>4.4132045697527371E-2</v>
      </c>
      <c r="T76" s="30">
        <f>ABS(R76)/'İtme Analizi'!$G$14</f>
        <v>0.94307717531222923</v>
      </c>
      <c r="U76" s="30">
        <f t="shared" si="3"/>
        <v>2.1730810816689299E-2</v>
      </c>
    </row>
    <row r="77" spans="2:21" ht="13.9" customHeight="1" x14ac:dyDescent="0.2">
      <c r="B77" s="27"/>
      <c r="C77" s="30"/>
      <c r="D77" s="30"/>
      <c r="E77" s="30">
        <f>ABS(C77)/'İtme Analizi'!$G$17</f>
        <v>0</v>
      </c>
      <c r="F77" s="30">
        <f>ABS(D77)/'İtme Analizi'!$G$14</f>
        <v>0</v>
      </c>
      <c r="G77" s="30">
        <f t="shared" si="2"/>
        <v>8.0664494714693322E-3</v>
      </c>
      <c r="H77" s="47"/>
      <c r="I77" s="47"/>
      <c r="J77" s="47"/>
      <c r="P77" s="27">
        <v>5</v>
      </c>
      <c r="Q77" s="30">
        <v>-6.1795778572993704E-2</v>
      </c>
      <c r="R77" s="30">
        <v>1665.4159332874824</v>
      </c>
      <c r="S77" s="30">
        <f>ABS(Q77)/'İtme Analizi'!$G$17</f>
        <v>4.482160442848402E-2</v>
      </c>
      <c r="T77" s="30">
        <f>ABS(R77)/'İtme Analizi'!$G$14</f>
        <v>0.95587030282251528</v>
      </c>
      <c r="U77" s="30">
        <f t="shared" si="3"/>
        <v>2.2385528723277263E-2</v>
      </c>
    </row>
    <row r="78" spans="2:21" ht="13.9" customHeight="1" x14ac:dyDescent="0.2">
      <c r="B78" s="27"/>
      <c r="C78" s="30"/>
      <c r="D78" s="30"/>
      <c r="E78" s="30">
        <f>ABS(C78)/'İtme Analizi'!$G$17</f>
        <v>0</v>
      </c>
      <c r="F78" s="30">
        <f>ABS(D78)/'İtme Analizi'!$G$14</f>
        <v>0</v>
      </c>
      <c r="G78" s="30">
        <f t="shared" si="2"/>
        <v>8.0664494714693322E-3</v>
      </c>
      <c r="H78" s="47"/>
      <c r="I78" s="47"/>
      <c r="J78" s="47"/>
      <c r="P78" s="27">
        <v>6</v>
      </c>
      <c r="Q78" s="30">
        <v>-6.2746476772993706E-2</v>
      </c>
      <c r="R78" s="30">
        <v>1687.6958383230142</v>
      </c>
      <c r="S78" s="30">
        <f>ABS(Q78)/'İtme Analizi'!$G$17</f>
        <v>4.5511163159440676E-2</v>
      </c>
      <c r="T78" s="30">
        <f>ABS(R78)/'İtme Analizi'!$G$14</f>
        <v>0.96865791890538266</v>
      </c>
      <c r="U78" s="30">
        <f t="shared" si="3"/>
        <v>2.3049066342409743E-2</v>
      </c>
    </row>
    <row r="79" spans="2:21" ht="13.9" customHeight="1" x14ac:dyDescent="0.2">
      <c r="B79" s="27"/>
      <c r="C79" s="30"/>
      <c r="D79" s="30"/>
      <c r="E79" s="30">
        <f>ABS(C79)/'İtme Analizi'!$G$17</f>
        <v>0</v>
      </c>
      <c r="F79" s="30">
        <f>ABS(D79)/'İtme Analizi'!$G$14</f>
        <v>0</v>
      </c>
      <c r="G79" s="30">
        <f t="shared" si="2"/>
        <v>8.0664494714693322E-3</v>
      </c>
      <c r="H79" s="47"/>
      <c r="I79" s="47"/>
      <c r="J79" s="47"/>
      <c r="P79" s="27">
        <v>7</v>
      </c>
      <c r="Q79" s="30">
        <v>-6.3697174972993695E-2</v>
      </c>
      <c r="R79" s="30">
        <v>1709.8747584263103</v>
      </c>
      <c r="S79" s="30">
        <f>ABS(Q79)/'İtme Analizi'!$G$17</f>
        <v>4.6200721890397319E-2</v>
      </c>
      <c r="T79" s="30">
        <f>ABS(R79)/'İtme Analizi'!$G$14</f>
        <v>0.98138757439364588</v>
      </c>
      <c r="U79" s="30">
        <f t="shared" si="3"/>
        <v>2.3721401790243242E-2</v>
      </c>
    </row>
    <row r="80" spans="2:21" ht="13.9" customHeight="1" x14ac:dyDescent="0.2">
      <c r="B80" s="27"/>
      <c r="C80" s="30"/>
      <c r="D80" s="30"/>
      <c r="E80" s="30">
        <f>ABS(C80)/'İtme Analizi'!$G$17</f>
        <v>0</v>
      </c>
      <c r="F80" s="30">
        <f>ABS(D80)/'İtme Analizi'!$G$14</f>
        <v>0</v>
      </c>
      <c r="G80" s="30">
        <f t="shared" si="2"/>
        <v>8.0664494714693322E-3</v>
      </c>
      <c r="H80" s="47"/>
      <c r="I80" s="47"/>
      <c r="J80" s="47"/>
      <c r="P80" s="27">
        <v>8</v>
      </c>
      <c r="Q80" s="30">
        <v>-6.4647873172993697E-2</v>
      </c>
      <c r="R80" s="30">
        <v>1730.0309503180581</v>
      </c>
      <c r="S80" s="30">
        <f>ABS(Q80)/'İtme Analizi'!$G$17</f>
        <v>4.6890280621353975E-2</v>
      </c>
      <c r="T80" s="30">
        <f>ABS(R80)/'İtme Analizi'!$G$14</f>
        <v>0.99295627916115814</v>
      </c>
      <c r="U80" s="30">
        <f t="shared" si="3"/>
        <v>2.4402114811307905E-2</v>
      </c>
    </row>
    <row r="81" spans="2:21" ht="13.9" customHeight="1" x14ac:dyDescent="0.2">
      <c r="B81" s="27"/>
      <c r="C81" s="30"/>
      <c r="D81" s="30"/>
      <c r="E81" s="30">
        <f>ABS(C81)/'İtme Analizi'!$G$17</f>
        <v>0</v>
      </c>
      <c r="F81" s="30">
        <f>ABS(D81)/'İtme Analizi'!$G$14</f>
        <v>0</v>
      </c>
      <c r="G81" s="30">
        <f t="shared" si="2"/>
        <v>8.0664494714693322E-3</v>
      </c>
      <c r="H81" s="47"/>
      <c r="I81" s="47"/>
      <c r="J81" s="47"/>
      <c r="P81" s="27">
        <v>9</v>
      </c>
      <c r="Q81" s="30">
        <v>-6.5598571372993714E-2</v>
      </c>
      <c r="R81" s="30">
        <v>1743.878116840466</v>
      </c>
      <c r="S81" s="30">
        <f>ABS(Q81)/'İtme Analizi'!$G$17</f>
        <v>4.7579839352310638E-2</v>
      </c>
      <c r="T81" s="30">
        <f>ABS(R81)/'İtme Analizi'!$G$14</f>
        <v>1.0009039005285603</v>
      </c>
      <c r="U81" s="30">
        <f t="shared" si="3"/>
        <v>2.5089556658913839E-2</v>
      </c>
    </row>
    <row r="82" spans="2:21" ht="13.9" customHeight="1" x14ac:dyDescent="0.2">
      <c r="B82" s="27"/>
      <c r="C82" s="30"/>
      <c r="D82" s="30"/>
      <c r="E82" s="30">
        <f>ABS(C82)/'İtme Analizi'!$G$17</f>
        <v>0</v>
      </c>
      <c r="F82" s="30">
        <f>ABS(D82)/'İtme Analizi'!$G$14</f>
        <v>0</v>
      </c>
      <c r="G82" s="30">
        <f t="shared" si="2"/>
        <v>8.0664494714693322E-3</v>
      </c>
      <c r="H82" s="47"/>
      <c r="I82" s="47"/>
      <c r="J82" s="47"/>
      <c r="P82" s="27">
        <v>10</v>
      </c>
      <c r="Q82" s="30">
        <v>-6.6549269572993716E-2</v>
      </c>
      <c r="R82" s="30">
        <v>1758.2879207423616</v>
      </c>
      <c r="S82" s="30">
        <f>ABS(Q82)/'İtme Analizi'!$G$17</f>
        <v>4.8269398083267287E-2</v>
      </c>
      <c r="T82" s="30">
        <f>ABS(R82)/'İtme Analizi'!$G$14</f>
        <v>1.009174449250962</v>
      </c>
      <c r="U82" s="30">
        <f t="shared" si="3"/>
        <v>2.5782590196912539E-2</v>
      </c>
    </row>
    <row r="83" spans="2:21" ht="13.9" customHeight="1" x14ac:dyDescent="0.2">
      <c r="B83" s="27"/>
      <c r="C83" s="30"/>
      <c r="D83" s="30"/>
      <c r="E83" s="30">
        <f>ABS(C83)/'İtme Analizi'!$G$17</f>
        <v>0</v>
      </c>
      <c r="F83" s="30">
        <f>ABS(D83)/'İtme Analizi'!$G$14</f>
        <v>0</v>
      </c>
      <c r="G83" s="30">
        <f t="shared" si="2"/>
        <v>8.0664494714693322E-3</v>
      </c>
      <c r="H83" s="47"/>
      <c r="I83" s="47"/>
      <c r="J83" s="47"/>
      <c r="P83" s="27">
        <v>0</v>
      </c>
      <c r="Q83" s="30">
        <v>-6.6549269572993716E-2</v>
      </c>
      <c r="R83" s="30">
        <v>1758.2879207423616</v>
      </c>
      <c r="S83" s="30">
        <f>ABS(Q83)/'İtme Analizi'!$G$17</f>
        <v>4.8269398083267287E-2</v>
      </c>
      <c r="T83" s="30">
        <f>ABS(R83)/'İtme Analizi'!$G$14</f>
        <v>1.009174449250962</v>
      </c>
      <c r="U83" s="30">
        <f t="shared" si="3"/>
        <v>2.5782590196912539E-2</v>
      </c>
    </row>
    <row r="84" spans="2:21" ht="13.9" customHeight="1" x14ac:dyDescent="0.2">
      <c r="B84" s="27"/>
      <c r="C84" s="30"/>
      <c r="D84" s="30"/>
      <c r="E84" s="30">
        <f>ABS(C84)/'İtme Analizi'!$G$17</f>
        <v>0</v>
      </c>
      <c r="F84" s="30">
        <f>ABS(D84)/'İtme Analizi'!$G$14</f>
        <v>0</v>
      </c>
      <c r="G84" s="30">
        <f t="shared" si="2"/>
        <v>8.0664494714693322E-3</v>
      </c>
      <c r="H84" s="47"/>
      <c r="I84" s="47"/>
      <c r="J84" s="47"/>
      <c r="P84" s="27">
        <v>1</v>
      </c>
      <c r="Q84" s="30">
        <v>-6.7499967772993719E-2</v>
      </c>
      <c r="R84" s="30">
        <v>1773.5097146272346</v>
      </c>
      <c r="S84" s="30">
        <f>ABS(Q84)/'İtme Analizi'!$G$17</f>
        <v>4.8958956814223943E-2</v>
      </c>
      <c r="T84" s="30">
        <f>ABS(R84)/'İtme Analizi'!$G$14</f>
        <v>1.0179110419779898</v>
      </c>
      <c r="U84" s="30">
        <f t="shared" si="3"/>
        <v>2.6481487446348782E-2</v>
      </c>
    </row>
    <row r="85" spans="2:21" ht="13.9" customHeight="1" x14ac:dyDescent="0.2">
      <c r="B85" s="27"/>
      <c r="C85" s="30"/>
      <c r="D85" s="30"/>
      <c r="E85" s="30">
        <f>ABS(C85)/'İtme Analizi'!$G$17</f>
        <v>0</v>
      </c>
      <c r="F85" s="30">
        <f>ABS(D85)/'İtme Analizi'!$G$14</f>
        <v>0</v>
      </c>
      <c r="G85" s="30">
        <f t="shared" si="2"/>
        <v>8.0664494714693322E-3</v>
      </c>
      <c r="H85" s="47"/>
      <c r="I85" s="47"/>
      <c r="J85" s="47"/>
      <c r="P85" s="27">
        <v>2</v>
      </c>
      <c r="Q85" s="30">
        <v>-6.8450665972993721E-2</v>
      </c>
      <c r="R85" s="30">
        <v>1788.6771115308343</v>
      </c>
      <c r="S85" s="30">
        <f>ABS(Q85)/'İtme Analizi'!$G$17</f>
        <v>4.9648515545180599E-2</v>
      </c>
      <c r="T85" s="30">
        <f>ABS(R85)/'İtme Analizi'!$G$14</f>
        <v>1.0266164133999229</v>
      </c>
      <c r="U85" s="30">
        <f t="shared" si="3"/>
        <v>2.7186398325117E-2</v>
      </c>
    </row>
    <row r="86" spans="2:21" ht="13.9" customHeight="1" x14ac:dyDescent="0.2">
      <c r="B86" s="27"/>
      <c r="C86" s="30"/>
      <c r="D86" s="30"/>
      <c r="E86" s="30">
        <f>ABS(C86)/'İtme Analizi'!$G$17</f>
        <v>0</v>
      </c>
      <c r="F86" s="30">
        <f>ABS(D86)/'İtme Analizi'!$G$14</f>
        <v>0</v>
      </c>
      <c r="G86" s="30">
        <f t="shared" si="2"/>
        <v>8.0664494714693322E-3</v>
      </c>
      <c r="H86" s="47"/>
      <c r="I86" s="47"/>
      <c r="J86" s="47"/>
      <c r="P86" s="27">
        <v>3</v>
      </c>
      <c r="Q86" s="30">
        <v>-6.9401364172993724E-2</v>
      </c>
      <c r="R86" s="30">
        <v>1806.1608226286219</v>
      </c>
      <c r="S86" s="30">
        <f>ABS(Q86)/'İtme Analizi'!$G$17</f>
        <v>5.0338074276137248E-2</v>
      </c>
      <c r="T86" s="30">
        <f>ABS(R86)/'İtme Analizi'!$G$14</f>
        <v>1.0366512400684262</v>
      </c>
      <c r="U86" s="30">
        <f t="shared" si="3"/>
        <v>2.7897770437491767E-2</v>
      </c>
    </row>
    <row r="87" spans="2:21" ht="13.9" customHeight="1" x14ac:dyDescent="0.2">
      <c r="B87" s="27"/>
      <c r="C87" s="30"/>
      <c r="D87" s="30"/>
      <c r="E87" s="30">
        <f>ABS(C87)/'İtme Analizi'!$G$17</f>
        <v>0</v>
      </c>
      <c r="F87" s="30">
        <f>ABS(D87)/'İtme Analizi'!$G$14</f>
        <v>0</v>
      </c>
      <c r="G87" s="30">
        <f t="shared" si="2"/>
        <v>8.0664494714693322E-3</v>
      </c>
      <c r="P87" s="27">
        <v>4</v>
      </c>
      <c r="Q87" s="30">
        <v>-7.0352062372993726E-2</v>
      </c>
      <c r="R87" s="30">
        <v>1821.9869499171473</v>
      </c>
      <c r="S87" s="30">
        <f>ABS(Q87)/'İtme Analizi'!$G$17</f>
        <v>5.1027633007093905E-2</v>
      </c>
      <c r="T87" s="30">
        <f>ABS(R87)/'İtme Analizi'!$G$14</f>
        <v>1.0457346917043961</v>
      </c>
      <c r="U87" s="30">
        <f t="shared" si="3"/>
        <v>2.8615734137729398E-2</v>
      </c>
    </row>
    <row r="88" spans="2:21" ht="13.9" customHeight="1" x14ac:dyDescent="0.2">
      <c r="B88" s="27"/>
      <c r="C88" s="30"/>
      <c r="D88" s="30"/>
      <c r="E88" s="30">
        <f>ABS(C88)/'İtme Analizi'!$G$17</f>
        <v>0</v>
      </c>
      <c r="F88" s="30">
        <f>ABS(D88)/'İtme Analizi'!$G$14</f>
        <v>0</v>
      </c>
      <c r="G88" s="30">
        <f t="shared" si="2"/>
        <v>8.0664494714693322E-3</v>
      </c>
      <c r="P88" s="27">
        <v>5</v>
      </c>
      <c r="Q88" s="30">
        <v>-7.1302760572993729E-2</v>
      </c>
      <c r="R88" s="30">
        <v>1838.6595329895501</v>
      </c>
      <c r="S88" s="30">
        <f>ABS(Q88)/'İtme Analizi'!$G$17</f>
        <v>5.1717191738050554E-2</v>
      </c>
      <c r="T88" s="30">
        <f>ABS(R88)/'İtme Analizi'!$G$14</f>
        <v>1.0553039690913324</v>
      </c>
      <c r="U88" s="30">
        <f t="shared" si="3"/>
        <v>2.9340128914043979E-2</v>
      </c>
    </row>
    <row r="89" spans="2:21" ht="13.9" customHeight="1" x14ac:dyDescent="0.2">
      <c r="B89" s="27"/>
      <c r="C89" s="30"/>
      <c r="D89" s="30"/>
      <c r="E89" s="30">
        <f>ABS(C89)/'İtme Analizi'!$G$17</f>
        <v>0</v>
      </c>
      <c r="F89" s="30">
        <f>ABS(D89)/'İtme Analizi'!$G$14</f>
        <v>0</v>
      </c>
      <c r="G89" s="30">
        <f t="shared" si="2"/>
        <v>8.0664494714693322E-3</v>
      </c>
      <c r="P89" s="27">
        <v>6</v>
      </c>
      <c r="Q89" s="30">
        <v>-7.2253458772993745E-2</v>
      </c>
      <c r="R89" s="30">
        <v>1856.8784906008832</v>
      </c>
      <c r="S89" s="30">
        <f>ABS(Q89)/'İtme Analizi'!$G$17</f>
        <v>5.2406750469007224E-2</v>
      </c>
      <c r="T89" s="30">
        <f>ABS(R89)/'İtme Analizi'!$G$14</f>
        <v>1.065760792627708</v>
      </c>
      <c r="U89" s="30">
        <f t="shared" si="3"/>
        <v>3.0071428276727926E-2</v>
      </c>
    </row>
    <row r="90" spans="2:21" ht="13.9" customHeight="1" x14ac:dyDescent="0.2">
      <c r="B90" s="27"/>
      <c r="C90" s="30"/>
      <c r="D90" s="30"/>
      <c r="E90" s="30">
        <f>ABS(C90)/'İtme Analizi'!$G$17</f>
        <v>0</v>
      </c>
      <c r="F90" s="30">
        <f>ABS(D90)/'İtme Analizi'!$G$14</f>
        <v>0</v>
      </c>
      <c r="G90" s="30">
        <f t="shared" si="2"/>
        <v>8.0664494714693322E-3</v>
      </c>
      <c r="P90" s="27">
        <v>7</v>
      </c>
      <c r="Q90" s="30">
        <v>-7.3204156972993747E-2</v>
      </c>
      <c r="R90" s="30">
        <v>1874.4370399699881</v>
      </c>
      <c r="S90" s="30">
        <f>ABS(Q90)/'İtme Analizi'!$G$17</f>
        <v>5.3096309199963873E-2</v>
      </c>
      <c r="T90" s="30">
        <f>ABS(R90)/'İtme Analizi'!$G$14</f>
        <v>1.0758385729389841</v>
      </c>
      <c r="U90" s="30">
        <f t="shared" si="3"/>
        <v>3.0809807547096793E-2</v>
      </c>
    </row>
    <row r="91" spans="2:21" ht="13.9" customHeight="1" x14ac:dyDescent="0.2">
      <c r="B91" s="27"/>
      <c r="C91" s="30"/>
      <c r="D91" s="30"/>
      <c r="E91" s="30">
        <f>ABS(C91)/'İtme Analizi'!$G$17</f>
        <v>0</v>
      </c>
      <c r="F91" s="30">
        <f>ABS(D91)/'İtme Analizi'!$G$14</f>
        <v>0</v>
      </c>
      <c r="G91" s="30">
        <f t="shared" si="2"/>
        <v>8.0664494714693322E-3</v>
      </c>
      <c r="P91" s="27">
        <v>8</v>
      </c>
      <c r="Q91" s="30">
        <v>-7.415485517299375E-2</v>
      </c>
      <c r="R91" s="30">
        <v>1891.7983894809436</v>
      </c>
      <c r="S91" s="30">
        <f>ABS(Q91)/'İtme Analizi'!$G$17</f>
        <v>5.3785867930920529E-2</v>
      </c>
      <c r="T91" s="30">
        <f>ABS(R91)/'İtme Analizi'!$G$14</f>
        <v>1.0858031698200086</v>
      </c>
      <c r="U91" s="30">
        <f t="shared" si="3"/>
        <v>3.1555097015556706E-2</v>
      </c>
    </row>
    <row r="92" spans="2:21" ht="13.9" customHeight="1" x14ac:dyDescent="0.2">
      <c r="B92" s="27"/>
      <c r="C92" s="30"/>
      <c r="D92" s="30"/>
      <c r="E92" s="30">
        <f>ABS(C92)/'İtme Analizi'!$G$17</f>
        <v>0</v>
      </c>
      <c r="F92" s="30">
        <f>ABS(D92)/'İtme Analizi'!$G$14</f>
        <v>0</v>
      </c>
      <c r="G92" s="30">
        <f t="shared" si="2"/>
        <v>8.0664494714693322E-3</v>
      </c>
      <c r="P92" s="27">
        <v>9</v>
      </c>
      <c r="Q92" s="30">
        <v>-7.5105553372993752E-2</v>
      </c>
      <c r="R92" s="30">
        <v>1908.9107111967044</v>
      </c>
      <c r="S92" s="30">
        <f>ABS(Q92)/'İtme Analizi'!$G$17</f>
        <v>5.4475426661877178E-2</v>
      </c>
      <c r="T92" s="30">
        <f>ABS(R92)/'İtme Analizi'!$G$14</f>
        <v>1.0956248364760683</v>
      </c>
      <c r="U92" s="30">
        <f t="shared" si="3"/>
        <v>3.2307208379404116E-2</v>
      </c>
    </row>
    <row r="93" spans="2:21" ht="13.9" customHeight="1" x14ac:dyDescent="0.2">
      <c r="B93" s="27"/>
      <c r="C93" s="30"/>
      <c r="D93" s="30"/>
      <c r="E93" s="30">
        <f>ABS(C93)/'İtme Analizi'!$G$17</f>
        <v>0</v>
      </c>
      <c r="F93" s="30">
        <f>ABS(D93)/'İtme Analizi'!$G$14</f>
        <v>0</v>
      </c>
      <c r="G93" s="30">
        <f t="shared" si="2"/>
        <v>8.0664494714693322E-3</v>
      </c>
      <c r="P93" s="27">
        <v>10</v>
      </c>
      <c r="Q93" s="30">
        <v>-7.6056251572993713E-2</v>
      </c>
      <c r="R93" s="30">
        <v>1925.748629812314</v>
      </c>
      <c r="S93" s="30">
        <f>ABS(Q93)/'İtme Analizi'!$G$17</f>
        <v>5.5164985392833807E-2</v>
      </c>
      <c r="T93" s="30">
        <f>ABS(R93)/'İtme Analizi'!$G$14</f>
        <v>1.105289008677323</v>
      </c>
      <c r="U93" s="30">
        <f t="shared" si="3"/>
        <v>3.3066038058408541E-2</v>
      </c>
    </row>
    <row r="94" spans="2:21" ht="13.9" customHeight="1" x14ac:dyDescent="0.2">
      <c r="B94" s="27"/>
      <c r="C94" s="30"/>
      <c r="D94" s="30"/>
      <c r="E94" s="30">
        <f>ABS(C94)/'İtme Analizi'!$G$17</f>
        <v>0</v>
      </c>
      <c r="F94" s="30">
        <f>ABS(D94)/'İtme Analizi'!$G$14</f>
        <v>0</v>
      </c>
      <c r="G94" s="30">
        <f t="shared" si="2"/>
        <v>8.0664494714693322E-3</v>
      </c>
      <c r="P94" s="27">
        <v>0</v>
      </c>
      <c r="Q94" s="30">
        <v>-7.6056251572993713E-2</v>
      </c>
      <c r="R94" s="30">
        <v>1925.748629812314</v>
      </c>
      <c r="S94" s="30">
        <f>ABS(Q94)/'İtme Analizi'!$G$17</f>
        <v>5.5164985392833807E-2</v>
      </c>
      <c r="T94" s="30">
        <f>ABS(R94)/'İtme Analizi'!$G$14</f>
        <v>1.105289008677323</v>
      </c>
      <c r="U94" s="30">
        <f t="shared" si="3"/>
        <v>3.3066038058408541E-2</v>
      </c>
    </row>
    <row r="95" spans="2:21" ht="13.9" customHeight="1" x14ac:dyDescent="0.2">
      <c r="B95" s="27"/>
      <c r="C95" s="30"/>
      <c r="D95" s="30"/>
      <c r="E95" s="30">
        <f>ABS(C95)/'İtme Analizi'!$G$17</f>
        <v>0</v>
      </c>
      <c r="F95" s="30">
        <f>ABS(D95)/'İtme Analizi'!$G$14</f>
        <v>0</v>
      </c>
      <c r="G95" s="30">
        <f t="shared" si="2"/>
        <v>8.0664494714693322E-3</v>
      </c>
      <c r="P95" s="27">
        <v>1</v>
      </c>
      <c r="Q95" s="30">
        <v>-7.7006949772993716E-2</v>
      </c>
      <c r="R95" s="30">
        <v>1941.1897996955461</v>
      </c>
      <c r="S95" s="30">
        <f>ABS(Q95)/'İtme Analizi'!$G$17</f>
        <v>5.5854544123790456E-2</v>
      </c>
      <c r="T95" s="30">
        <f>ABS(R95)/'İtme Analizi'!$G$14</f>
        <v>1.1141515128945632</v>
      </c>
      <c r="U95" s="30">
        <f t="shared" si="3"/>
        <v>3.3831255353152977E-2</v>
      </c>
    </row>
    <row r="96" spans="2:21" ht="13.9" customHeight="1" x14ac:dyDescent="0.2">
      <c r="B96" s="27"/>
      <c r="C96" s="30"/>
      <c r="D96" s="30"/>
      <c r="E96" s="30">
        <f>ABS(C96)/'İtme Analizi'!$G$17</f>
        <v>0</v>
      </c>
      <c r="F96" s="30">
        <f>ABS(D96)/'İtme Analizi'!$G$14</f>
        <v>0</v>
      </c>
      <c r="G96" s="30">
        <f t="shared" si="2"/>
        <v>8.0664494714693322E-3</v>
      </c>
      <c r="P96" s="27">
        <v>2</v>
      </c>
      <c r="Q96" s="30">
        <v>-7.7957647972993732E-2</v>
      </c>
      <c r="R96" s="30">
        <v>1956.8884406923391</v>
      </c>
      <c r="S96" s="30">
        <f>ABS(Q96)/'İtme Analizi'!$G$17</f>
        <v>5.6544102854747119E-2</v>
      </c>
      <c r="T96" s="30">
        <f>ABS(R96)/'İtme Analizi'!$G$14</f>
        <v>1.1231617934038203</v>
      </c>
      <c r="U96" s="30">
        <f t="shared" si="3"/>
        <v>3.4602634815274765E-2</v>
      </c>
    </row>
    <row r="97" spans="2:21" ht="13.9" customHeight="1" x14ac:dyDescent="0.2">
      <c r="B97" s="27"/>
      <c r="C97" s="30"/>
      <c r="D97" s="30"/>
      <c r="E97" s="30">
        <f>ABS(C97)/'İtme Analizi'!$G$17</f>
        <v>0</v>
      </c>
      <c r="F97" s="30">
        <f>ABS(D97)/'İtme Analizi'!$G$14</f>
        <v>0</v>
      </c>
      <c r="G97" s="30">
        <f t="shared" si="2"/>
        <v>8.0664494714693322E-3</v>
      </c>
      <c r="P97" s="27">
        <v>3</v>
      </c>
      <c r="Q97" s="30">
        <v>-7.8908346172993735E-2</v>
      </c>
      <c r="R97" s="30">
        <v>1975.4667842574684</v>
      </c>
      <c r="S97" s="30">
        <f>ABS(Q97)/'İtme Analizi'!$G$17</f>
        <v>5.7233661585703775E-2</v>
      </c>
      <c r="T97" s="30">
        <f>ABS(R97)/'İtme Analizi'!$G$14</f>
        <v>1.1338248875502093</v>
      </c>
      <c r="U97" s="30">
        <f t="shared" si="3"/>
        <v>3.5380797251027135E-2</v>
      </c>
    </row>
    <row r="98" spans="2:21" ht="13.9" customHeight="1" x14ac:dyDescent="0.2">
      <c r="B98" s="27"/>
      <c r="C98" s="30"/>
      <c r="D98" s="30"/>
      <c r="E98" s="30">
        <f>ABS(C98)/'İtme Analizi'!$G$17</f>
        <v>0</v>
      </c>
      <c r="F98" s="30">
        <f>ABS(D98)/'İtme Analizi'!$G$14</f>
        <v>0</v>
      </c>
      <c r="G98" s="30">
        <f t="shared" si="2"/>
        <v>8.0664494714693322E-3</v>
      </c>
      <c r="P98" s="27">
        <v>4</v>
      </c>
      <c r="Q98" s="30">
        <v>-7.9859044372993737E-2</v>
      </c>
      <c r="R98" s="30">
        <v>1992.689237773046</v>
      </c>
      <c r="S98" s="30">
        <f>ABS(Q98)/'İtme Analizi'!$G$17</f>
        <v>5.7923220316660431E-2</v>
      </c>
      <c r="T98" s="30">
        <f>ABS(R98)/'İtme Analizi'!$G$14</f>
        <v>1.1437097646720378</v>
      </c>
      <c r="U98" s="30">
        <f t="shared" si="3"/>
        <v>3.6166044203275224E-2</v>
      </c>
    </row>
    <row r="99" spans="2:21" ht="13.9" customHeight="1" x14ac:dyDescent="0.2">
      <c r="B99" s="27"/>
      <c r="C99" s="30"/>
      <c r="D99" s="30"/>
      <c r="E99" s="30">
        <f>ABS(C99)/'İtme Analizi'!$G$17</f>
        <v>0</v>
      </c>
      <c r="F99" s="30">
        <f>ABS(D99)/'İtme Analizi'!$G$14</f>
        <v>0</v>
      </c>
      <c r="G99" s="30">
        <f t="shared" si="2"/>
        <v>8.0664494714693322E-3</v>
      </c>
      <c r="P99" s="27">
        <v>5</v>
      </c>
      <c r="Q99" s="30">
        <v>-8.080974257299374E-2</v>
      </c>
      <c r="R99" s="30">
        <v>2011.219593776251</v>
      </c>
      <c r="S99" s="30">
        <f>ABS(Q99)/'İtme Analizi'!$G$17</f>
        <v>5.8612779047617081E-2</v>
      </c>
      <c r="T99" s="30">
        <f>ABS(R99)/'İtme Analizi'!$G$14</f>
        <v>1.1543453162181481</v>
      </c>
      <c r="U99" s="30">
        <f t="shared" si="3"/>
        <v>3.6958366175898781E-2</v>
      </c>
    </row>
    <row r="100" spans="2:21" ht="13.9" customHeight="1" x14ac:dyDescent="0.2">
      <c r="B100" s="27"/>
      <c r="C100" s="30"/>
      <c r="D100" s="30"/>
      <c r="E100" s="30">
        <f>ABS(C100)/'İtme Analizi'!$G$17</f>
        <v>0</v>
      </c>
      <c r="F100" s="30">
        <f>ABS(D100)/'İtme Analizi'!$G$14</f>
        <v>0</v>
      </c>
      <c r="G100" s="30">
        <f t="shared" si="2"/>
        <v>8.0664494714693322E-3</v>
      </c>
      <c r="P100" s="27">
        <v>6</v>
      </c>
      <c r="Q100" s="30">
        <v>-8.1760440772993742E-2</v>
      </c>
      <c r="R100" s="30">
        <v>2029.2710537701446</v>
      </c>
      <c r="S100" s="30">
        <f>ABS(Q100)/'İtme Analizi'!$G$17</f>
        <v>5.9302337778573737E-2</v>
      </c>
      <c r="T100" s="30">
        <f>ABS(R100)/'İtme Analizi'!$G$14</f>
        <v>1.1647060040114317</v>
      </c>
      <c r="U100" s="30">
        <f t="shared" si="3"/>
        <v>3.7757927218599212E-2</v>
      </c>
    </row>
    <row r="101" spans="2:21" ht="13.9" customHeight="1" x14ac:dyDescent="0.2">
      <c r="P101" s="27">
        <v>7</v>
      </c>
      <c r="Q101" s="30">
        <v>-8.2711138972993759E-2</v>
      </c>
      <c r="R101" s="30">
        <v>2047.3192238162712</v>
      </c>
      <c r="S101" s="30">
        <f>ABS(Q101)/'İtme Analizi'!$G$17</f>
        <v>5.99918965095304E-2</v>
      </c>
      <c r="T101" s="30">
        <f>ABS(R101)/'İtme Analizi'!$G$14</f>
        <v>1.1750648035296571</v>
      </c>
      <c r="U101" s="30">
        <f t="shared" si="3"/>
        <v>3.8564631912987951E-2</v>
      </c>
    </row>
    <row r="102" spans="2:21" ht="13.9" customHeight="1" x14ac:dyDescent="0.2">
      <c r="P102" s="27">
        <v>8</v>
      </c>
      <c r="Q102" s="30">
        <v>-8.3661837172993761E-2</v>
      </c>
      <c r="R102" s="30">
        <v>2065.5403032053882</v>
      </c>
      <c r="S102" s="30">
        <f>ABS(Q102)/'İtme Analizi'!$G$17</f>
        <v>6.0681455240487056E-2</v>
      </c>
      <c r="T102" s="30">
        <f>ABS(R102)/'İtme Analizi'!$G$14</f>
        <v>1.1855228448665427</v>
      </c>
      <c r="U102" s="30">
        <f t="shared" si="3"/>
        <v>3.9378513824557974E-2</v>
      </c>
    </row>
    <row r="103" spans="2:21" ht="13.9" customHeight="1" x14ac:dyDescent="0.2">
      <c r="P103" s="27">
        <v>9</v>
      </c>
      <c r="Q103" s="30">
        <v>-8.4612535372993763E-2</v>
      </c>
      <c r="R103" s="30">
        <v>2084.3991012525789</v>
      </c>
      <c r="S103" s="30">
        <f>ABS(Q103)/'İtme Analizi'!$G$17</f>
        <v>6.1371013971443705E-2</v>
      </c>
      <c r="T103" s="30">
        <f>ABS(R103)/'İtme Analizi'!$G$14</f>
        <v>1.1963469066759267</v>
      </c>
      <c r="U103" s="30">
        <f t="shared" si="3"/>
        <v>4.0199733366146802E-2</v>
      </c>
    </row>
    <row r="104" spans="2:21" ht="13.9" customHeight="1" x14ac:dyDescent="0.2">
      <c r="P104" s="27">
        <v>10</v>
      </c>
      <c r="Q104" s="30">
        <v>-8.5563233572993724E-2</v>
      </c>
      <c r="R104" s="30">
        <v>2103.0781168026119</v>
      </c>
      <c r="S104" s="30">
        <f>ABS(Q104)/'İtme Analizi'!$G$17</f>
        <v>6.2060572702400327E-2</v>
      </c>
      <c r="T104" s="30">
        <f>ABS(R104)/'İtme Analizi'!$G$14</f>
        <v>1.2070677817998916</v>
      </c>
      <c r="U104" s="30">
        <f t="shared" si="3"/>
        <v>4.1028381157420746E-2</v>
      </c>
    </row>
    <row r="105" spans="2:21" ht="13.9" customHeight="1" x14ac:dyDescent="0.2">
      <c r="P105" s="27">
        <v>0</v>
      </c>
      <c r="Q105" s="30">
        <v>-8.5563233572993724E-2</v>
      </c>
      <c r="R105" s="30">
        <v>2103.0781168026119</v>
      </c>
      <c r="S105" s="30">
        <f>ABS(Q105)/'İtme Analizi'!$G$17</f>
        <v>6.2060572702400327E-2</v>
      </c>
      <c r="T105" s="30">
        <f>ABS(R105)/'İtme Analizi'!$G$14</f>
        <v>1.2070677817998916</v>
      </c>
      <c r="U105" s="30">
        <f t="shared" si="3"/>
        <v>4.1028381157420746E-2</v>
      </c>
    </row>
    <row r="106" spans="2:21" ht="13.9" customHeight="1" x14ac:dyDescent="0.2">
      <c r="P106" s="27">
        <v>1</v>
      </c>
      <c r="Q106" s="30">
        <v>-8.6513931772993727E-2</v>
      </c>
      <c r="R106" s="30">
        <v>2121.3561253555836</v>
      </c>
      <c r="S106" s="30">
        <f>ABS(Q106)/'İtme Analizi'!$G$17</f>
        <v>6.275013143335699E-2</v>
      </c>
      <c r="T106" s="30">
        <f>ABS(R106)/'İtme Analizi'!$G$14</f>
        <v>1.2175584977954048</v>
      </c>
      <c r="U106" s="30">
        <f t="shared" si="3"/>
        <v>4.1864342267621701E-2</v>
      </c>
    </row>
    <row r="107" spans="2:21" ht="13.9" customHeight="1" x14ac:dyDescent="0.2">
      <c r="P107" s="27">
        <v>2</v>
      </c>
      <c r="Q107" s="30">
        <v>-8.7464629972993729E-2</v>
      </c>
      <c r="R107" s="30">
        <v>2139.3260486650961</v>
      </c>
      <c r="S107" s="30">
        <f>ABS(Q107)/'İtme Analizi'!$G$17</f>
        <v>6.3439690164313639E-2</v>
      </c>
      <c r="T107" s="30">
        <f>ABS(R107)/'İtme Analizi'!$G$14</f>
        <v>1.2278723873723194</v>
      </c>
      <c r="U107" s="30">
        <f t="shared" si="3"/>
        <v>4.2707476376530926E-2</v>
      </c>
    </row>
    <row r="108" spans="2:21" ht="13.9" customHeight="1" x14ac:dyDescent="0.2">
      <c r="P108" s="27">
        <v>3</v>
      </c>
      <c r="Q108" s="30">
        <v>-8.8415328172993746E-2</v>
      </c>
      <c r="R108" s="30">
        <v>2157.3314449440536</v>
      </c>
      <c r="S108" s="30">
        <f>ABS(Q108)/'İtme Analizi'!$G$17</f>
        <v>6.4129248895270302E-2</v>
      </c>
      <c r="T108" s="30">
        <f>ABS(R108)/'İtme Analizi'!$G$14</f>
        <v>1.2382066367628801</v>
      </c>
      <c r="U108" s="30">
        <f t="shared" si="3"/>
        <v>4.3557729537691686E-2</v>
      </c>
    </row>
    <row r="109" spans="2:21" ht="13.9" customHeight="1" x14ac:dyDescent="0.2">
      <c r="P109" s="27">
        <v>4</v>
      </c>
      <c r="Q109" s="30">
        <v>-8.9366026372993748E-2</v>
      </c>
      <c r="R109" s="30">
        <v>2175.2860459229</v>
      </c>
      <c r="S109" s="30">
        <f>ABS(Q109)/'İtme Analizi'!$G$17</f>
        <v>6.4818807626226951E-2</v>
      </c>
      <c r="T109" s="30">
        <f>ABS(R109)/'İtme Analizi'!$G$14</f>
        <v>1.2485117320436907</v>
      </c>
      <c r="U109" s="30">
        <f t="shared" si="3"/>
        <v>4.4415098719012107E-2</v>
      </c>
    </row>
    <row r="110" spans="2:21" ht="13.9" customHeight="1" x14ac:dyDescent="0.2">
      <c r="P110" s="27">
        <v>5</v>
      </c>
      <c r="Q110" s="30">
        <v>-9.0316724572993751E-2</v>
      </c>
      <c r="R110" s="30">
        <v>2192.9395790597732</v>
      </c>
      <c r="S110" s="30">
        <f>ABS(Q110)/'İtme Analizi'!$G$17</f>
        <v>6.5508366357183601E-2</v>
      </c>
      <c r="T110" s="30">
        <f>ABS(R110)/'İtme Analizi'!$G$14</f>
        <v>1.2586440285638281</v>
      </c>
      <c r="U110" s="30">
        <f t="shared" si="3"/>
        <v>4.5279514291309692E-2</v>
      </c>
    </row>
    <row r="111" spans="2:21" ht="13.9" customHeight="1" x14ac:dyDescent="0.2">
      <c r="P111" s="27">
        <v>6</v>
      </c>
      <c r="Q111" s="30">
        <v>-9.1267422772993753E-2</v>
      </c>
      <c r="R111" s="30">
        <v>2210.3299153620842</v>
      </c>
      <c r="S111" s="30">
        <f>ABS(Q111)/'İtme Analizi'!$G$17</f>
        <v>6.6197925088140264E-2</v>
      </c>
      <c r="T111" s="30">
        <f>ABS(R111)/'İtme Analizi'!$G$14</f>
        <v>1.2686252624977814</v>
      </c>
      <c r="U111" s="30">
        <f t="shared" si="3"/>
        <v>4.6150864593874789E-2</v>
      </c>
    </row>
    <row r="112" spans="2:21" ht="13.9" customHeight="1" x14ac:dyDescent="0.2">
      <c r="P112" s="27">
        <v>7</v>
      </c>
      <c r="Q112" s="30">
        <v>-9.2218120972993728E-2</v>
      </c>
      <c r="R112" s="30">
        <v>2225.1948374495287</v>
      </c>
      <c r="S112" s="30">
        <f>ABS(Q112)/'İtme Analizi'!$G$17</f>
        <v>6.6887483819096899E-2</v>
      </c>
      <c r="T112" s="30">
        <f>ABS(R112)/'İtme Analizi'!$G$14</f>
        <v>1.2771570276221311</v>
      </c>
      <c r="U112" s="30">
        <f t="shared" si="3"/>
        <v>4.7028597796508274E-2</v>
      </c>
    </row>
    <row r="113" spans="16:21" ht="13.9" customHeight="1" x14ac:dyDescent="0.2">
      <c r="P113" s="27">
        <v>8</v>
      </c>
      <c r="Q113" s="30">
        <v>-9.3168819172993744E-2</v>
      </c>
      <c r="R113" s="30">
        <v>2241.1398785384908</v>
      </c>
      <c r="S113" s="30">
        <f>ABS(Q113)/'İtme Analizi'!$G$17</f>
        <v>6.7577042550053562E-2</v>
      </c>
      <c r="T113" s="30">
        <f>ABS(R113)/'İtme Analizi'!$G$14</f>
        <v>1.2863087301785836</v>
      </c>
      <c r="U113" s="30">
        <f t="shared" si="3"/>
        <v>4.7912427893908233E-2</v>
      </c>
    </row>
    <row r="114" spans="16:21" ht="13.9" customHeight="1" x14ac:dyDescent="0.2">
      <c r="P114" s="27">
        <v>9</v>
      </c>
      <c r="Q114" s="30">
        <v>-9.4119517372993747E-2</v>
      </c>
      <c r="R114" s="30">
        <v>2257.47743928826</v>
      </c>
      <c r="S114" s="30">
        <f>ABS(Q114)/'İtme Analizi'!$G$17</f>
        <v>6.8266601281010211E-2</v>
      </c>
      <c r="T114" s="30">
        <f>ABS(R114)/'İtme Analizi'!$G$14</f>
        <v>1.2956857205322405</v>
      </c>
      <c r="U114" s="30">
        <f t="shared" si="3"/>
        <v>4.8802646302292862E-2</v>
      </c>
    </row>
    <row r="115" spans="16:21" ht="13.9" customHeight="1" x14ac:dyDescent="0.2">
      <c r="P115" s="27">
        <v>10</v>
      </c>
      <c r="Q115" s="30">
        <v>-9.5070215572993735E-2</v>
      </c>
      <c r="R115" s="30">
        <v>2275.094340716922</v>
      </c>
      <c r="S115" s="30">
        <f>ABS(Q115)/'İtme Analizi'!$G$17</f>
        <v>6.8956160011966861E-2</v>
      </c>
      <c r="T115" s="30">
        <f>ABS(R115)/'İtme Analizi'!$G$14</f>
        <v>1.3057969921772576</v>
      </c>
      <c r="U115" s="30">
        <f t="shared" si="3"/>
        <v>4.9699583861283675E-2</v>
      </c>
    </row>
    <row r="116" spans="16:21" ht="13.9" customHeight="1" x14ac:dyDescent="0.2">
      <c r="P116" s="27">
        <v>0</v>
      </c>
      <c r="Q116" s="30">
        <v>-9.5070215572993735E-2</v>
      </c>
      <c r="R116" s="30">
        <v>2275.094340716922</v>
      </c>
      <c r="S116" s="30">
        <f>ABS(Q116)/'İtme Analizi'!$G$17</f>
        <v>6.8956160011966861E-2</v>
      </c>
      <c r="T116" s="30">
        <f>ABS(R116)/'İtme Analizi'!$G$14</f>
        <v>1.3057969921772576</v>
      </c>
      <c r="U116" s="30">
        <f t="shared" si="3"/>
        <v>4.9699583861283675E-2</v>
      </c>
    </row>
    <row r="117" spans="16:21" ht="13.9" customHeight="1" x14ac:dyDescent="0.2">
      <c r="P117" s="27">
        <v>1</v>
      </c>
      <c r="Q117" s="30">
        <v>-9.6020913772993738E-2</v>
      </c>
      <c r="R117" s="30">
        <v>2292.1819044293647</v>
      </c>
      <c r="S117" s="30">
        <f>ABS(Q117)/'İtme Analizi'!$G$17</f>
        <v>6.964571874292351E-2</v>
      </c>
      <c r="T117" s="30">
        <f>ABS(R117)/'İtme Analizi'!$G$14</f>
        <v>1.3156044489055416</v>
      </c>
      <c r="U117" s="30">
        <f t="shared" si="3"/>
        <v>5.0603388986804165E-2</v>
      </c>
    </row>
    <row r="118" spans="16:21" ht="13.9" customHeight="1" x14ac:dyDescent="0.2">
      <c r="P118" s="27">
        <v>2</v>
      </c>
      <c r="Q118" s="30">
        <v>-9.697161197299374E-2</v>
      </c>
      <c r="R118" s="30">
        <v>2309.2359773589465</v>
      </c>
      <c r="S118" s="30">
        <f>ABS(Q118)/'İtme Analizi'!$G$17</f>
        <v>7.0335277473880159E-2</v>
      </c>
      <c r="T118" s="30">
        <f>ABS(R118)/'İtme Analizi'!$G$14</f>
        <v>1.3253926835019154</v>
      </c>
      <c r="U118" s="30">
        <f t="shared" si="3"/>
        <v>5.1513950302345686E-2</v>
      </c>
    </row>
    <row r="119" spans="16:21" ht="13.9" customHeight="1" x14ac:dyDescent="0.2">
      <c r="P119" s="27">
        <v>3</v>
      </c>
      <c r="Q119" s="30">
        <v>-9.7922310172993743E-2</v>
      </c>
      <c r="R119" s="30">
        <v>2325.6850951388574</v>
      </c>
      <c r="S119" s="30">
        <f>ABS(Q119)/'İtme Analizi'!$G$17</f>
        <v>7.1024836204836822E-2</v>
      </c>
      <c r="T119" s="30">
        <f>ABS(R119)/'İtme Analizi'!$G$14</f>
        <v>1.3348337023364172</v>
      </c>
      <c r="U119" s="30">
        <f t="shared" si="3"/>
        <v>5.243114146768374E-2</v>
      </c>
    </row>
    <row r="120" spans="16:21" ht="13.9" customHeight="1" x14ac:dyDescent="0.2">
      <c r="P120" s="27">
        <v>4</v>
      </c>
      <c r="Q120" s="30">
        <v>-9.8873008372993759E-2</v>
      </c>
      <c r="R120" s="30">
        <v>2342.3249783970687</v>
      </c>
      <c r="S120" s="30">
        <f>ABS(Q120)/'İtme Analizi'!$G$17</f>
        <v>7.1714394935793485E-2</v>
      </c>
      <c r="T120" s="30">
        <f>ABS(R120)/'İtme Analizi'!$G$14</f>
        <v>1.344384211570204</v>
      </c>
      <c r="U120" s="30">
        <f t="shared" si="3"/>
        <v>5.3354880520018647E-2</v>
      </c>
    </row>
    <row r="121" spans="16:21" ht="13.9" customHeight="1" x14ac:dyDescent="0.2">
      <c r="P121" s="27">
        <v>5</v>
      </c>
      <c r="Q121" s="30">
        <v>-9.9823706572993762E-2</v>
      </c>
      <c r="R121" s="30">
        <v>2358.7782394466562</v>
      </c>
      <c r="S121" s="30">
        <f>ABS(Q121)/'İtme Analizi'!$G$17</f>
        <v>7.2403953666750134E-2</v>
      </c>
      <c r="T121" s="30">
        <f>ABS(R121)/'İtme Analizi'!$G$14</f>
        <v>1.3538276084463479</v>
      </c>
      <c r="U121" s="30">
        <f t="shared" si="3"/>
        <v>5.4285168279250069E-2</v>
      </c>
    </row>
    <row r="122" spans="16:21" ht="13.9" customHeight="1" x14ac:dyDescent="0.2">
      <c r="P122" s="27">
        <v>6</v>
      </c>
      <c r="Q122" s="30">
        <v>-0.10077440477299376</v>
      </c>
      <c r="R122" s="30">
        <v>2374.9210014838504</v>
      </c>
      <c r="S122" s="30">
        <f>ABS(Q122)/'İtme Analizi'!$G$17</f>
        <v>7.3093512397706784E-2</v>
      </c>
      <c r="T122" s="30">
        <f>ABS(R122)/'İtme Analizi'!$G$14</f>
        <v>1.3630927935142159</v>
      </c>
      <c r="U122" s="30">
        <f t="shared" si="3"/>
        <v>5.522190637149315E-2</v>
      </c>
    </row>
    <row r="123" spans="16:21" ht="13.9" customHeight="1" x14ac:dyDescent="0.2">
      <c r="P123" s="27">
        <v>7</v>
      </c>
      <c r="Q123" s="30">
        <v>-0.10172510297299377</v>
      </c>
      <c r="R123" s="30">
        <v>2391.0316202170284</v>
      </c>
      <c r="S123" s="30">
        <f>ABS(Q123)/'İtme Analizi'!$G$17</f>
        <v>7.3783071128663433E-2</v>
      </c>
      <c r="T123" s="30">
        <f>ABS(R123)/'İtme Analizi'!$G$14</f>
        <v>1.3723395298395626</v>
      </c>
      <c r="U123" s="30">
        <f t="shared" si="3"/>
        <v>5.6165026992247964E-2</v>
      </c>
    </row>
    <row r="124" spans="16:21" ht="13.9" customHeight="1" x14ac:dyDescent="0.2">
      <c r="P124" s="27">
        <v>8</v>
      </c>
      <c r="Q124" s="30">
        <v>-0.10267580117299377</v>
      </c>
      <c r="R124" s="30">
        <v>2407.0191441185834</v>
      </c>
      <c r="S124" s="30">
        <f>ABS(Q124)/'İtme Analizi'!$G$17</f>
        <v>7.4472629859620096E-2</v>
      </c>
      <c r="T124" s="30">
        <f>ABS(R124)/'İtme Analizi'!$G$14</f>
        <v>1.3815156155294572</v>
      </c>
      <c r="U124" s="30">
        <f t="shared" si="3"/>
        <v>5.7114499421887531E-2</v>
      </c>
    </row>
    <row r="125" spans="16:21" ht="13.9" customHeight="1" x14ac:dyDescent="0.2">
      <c r="P125" s="27">
        <v>9</v>
      </c>
      <c r="Q125" s="30">
        <v>-0.10362649937299379</v>
      </c>
      <c r="R125" s="30">
        <v>2423.0465016750613</v>
      </c>
      <c r="S125" s="30">
        <f>ABS(Q125)/'İtme Analizi'!$G$17</f>
        <v>7.5162188590576759E-2</v>
      </c>
      <c r="T125" s="30">
        <f>ABS(R125)/'İtme Analizi'!$G$14</f>
        <v>1.3907145638610694</v>
      </c>
      <c r="U125" s="30">
        <f t="shared" si="3"/>
        <v>5.8070307184097676E-2</v>
      </c>
    </row>
    <row r="126" spans="16:21" ht="13.9" customHeight="1" x14ac:dyDescent="0.2">
      <c r="P126" s="27">
        <v>10</v>
      </c>
      <c r="Q126" s="30">
        <v>-0.10457719757299375</v>
      </c>
      <c r="R126" s="30">
        <v>2439.0132061065619</v>
      </c>
      <c r="S126" s="30">
        <f>ABS(Q126)/'İtme Analizi'!$G$17</f>
        <v>7.585174732153338E-2</v>
      </c>
      <c r="T126" s="30">
        <f>ABS(R126)/'İtme Analizi'!$G$14</f>
        <v>1.3998787001557722</v>
      </c>
      <c r="U126" s="30">
        <f t="shared" si="3"/>
        <v>5.9032446158973448E-2</v>
      </c>
    </row>
    <row r="127" spans="16:21" ht="13.9" customHeight="1" x14ac:dyDescent="0.2">
      <c r="P127" s="27">
        <v>0</v>
      </c>
      <c r="Q127" s="30">
        <v>-0.10457719757299375</v>
      </c>
      <c r="R127" s="30">
        <v>2439.0132061065619</v>
      </c>
      <c r="S127" s="30">
        <f>ABS(Q127)/'İtme Analizi'!$G$17</f>
        <v>7.585174732153338E-2</v>
      </c>
      <c r="T127" s="30">
        <f>ABS(R127)/'İtme Analizi'!$G$14</f>
        <v>1.3998787001557722</v>
      </c>
      <c r="U127" s="30">
        <f t="shared" si="3"/>
        <v>5.9032446158973448E-2</v>
      </c>
    </row>
    <row r="128" spans="16:21" ht="13.9" customHeight="1" x14ac:dyDescent="0.2">
      <c r="P128" s="27">
        <v>1</v>
      </c>
      <c r="Q128" s="30">
        <v>-0.10552789577299375</v>
      </c>
      <c r="R128" s="30">
        <v>2454.9547304400035</v>
      </c>
      <c r="S128" s="30">
        <f>ABS(Q128)/'İtme Analizi'!$G$17</f>
        <v>7.654130605249003E-2</v>
      </c>
      <c r="T128" s="30">
        <f>ABS(R128)/'İtme Analizi'!$G$14</f>
        <v>1.4090283842601987</v>
      </c>
      <c r="U128" s="30">
        <f t="shared" si="3"/>
        <v>6.0000899361225955E-2</v>
      </c>
    </row>
    <row r="129" spans="16:21" ht="13.9" customHeight="1" x14ac:dyDescent="0.2">
      <c r="P129" s="27">
        <v>2</v>
      </c>
      <c r="Q129" s="30">
        <v>-0.10647859397299375</v>
      </c>
      <c r="R129" s="30">
        <v>2470.8635807696437</v>
      </c>
      <c r="S129" s="30">
        <f>ABS(Q129)/'İtme Analizi'!$G$17</f>
        <v>7.7230864783446693E-2</v>
      </c>
      <c r="T129" s="30">
        <f>ABS(R129)/'İtme Analizi'!$G$14</f>
        <v>1.4181593150254241</v>
      </c>
      <c r="U129" s="30">
        <f t="shared" si="3"/>
        <v>6.0975655342273796E-2</v>
      </c>
    </row>
    <row r="130" spans="16:21" ht="13.9" customHeight="1" x14ac:dyDescent="0.2">
      <c r="P130" s="27">
        <v>3</v>
      </c>
      <c r="Q130" s="30">
        <v>-0.10742929217299375</v>
      </c>
      <c r="R130" s="30">
        <v>2486.7430798011455</v>
      </c>
      <c r="S130" s="30">
        <f>ABS(Q130)/'İtme Analizi'!$G$17</f>
        <v>7.7920423514403342E-2</v>
      </c>
      <c r="T130" s="30">
        <f>ABS(R130)/'İtme Analizi'!$G$14</f>
        <v>1.427273399527996</v>
      </c>
      <c r="U130" s="30">
        <f t="shared" si="3"/>
        <v>6.1956701828108793E-2</v>
      </c>
    </row>
    <row r="131" spans="16:21" ht="13.9" customHeight="1" x14ac:dyDescent="0.2">
      <c r="P131" s="27">
        <v>4</v>
      </c>
      <c r="Q131" s="30">
        <v>-0.10837999037299376</v>
      </c>
      <c r="R131" s="30">
        <v>2502.9503691995419</v>
      </c>
      <c r="S131" s="30">
        <f>ABS(Q131)/'İtme Analizi'!$G$17</f>
        <v>7.8609982245359991E-2</v>
      </c>
      <c r="T131" s="30">
        <f>ABS(R131)/'İtme Analizi'!$G$14</f>
        <v>1.4365756202618858</v>
      </c>
      <c r="U131" s="30">
        <f t="shared" si="3"/>
        <v>6.294409787597767E-2</v>
      </c>
    </row>
    <row r="132" spans="16:21" ht="13.9" customHeight="1" x14ac:dyDescent="0.2">
      <c r="P132" s="27">
        <v>5</v>
      </c>
      <c r="Q132" s="30">
        <v>-0.10933068857299377</v>
      </c>
      <c r="R132" s="30">
        <v>2518.3424327358375</v>
      </c>
      <c r="S132" s="30">
        <f>ABS(Q132)/'İtme Analizi'!$G$17</f>
        <v>7.9299540976316654E-2</v>
      </c>
      <c r="T132" s="30">
        <f>ABS(R132)/'İtme Analizi'!$G$14</f>
        <v>1.4454099397489462</v>
      </c>
      <c r="U132" s="30">
        <f t="shared" si="3"/>
        <v>6.3937747028675912E-2</v>
      </c>
    </row>
    <row r="133" spans="16:21" ht="13.9" customHeight="1" x14ac:dyDescent="0.2">
      <c r="P133" s="27">
        <v>6</v>
      </c>
      <c r="Q133" s="30">
        <v>-0.11028138677299378</v>
      </c>
      <c r="R133" s="30">
        <v>2533.8374594185257</v>
      </c>
      <c r="S133" s="30">
        <f>ABS(Q133)/'İtme Analizi'!$G$17</f>
        <v>7.9989099707273317E-2</v>
      </c>
      <c r="T133" s="30">
        <f>ABS(R133)/'İtme Analizi'!$G$14</f>
        <v>1.4543033552323605</v>
      </c>
      <c r="U133" s="30">
        <f t="shared" si="3"/>
        <v>6.4937508338588648E-2</v>
      </c>
    </row>
    <row r="134" spans="16:21" ht="13.9" customHeight="1" x14ac:dyDescent="0.2">
      <c r="P134" s="27">
        <v>7</v>
      </c>
      <c r="Q134" s="30">
        <v>-0.11123208497299378</v>
      </c>
      <c r="R134" s="30">
        <v>2549.3561033689475</v>
      </c>
      <c r="S134" s="30">
        <f>ABS(Q134)/'İtme Analizi'!$G$17</f>
        <v>8.0678658438229967E-2</v>
      </c>
      <c r="T134" s="30">
        <f>ABS(R134)/'İtme Analizi'!$G$14</f>
        <v>1.4632103259150555</v>
      </c>
      <c r="U134" s="30">
        <f t="shared" si="3"/>
        <v>6.594340685434899E-2</v>
      </c>
    </row>
    <row r="135" spans="16:21" ht="13.9" customHeight="1" x14ac:dyDescent="0.2">
      <c r="P135" s="27">
        <v>8</v>
      </c>
      <c r="Q135" s="30">
        <v>-0.11218278317299378</v>
      </c>
      <c r="R135" s="30">
        <v>2564.8461100305908</v>
      </c>
      <c r="S135" s="30">
        <f>ABS(Q135)/'İtme Analizi'!$G$17</f>
        <v>8.1368217169186616E-2</v>
      </c>
      <c r="T135" s="30">
        <f>ABS(R135)/'İtme Analizi'!$G$14</f>
        <v>1.4721008601428385</v>
      </c>
      <c r="U135" s="30">
        <f t="shared" si="3"/>
        <v>6.6955441582559463E-2</v>
      </c>
    </row>
    <row r="136" spans="16:21" ht="13.9" customHeight="1" x14ac:dyDescent="0.2">
      <c r="P136" s="27">
        <v>9</v>
      </c>
      <c r="Q136" s="30">
        <v>-0.11313348137299378</v>
      </c>
      <c r="R136" s="30">
        <v>2580.3089107954738</v>
      </c>
      <c r="S136" s="30">
        <f>ABS(Q136)/'İtme Analizi'!$G$17</f>
        <v>8.2057775900143265E-2</v>
      </c>
      <c r="T136" s="30">
        <f>ABS(R136)/'İtme Analizi'!$G$14</f>
        <v>1.4809757794673084</v>
      </c>
      <c r="U136" s="30">
        <f t="shared" si="3"/>
        <v>6.7973601472573114E-2</v>
      </c>
    </row>
    <row r="137" spans="16:21" ht="13.9" customHeight="1" x14ac:dyDescent="0.2">
      <c r="P137" s="27">
        <v>10</v>
      </c>
      <c r="Q137" s="30">
        <v>-0.11408417957299374</v>
      </c>
      <c r="R137" s="30">
        <v>2595.8958273236312</v>
      </c>
      <c r="S137" s="30">
        <f>ABS(Q137)/'İtme Analizi'!$G$17</f>
        <v>8.27473346310999E-2</v>
      </c>
      <c r="T137" s="30">
        <f>ABS(R137)/'İtme Analizi'!$G$14</f>
        <v>1.4899219353939115</v>
      </c>
      <c r="U137" s="30">
        <f t="shared" ref="U137:U200" si="4">U136+(S137-S136)*((T137+T136)/2)</f>
        <v>6.8997905701603954E-2</v>
      </c>
    </row>
    <row r="138" spans="16:21" ht="13.9" customHeight="1" x14ac:dyDescent="0.2">
      <c r="P138" s="27"/>
      <c r="Q138" s="30"/>
      <c r="R138" s="30"/>
      <c r="S138" s="30">
        <f>ABS(Q138)/'İtme Analizi'!$G$17</f>
        <v>0</v>
      </c>
      <c r="T138" s="30">
        <f>ABS(R138)/'İtme Analizi'!$G$14</f>
        <v>0</v>
      </c>
      <c r="U138" s="30">
        <f t="shared" si="4"/>
        <v>7.3543712204759554E-3</v>
      </c>
    </row>
    <row r="139" spans="16:21" ht="13.9" customHeight="1" x14ac:dyDescent="0.2">
      <c r="P139" s="27"/>
      <c r="Q139" s="30"/>
      <c r="R139" s="30"/>
      <c r="S139" s="30">
        <f>ABS(Q139)/'İtme Analizi'!$G$17</f>
        <v>0</v>
      </c>
      <c r="T139" s="30">
        <f>ABS(R139)/'İtme Analizi'!$G$14</f>
        <v>0</v>
      </c>
      <c r="U139" s="30">
        <f t="shared" si="4"/>
        <v>7.3543712204759554E-3</v>
      </c>
    </row>
    <row r="140" spans="16:21" ht="13.9" customHeight="1" x14ac:dyDescent="0.2">
      <c r="P140" s="27"/>
      <c r="Q140" s="30"/>
      <c r="R140" s="30"/>
      <c r="S140" s="30">
        <f>ABS(Q140)/'İtme Analizi'!$G$17</f>
        <v>0</v>
      </c>
      <c r="T140" s="30">
        <f>ABS(R140)/'İtme Analizi'!$G$14</f>
        <v>0</v>
      </c>
      <c r="U140" s="30">
        <f t="shared" si="4"/>
        <v>7.3543712204759554E-3</v>
      </c>
    </row>
    <row r="141" spans="16:21" ht="13.9" customHeight="1" x14ac:dyDescent="0.2">
      <c r="P141" s="27"/>
      <c r="Q141" s="30"/>
      <c r="R141" s="30"/>
      <c r="S141" s="30">
        <f>ABS(Q141)/'İtme Analizi'!$G$17</f>
        <v>0</v>
      </c>
      <c r="T141" s="30">
        <f>ABS(R141)/'İtme Analizi'!$G$14</f>
        <v>0</v>
      </c>
      <c r="U141" s="30">
        <f t="shared" si="4"/>
        <v>7.3543712204759554E-3</v>
      </c>
    </row>
    <row r="142" spans="16:21" ht="13.9" customHeight="1" x14ac:dyDescent="0.2">
      <c r="P142" s="27"/>
      <c r="Q142" s="30"/>
      <c r="R142" s="30"/>
      <c r="S142" s="30">
        <f>ABS(Q142)/'İtme Analizi'!$G$17</f>
        <v>0</v>
      </c>
      <c r="T142" s="30">
        <f>ABS(R142)/'İtme Analizi'!$G$14</f>
        <v>0</v>
      </c>
      <c r="U142" s="30">
        <f t="shared" si="4"/>
        <v>7.3543712204759554E-3</v>
      </c>
    </row>
    <row r="143" spans="16:21" ht="13.9" customHeight="1" x14ac:dyDescent="0.2">
      <c r="P143" s="27"/>
      <c r="Q143" s="30"/>
      <c r="R143" s="30"/>
      <c r="S143" s="30">
        <f>ABS(Q143)/'İtme Analizi'!$G$17</f>
        <v>0</v>
      </c>
      <c r="T143" s="30">
        <f>ABS(R143)/'İtme Analizi'!$G$14</f>
        <v>0</v>
      </c>
      <c r="U143" s="30">
        <f t="shared" si="4"/>
        <v>7.3543712204759554E-3</v>
      </c>
    </row>
    <row r="144" spans="16:21" ht="13.9" customHeight="1" x14ac:dyDescent="0.2">
      <c r="P144" s="27"/>
      <c r="Q144" s="30"/>
      <c r="R144" s="30"/>
      <c r="S144" s="30">
        <f>ABS(Q144)/'İtme Analizi'!$G$17</f>
        <v>0</v>
      </c>
      <c r="T144" s="30">
        <f>ABS(R144)/'İtme Analizi'!$G$14</f>
        <v>0</v>
      </c>
      <c r="U144" s="30">
        <f t="shared" si="4"/>
        <v>7.3543712204759554E-3</v>
      </c>
    </row>
    <row r="145" spans="16:21" ht="13.9" customHeight="1" x14ac:dyDescent="0.2">
      <c r="P145" s="27"/>
      <c r="Q145" s="30"/>
      <c r="R145" s="30"/>
      <c r="S145" s="30">
        <f>ABS(Q145)/'İtme Analizi'!$G$17</f>
        <v>0</v>
      </c>
      <c r="T145" s="30">
        <f>ABS(R145)/'İtme Analizi'!$G$14</f>
        <v>0</v>
      </c>
      <c r="U145" s="30">
        <f t="shared" si="4"/>
        <v>7.3543712204759554E-3</v>
      </c>
    </row>
    <row r="146" spans="16:21" ht="13.9" customHeight="1" x14ac:dyDescent="0.2">
      <c r="P146" s="27"/>
      <c r="Q146" s="30"/>
      <c r="R146" s="30"/>
      <c r="S146" s="30">
        <f>ABS(Q146)/'İtme Analizi'!$G$17</f>
        <v>0</v>
      </c>
      <c r="T146" s="30">
        <f>ABS(R146)/'İtme Analizi'!$G$14</f>
        <v>0</v>
      </c>
      <c r="U146" s="30">
        <f t="shared" si="4"/>
        <v>7.3543712204759554E-3</v>
      </c>
    </row>
    <row r="147" spans="16:21" ht="13.9" customHeight="1" x14ac:dyDescent="0.2">
      <c r="P147" s="27"/>
      <c r="Q147" s="30"/>
      <c r="R147" s="30"/>
      <c r="S147" s="30">
        <f>ABS(Q147)/'İtme Analizi'!$G$17</f>
        <v>0</v>
      </c>
      <c r="T147" s="30">
        <f>ABS(R147)/'İtme Analizi'!$G$14</f>
        <v>0</v>
      </c>
      <c r="U147" s="30">
        <f t="shared" si="4"/>
        <v>7.3543712204759554E-3</v>
      </c>
    </row>
    <row r="148" spans="16:21" ht="13.9" customHeight="1" x14ac:dyDescent="0.2">
      <c r="P148" s="27"/>
      <c r="Q148" s="30"/>
      <c r="R148" s="30"/>
      <c r="S148" s="30">
        <f>ABS(Q148)/'İtme Analizi'!$G$17</f>
        <v>0</v>
      </c>
      <c r="T148" s="30">
        <f>ABS(R148)/'İtme Analizi'!$G$14</f>
        <v>0</v>
      </c>
      <c r="U148" s="30">
        <f t="shared" si="4"/>
        <v>7.3543712204759554E-3</v>
      </c>
    </row>
    <row r="149" spans="16:21" ht="13.9" customHeight="1" x14ac:dyDescent="0.2">
      <c r="P149" s="27"/>
      <c r="Q149" s="30"/>
      <c r="R149" s="30"/>
      <c r="S149" s="30">
        <f>ABS(Q149)/'İtme Analizi'!$G$17</f>
        <v>0</v>
      </c>
      <c r="T149" s="30">
        <f>ABS(R149)/'İtme Analizi'!$G$14</f>
        <v>0</v>
      </c>
      <c r="U149" s="30">
        <f t="shared" si="4"/>
        <v>7.3543712204759554E-3</v>
      </c>
    </row>
    <row r="150" spans="16:21" ht="13.9" customHeight="1" x14ac:dyDescent="0.2">
      <c r="P150" s="27"/>
      <c r="Q150" s="30"/>
      <c r="R150" s="30"/>
      <c r="S150" s="30">
        <f>ABS(Q150)/'İtme Analizi'!$G$17</f>
        <v>0</v>
      </c>
      <c r="T150" s="30">
        <f>ABS(R150)/'İtme Analizi'!$G$14</f>
        <v>0</v>
      </c>
      <c r="U150" s="30">
        <f t="shared" si="4"/>
        <v>7.3543712204759554E-3</v>
      </c>
    </row>
    <row r="151" spans="16:21" ht="13.9" customHeight="1" x14ac:dyDescent="0.2">
      <c r="P151" s="27"/>
      <c r="Q151" s="30"/>
      <c r="R151" s="30"/>
      <c r="S151" s="30">
        <f>ABS(Q151)/'İtme Analizi'!$G$17</f>
        <v>0</v>
      </c>
      <c r="T151" s="30">
        <f>ABS(R151)/'İtme Analizi'!$G$14</f>
        <v>0</v>
      </c>
      <c r="U151" s="30">
        <f t="shared" si="4"/>
        <v>7.3543712204759554E-3</v>
      </c>
    </row>
    <row r="152" spans="16:21" ht="13.9" customHeight="1" x14ac:dyDescent="0.2">
      <c r="P152" s="27"/>
      <c r="Q152" s="30"/>
      <c r="R152" s="30"/>
      <c r="S152" s="30">
        <f>ABS(Q152)/'İtme Analizi'!$G$17</f>
        <v>0</v>
      </c>
      <c r="T152" s="30">
        <f>ABS(R152)/'İtme Analizi'!$G$14</f>
        <v>0</v>
      </c>
      <c r="U152" s="30">
        <f t="shared" si="4"/>
        <v>7.3543712204759554E-3</v>
      </c>
    </row>
    <row r="153" spans="16:21" ht="13.9" customHeight="1" x14ac:dyDescent="0.2">
      <c r="P153" s="27"/>
      <c r="Q153" s="30"/>
      <c r="R153" s="30"/>
      <c r="S153" s="30">
        <f>ABS(Q153)/'İtme Analizi'!$G$17</f>
        <v>0</v>
      </c>
      <c r="T153" s="30">
        <f>ABS(R153)/'İtme Analizi'!$G$14</f>
        <v>0</v>
      </c>
      <c r="U153" s="30">
        <f t="shared" si="4"/>
        <v>7.3543712204759554E-3</v>
      </c>
    </row>
    <row r="154" spans="16:21" ht="13.9" customHeight="1" x14ac:dyDescent="0.2">
      <c r="P154" s="27"/>
      <c r="Q154" s="30"/>
      <c r="R154" s="30"/>
      <c r="S154" s="30">
        <f>ABS(Q154)/'İtme Analizi'!$G$17</f>
        <v>0</v>
      </c>
      <c r="T154" s="30">
        <f>ABS(R154)/'İtme Analizi'!$G$14</f>
        <v>0</v>
      </c>
      <c r="U154" s="30">
        <f t="shared" si="4"/>
        <v>7.3543712204759554E-3</v>
      </c>
    </row>
    <row r="155" spans="16:21" ht="13.9" customHeight="1" x14ac:dyDescent="0.2">
      <c r="P155" s="27"/>
      <c r="Q155" s="30"/>
      <c r="R155" s="30"/>
      <c r="S155" s="30">
        <f>ABS(Q155)/'İtme Analizi'!$G$17</f>
        <v>0</v>
      </c>
      <c r="T155" s="30">
        <f>ABS(R155)/'İtme Analizi'!$G$14</f>
        <v>0</v>
      </c>
      <c r="U155" s="30">
        <f t="shared" si="4"/>
        <v>7.3543712204759554E-3</v>
      </c>
    </row>
    <row r="156" spans="16:21" ht="13.9" customHeight="1" x14ac:dyDescent="0.2">
      <c r="P156" s="27"/>
      <c r="Q156" s="30"/>
      <c r="R156" s="30"/>
      <c r="S156" s="30">
        <f>ABS(Q156)/'İtme Analizi'!$G$17</f>
        <v>0</v>
      </c>
      <c r="T156" s="30">
        <f>ABS(R156)/'İtme Analizi'!$G$14</f>
        <v>0</v>
      </c>
      <c r="U156" s="30">
        <f t="shared" si="4"/>
        <v>7.3543712204759554E-3</v>
      </c>
    </row>
    <row r="157" spans="16:21" ht="13.9" customHeight="1" x14ac:dyDescent="0.2">
      <c r="P157" s="27"/>
      <c r="Q157" s="30"/>
      <c r="R157" s="30"/>
      <c r="S157" s="30">
        <f>ABS(Q157)/'İtme Analizi'!$G$17</f>
        <v>0</v>
      </c>
      <c r="T157" s="30">
        <f>ABS(R157)/'İtme Analizi'!$G$14</f>
        <v>0</v>
      </c>
      <c r="U157" s="30">
        <f t="shared" si="4"/>
        <v>7.3543712204759554E-3</v>
      </c>
    </row>
    <row r="158" spans="16:21" ht="13.9" customHeight="1" x14ac:dyDescent="0.2">
      <c r="P158" s="27"/>
      <c r="Q158" s="30"/>
      <c r="R158" s="30"/>
      <c r="S158" s="30">
        <f>ABS(Q158)/'İtme Analizi'!$G$17</f>
        <v>0</v>
      </c>
      <c r="T158" s="30">
        <f>ABS(R158)/'İtme Analizi'!$G$14</f>
        <v>0</v>
      </c>
      <c r="U158" s="30">
        <f t="shared" si="4"/>
        <v>7.3543712204759554E-3</v>
      </c>
    </row>
    <row r="159" spans="16:21" ht="13.9" customHeight="1" x14ac:dyDescent="0.2">
      <c r="P159" s="27"/>
      <c r="Q159" s="30"/>
      <c r="R159" s="30"/>
      <c r="S159" s="30">
        <f>ABS(Q159)/'İtme Analizi'!$G$17</f>
        <v>0</v>
      </c>
      <c r="T159" s="30">
        <f>ABS(R159)/'İtme Analizi'!$G$14</f>
        <v>0</v>
      </c>
      <c r="U159" s="30">
        <f t="shared" si="4"/>
        <v>7.3543712204759554E-3</v>
      </c>
    </row>
    <row r="160" spans="16:21" ht="13.9" customHeight="1" x14ac:dyDescent="0.2">
      <c r="P160" s="27"/>
      <c r="Q160" s="30"/>
      <c r="R160" s="30"/>
      <c r="S160" s="30">
        <f>ABS(Q160)/'İtme Analizi'!$G$17</f>
        <v>0</v>
      </c>
      <c r="T160" s="30">
        <f>ABS(R160)/'İtme Analizi'!$G$14</f>
        <v>0</v>
      </c>
      <c r="U160" s="30">
        <f t="shared" si="4"/>
        <v>7.3543712204759554E-3</v>
      </c>
    </row>
    <row r="161" spans="16:21" ht="13.9" customHeight="1" x14ac:dyDescent="0.2">
      <c r="P161" s="27"/>
      <c r="Q161" s="30"/>
      <c r="R161" s="30"/>
      <c r="S161" s="30">
        <f>ABS(Q161)/'İtme Analizi'!$G$17</f>
        <v>0</v>
      </c>
      <c r="T161" s="30">
        <f>ABS(R161)/'İtme Analizi'!$G$14</f>
        <v>0</v>
      </c>
      <c r="U161" s="30">
        <f t="shared" si="4"/>
        <v>7.3543712204759554E-3</v>
      </c>
    </row>
    <row r="162" spans="16:21" ht="13.9" customHeight="1" x14ac:dyDescent="0.2">
      <c r="P162" s="27"/>
      <c r="Q162" s="30"/>
      <c r="R162" s="30"/>
      <c r="S162" s="30">
        <f>ABS(Q162)/'İtme Analizi'!$G$17</f>
        <v>0</v>
      </c>
      <c r="T162" s="30">
        <f>ABS(R162)/'İtme Analizi'!$G$14</f>
        <v>0</v>
      </c>
      <c r="U162" s="30">
        <f t="shared" si="4"/>
        <v>7.3543712204759554E-3</v>
      </c>
    </row>
    <row r="163" spans="16:21" ht="13.9" customHeight="1" x14ac:dyDescent="0.2">
      <c r="P163" s="27"/>
      <c r="Q163" s="30"/>
      <c r="R163" s="30"/>
      <c r="S163" s="30">
        <f>ABS(Q163)/'İtme Analizi'!$G$17</f>
        <v>0</v>
      </c>
      <c r="T163" s="30">
        <f>ABS(R163)/'İtme Analizi'!$G$14</f>
        <v>0</v>
      </c>
      <c r="U163" s="30">
        <f t="shared" si="4"/>
        <v>7.3543712204759554E-3</v>
      </c>
    </row>
    <row r="164" spans="16:21" ht="13.9" customHeight="1" x14ac:dyDescent="0.2">
      <c r="P164" s="27"/>
      <c r="Q164" s="30"/>
      <c r="R164" s="30"/>
      <c r="S164" s="30">
        <f>ABS(Q164)/'İtme Analizi'!$G$17</f>
        <v>0</v>
      </c>
      <c r="T164" s="30">
        <f>ABS(R164)/'İtme Analizi'!$G$14</f>
        <v>0</v>
      </c>
      <c r="U164" s="30">
        <f t="shared" si="4"/>
        <v>7.3543712204759554E-3</v>
      </c>
    </row>
    <row r="165" spans="16:21" ht="13.9" customHeight="1" x14ac:dyDescent="0.2">
      <c r="P165" s="27"/>
      <c r="Q165" s="30"/>
      <c r="R165" s="30"/>
      <c r="S165" s="30">
        <f>ABS(Q165)/'İtme Analizi'!$G$17</f>
        <v>0</v>
      </c>
      <c r="T165" s="30">
        <f>ABS(R165)/'İtme Analizi'!$G$14</f>
        <v>0</v>
      </c>
      <c r="U165" s="30">
        <f t="shared" si="4"/>
        <v>7.3543712204759554E-3</v>
      </c>
    </row>
    <row r="166" spans="16:21" ht="13.9" customHeight="1" x14ac:dyDescent="0.2">
      <c r="P166" s="27"/>
      <c r="Q166" s="30"/>
      <c r="R166" s="30"/>
      <c r="S166" s="30">
        <f>ABS(Q166)/'İtme Analizi'!$G$17</f>
        <v>0</v>
      </c>
      <c r="T166" s="30">
        <f>ABS(R166)/'İtme Analizi'!$G$14</f>
        <v>0</v>
      </c>
      <c r="U166" s="30">
        <f t="shared" si="4"/>
        <v>7.3543712204759554E-3</v>
      </c>
    </row>
    <row r="167" spans="16:21" ht="13.9" customHeight="1" x14ac:dyDescent="0.2">
      <c r="P167" s="27"/>
      <c r="Q167" s="30"/>
      <c r="R167" s="30"/>
      <c r="S167" s="30">
        <f>ABS(Q167)/'İtme Analizi'!$G$17</f>
        <v>0</v>
      </c>
      <c r="T167" s="30">
        <f>ABS(R167)/'İtme Analizi'!$G$14</f>
        <v>0</v>
      </c>
      <c r="U167" s="30">
        <f t="shared" si="4"/>
        <v>7.3543712204759554E-3</v>
      </c>
    </row>
    <row r="168" spans="16:21" ht="13.9" customHeight="1" x14ac:dyDescent="0.2">
      <c r="P168" s="27"/>
      <c r="Q168" s="30"/>
      <c r="R168" s="30"/>
      <c r="S168" s="30">
        <f>ABS(Q168)/'İtme Analizi'!$G$17</f>
        <v>0</v>
      </c>
      <c r="T168" s="30">
        <f>ABS(R168)/'İtme Analizi'!$G$14</f>
        <v>0</v>
      </c>
      <c r="U168" s="30">
        <f t="shared" si="4"/>
        <v>7.3543712204759554E-3</v>
      </c>
    </row>
    <row r="169" spans="16:21" ht="13.9" customHeight="1" x14ac:dyDescent="0.2">
      <c r="P169" s="27"/>
      <c r="Q169" s="30"/>
      <c r="R169" s="30"/>
      <c r="S169" s="30">
        <f>ABS(Q169)/'İtme Analizi'!$G$17</f>
        <v>0</v>
      </c>
      <c r="T169" s="30">
        <f>ABS(R169)/'İtme Analizi'!$G$14</f>
        <v>0</v>
      </c>
      <c r="U169" s="30">
        <f t="shared" si="4"/>
        <v>7.3543712204759554E-3</v>
      </c>
    </row>
    <row r="170" spans="16:21" ht="13.9" customHeight="1" x14ac:dyDescent="0.2">
      <c r="P170" s="27"/>
      <c r="Q170" s="30"/>
      <c r="R170" s="30"/>
      <c r="S170" s="30">
        <f>ABS(Q170)/'İtme Analizi'!$G$17</f>
        <v>0</v>
      </c>
      <c r="T170" s="30">
        <f>ABS(R170)/'İtme Analizi'!$G$14</f>
        <v>0</v>
      </c>
      <c r="U170" s="30">
        <f t="shared" si="4"/>
        <v>7.3543712204759554E-3</v>
      </c>
    </row>
    <row r="171" spans="16:21" ht="13.9" customHeight="1" x14ac:dyDescent="0.2">
      <c r="P171" s="27"/>
      <c r="Q171" s="30"/>
      <c r="R171" s="30"/>
      <c r="S171" s="30">
        <f>ABS(Q171)/'İtme Analizi'!$G$17</f>
        <v>0</v>
      </c>
      <c r="T171" s="30">
        <f>ABS(R171)/'İtme Analizi'!$G$14</f>
        <v>0</v>
      </c>
      <c r="U171" s="30">
        <f t="shared" si="4"/>
        <v>7.3543712204759554E-3</v>
      </c>
    </row>
    <row r="172" spans="16:21" ht="13.9" customHeight="1" x14ac:dyDescent="0.2">
      <c r="P172" s="27"/>
      <c r="Q172" s="30"/>
      <c r="R172" s="30"/>
      <c r="S172" s="30">
        <f>ABS(Q172)/'İtme Analizi'!$G$17</f>
        <v>0</v>
      </c>
      <c r="T172" s="30">
        <f>ABS(R172)/'İtme Analizi'!$G$14</f>
        <v>0</v>
      </c>
      <c r="U172" s="30">
        <f t="shared" si="4"/>
        <v>7.3543712204759554E-3</v>
      </c>
    </row>
    <row r="173" spans="16:21" ht="13.9" customHeight="1" x14ac:dyDescent="0.2">
      <c r="P173" s="27"/>
      <c r="Q173" s="30"/>
      <c r="R173" s="30"/>
      <c r="S173" s="30">
        <f>ABS(Q173)/'İtme Analizi'!$G$17</f>
        <v>0</v>
      </c>
      <c r="T173" s="30">
        <f>ABS(R173)/'İtme Analizi'!$G$14</f>
        <v>0</v>
      </c>
      <c r="U173" s="30">
        <f t="shared" si="4"/>
        <v>7.3543712204759554E-3</v>
      </c>
    </row>
    <row r="174" spans="16:21" ht="13.9" customHeight="1" x14ac:dyDescent="0.2">
      <c r="P174" s="27"/>
      <c r="Q174" s="30"/>
      <c r="R174" s="30"/>
      <c r="S174" s="30">
        <f>ABS(Q174)/'İtme Analizi'!$G$17</f>
        <v>0</v>
      </c>
      <c r="T174" s="30">
        <f>ABS(R174)/'İtme Analizi'!$G$14</f>
        <v>0</v>
      </c>
      <c r="U174" s="30">
        <f t="shared" si="4"/>
        <v>7.3543712204759554E-3</v>
      </c>
    </row>
    <row r="175" spans="16:21" ht="13.9" customHeight="1" x14ac:dyDescent="0.2">
      <c r="P175" s="27"/>
      <c r="Q175" s="30"/>
      <c r="R175" s="30"/>
      <c r="S175" s="30">
        <f>ABS(Q175)/'İtme Analizi'!$G$17</f>
        <v>0</v>
      </c>
      <c r="T175" s="30">
        <f>ABS(R175)/'İtme Analizi'!$G$14</f>
        <v>0</v>
      </c>
      <c r="U175" s="30">
        <f t="shared" si="4"/>
        <v>7.3543712204759554E-3</v>
      </c>
    </row>
    <row r="176" spans="16:21" ht="13.9" customHeight="1" x14ac:dyDescent="0.2">
      <c r="P176" s="27"/>
      <c r="Q176" s="30"/>
      <c r="R176" s="30"/>
      <c r="S176" s="30">
        <f>ABS(Q176)/'İtme Analizi'!$G$17</f>
        <v>0</v>
      </c>
      <c r="T176" s="30">
        <f>ABS(R176)/'İtme Analizi'!$G$14</f>
        <v>0</v>
      </c>
      <c r="U176" s="30">
        <f t="shared" si="4"/>
        <v>7.3543712204759554E-3</v>
      </c>
    </row>
    <row r="177" spans="16:21" ht="13.9" customHeight="1" x14ac:dyDescent="0.2">
      <c r="P177" s="27"/>
      <c r="Q177" s="30"/>
      <c r="R177" s="30"/>
      <c r="S177" s="30">
        <f>ABS(Q177)/'İtme Analizi'!$G$17</f>
        <v>0</v>
      </c>
      <c r="T177" s="30">
        <f>ABS(R177)/'İtme Analizi'!$G$14</f>
        <v>0</v>
      </c>
      <c r="U177" s="30">
        <f t="shared" si="4"/>
        <v>7.3543712204759554E-3</v>
      </c>
    </row>
    <row r="178" spans="16:21" ht="13.9" customHeight="1" x14ac:dyDescent="0.2">
      <c r="P178" s="27"/>
      <c r="Q178" s="30"/>
      <c r="R178" s="30"/>
      <c r="S178" s="30">
        <f>ABS(Q178)/'İtme Analizi'!$G$17</f>
        <v>0</v>
      </c>
      <c r="T178" s="30">
        <f>ABS(R178)/'İtme Analizi'!$G$14</f>
        <v>0</v>
      </c>
      <c r="U178" s="30">
        <f t="shared" si="4"/>
        <v>7.3543712204759554E-3</v>
      </c>
    </row>
    <row r="179" spans="16:21" ht="13.9" customHeight="1" x14ac:dyDescent="0.2">
      <c r="P179" s="27"/>
      <c r="Q179" s="30"/>
      <c r="R179" s="30"/>
      <c r="S179" s="30">
        <f>ABS(Q179)/'İtme Analizi'!$G$17</f>
        <v>0</v>
      </c>
      <c r="T179" s="30">
        <f>ABS(R179)/'İtme Analizi'!$G$14</f>
        <v>0</v>
      </c>
      <c r="U179" s="30">
        <f t="shared" si="4"/>
        <v>7.3543712204759554E-3</v>
      </c>
    </row>
    <row r="180" spans="16:21" ht="13.9" customHeight="1" x14ac:dyDescent="0.2">
      <c r="P180" s="27"/>
      <c r="Q180" s="30"/>
      <c r="R180" s="30"/>
      <c r="S180" s="30">
        <f>ABS(Q180)/'İtme Analizi'!$G$17</f>
        <v>0</v>
      </c>
      <c r="T180" s="30">
        <f>ABS(R180)/'İtme Analizi'!$G$14</f>
        <v>0</v>
      </c>
      <c r="U180" s="30">
        <f t="shared" si="4"/>
        <v>7.3543712204759554E-3</v>
      </c>
    </row>
    <row r="181" spans="16:21" ht="13.9" customHeight="1" x14ac:dyDescent="0.2">
      <c r="P181" s="27"/>
      <c r="Q181" s="30"/>
      <c r="R181" s="30"/>
      <c r="S181" s="30">
        <f>ABS(Q181)/'İtme Analizi'!$G$17</f>
        <v>0</v>
      </c>
      <c r="T181" s="30">
        <f>ABS(R181)/'İtme Analizi'!$G$14</f>
        <v>0</v>
      </c>
      <c r="U181" s="30">
        <f t="shared" si="4"/>
        <v>7.3543712204759554E-3</v>
      </c>
    </row>
    <row r="182" spans="16:21" ht="13.9" customHeight="1" x14ac:dyDescent="0.2">
      <c r="P182" s="27"/>
      <c r="Q182" s="30"/>
      <c r="R182" s="30"/>
      <c r="S182" s="30">
        <f>ABS(Q182)/'İtme Analizi'!$G$17</f>
        <v>0</v>
      </c>
      <c r="T182" s="30">
        <f>ABS(R182)/'İtme Analizi'!$G$14</f>
        <v>0</v>
      </c>
      <c r="U182" s="30">
        <f t="shared" si="4"/>
        <v>7.3543712204759554E-3</v>
      </c>
    </row>
    <row r="183" spans="16:21" ht="13.9" customHeight="1" x14ac:dyDescent="0.2">
      <c r="P183" s="27"/>
      <c r="Q183" s="30"/>
      <c r="R183" s="30"/>
      <c r="S183" s="30">
        <f>ABS(Q183)/'İtme Analizi'!$G$17</f>
        <v>0</v>
      </c>
      <c r="T183" s="30">
        <f>ABS(R183)/'İtme Analizi'!$G$14</f>
        <v>0</v>
      </c>
      <c r="U183" s="30">
        <f t="shared" si="4"/>
        <v>7.3543712204759554E-3</v>
      </c>
    </row>
    <row r="184" spans="16:21" ht="13.9" customHeight="1" x14ac:dyDescent="0.2">
      <c r="P184" s="27"/>
      <c r="Q184" s="30"/>
      <c r="R184" s="30"/>
      <c r="S184" s="30">
        <f>ABS(Q184)/'İtme Analizi'!$G$17</f>
        <v>0</v>
      </c>
      <c r="T184" s="30">
        <f>ABS(R184)/'İtme Analizi'!$G$14</f>
        <v>0</v>
      </c>
      <c r="U184" s="30">
        <f t="shared" si="4"/>
        <v>7.3543712204759554E-3</v>
      </c>
    </row>
    <row r="185" spans="16:21" ht="13.9" customHeight="1" x14ac:dyDescent="0.2">
      <c r="P185" s="27"/>
      <c r="Q185" s="30"/>
      <c r="R185" s="30"/>
      <c r="S185" s="30">
        <f>ABS(Q185)/'İtme Analizi'!$G$17</f>
        <v>0</v>
      </c>
      <c r="T185" s="30">
        <f>ABS(R185)/'İtme Analizi'!$G$14</f>
        <v>0</v>
      </c>
      <c r="U185" s="30">
        <f t="shared" si="4"/>
        <v>7.3543712204759554E-3</v>
      </c>
    </row>
    <row r="186" spans="16:21" ht="13.9" customHeight="1" x14ac:dyDescent="0.2">
      <c r="P186" s="27"/>
      <c r="Q186" s="30"/>
      <c r="R186" s="30"/>
      <c r="S186" s="30">
        <f>ABS(Q186)/'İtme Analizi'!$G$17</f>
        <v>0</v>
      </c>
      <c r="T186" s="30">
        <f>ABS(R186)/'İtme Analizi'!$G$14</f>
        <v>0</v>
      </c>
      <c r="U186" s="30">
        <f t="shared" si="4"/>
        <v>7.3543712204759554E-3</v>
      </c>
    </row>
    <row r="187" spans="16:21" ht="13.9" customHeight="1" x14ac:dyDescent="0.2">
      <c r="P187" s="27"/>
      <c r="Q187" s="30"/>
      <c r="R187" s="30"/>
      <c r="S187" s="30">
        <f>ABS(Q187)/'İtme Analizi'!$G$17</f>
        <v>0</v>
      </c>
      <c r="T187" s="30">
        <f>ABS(R187)/'İtme Analizi'!$G$14</f>
        <v>0</v>
      </c>
      <c r="U187" s="30">
        <f t="shared" si="4"/>
        <v>7.3543712204759554E-3</v>
      </c>
    </row>
    <row r="188" spans="16:21" ht="13.9" customHeight="1" x14ac:dyDescent="0.2">
      <c r="P188" s="27"/>
      <c r="Q188" s="30"/>
      <c r="R188" s="30"/>
      <c r="S188" s="30">
        <f>ABS(Q188)/'İtme Analizi'!$G$17</f>
        <v>0</v>
      </c>
      <c r="T188" s="30">
        <f>ABS(R188)/'İtme Analizi'!$G$14</f>
        <v>0</v>
      </c>
      <c r="U188" s="30">
        <f t="shared" si="4"/>
        <v>7.3543712204759554E-3</v>
      </c>
    </row>
    <row r="189" spans="16:21" ht="13.9" customHeight="1" x14ac:dyDescent="0.2">
      <c r="P189" s="27"/>
      <c r="Q189" s="30"/>
      <c r="R189" s="30"/>
      <c r="S189" s="30">
        <f>ABS(Q189)/'İtme Analizi'!$G$17</f>
        <v>0</v>
      </c>
      <c r="T189" s="30">
        <f>ABS(R189)/'İtme Analizi'!$G$14</f>
        <v>0</v>
      </c>
      <c r="U189" s="30">
        <f t="shared" si="4"/>
        <v>7.3543712204759554E-3</v>
      </c>
    </row>
    <row r="190" spans="16:21" ht="13.9" customHeight="1" x14ac:dyDescent="0.2">
      <c r="P190" s="27"/>
      <c r="Q190" s="30"/>
      <c r="R190" s="30"/>
      <c r="S190" s="30">
        <f>ABS(Q190)/'İtme Analizi'!$G$17</f>
        <v>0</v>
      </c>
      <c r="T190" s="30">
        <f>ABS(R190)/'İtme Analizi'!$G$14</f>
        <v>0</v>
      </c>
      <c r="U190" s="30">
        <f t="shared" si="4"/>
        <v>7.3543712204759554E-3</v>
      </c>
    </row>
    <row r="191" spans="16:21" ht="13.9" customHeight="1" x14ac:dyDescent="0.2">
      <c r="P191" s="27"/>
      <c r="Q191" s="30"/>
      <c r="R191" s="30"/>
      <c r="S191" s="30">
        <f>ABS(Q191)/'İtme Analizi'!$G$17</f>
        <v>0</v>
      </c>
      <c r="T191" s="30">
        <f>ABS(R191)/'İtme Analizi'!$G$14</f>
        <v>0</v>
      </c>
      <c r="U191" s="30">
        <f t="shared" si="4"/>
        <v>7.3543712204759554E-3</v>
      </c>
    </row>
    <row r="192" spans="16:21" ht="13.9" customHeight="1" x14ac:dyDescent="0.2">
      <c r="P192" s="27"/>
      <c r="Q192" s="30"/>
      <c r="R192" s="30"/>
      <c r="S192" s="30">
        <f>ABS(Q192)/'İtme Analizi'!$G$17</f>
        <v>0</v>
      </c>
      <c r="T192" s="30">
        <f>ABS(R192)/'İtme Analizi'!$G$14</f>
        <v>0</v>
      </c>
      <c r="U192" s="30">
        <f t="shared" si="4"/>
        <v>7.3543712204759554E-3</v>
      </c>
    </row>
    <row r="193" spans="16:21" ht="13.9" customHeight="1" x14ac:dyDescent="0.2">
      <c r="P193" s="27"/>
      <c r="Q193" s="30"/>
      <c r="R193" s="30"/>
      <c r="S193" s="30">
        <f>ABS(Q193)/'İtme Analizi'!$G$17</f>
        <v>0</v>
      </c>
      <c r="T193" s="30">
        <f>ABS(R193)/'İtme Analizi'!$G$14</f>
        <v>0</v>
      </c>
      <c r="U193" s="30">
        <f t="shared" si="4"/>
        <v>7.3543712204759554E-3</v>
      </c>
    </row>
    <row r="194" spans="16:21" ht="13.9" customHeight="1" x14ac:dyDescent="0.2">
      <c r="P194" s="27"/>
      <c r="Q194" s="30"/>
      <c r="R194" s="30"/>
      <c r="S194" s="30">
        <f>ABS(Q194)/'İtme Analizi'!$G$17</f>
        <v>0</v>
      </c>
      <c r="T194" s="30">
        <f>ABS(R194)/'İtme Analizi'!$G$14</f>
        <v>0</v>
      </c>
      <c r="U194" s="30">
        <f t="shared" si="4"/>
        <v>7.3543712204759554E-3</v>
      </c>
    </row>
    <row r="195" spans="16:21" ht="13.9" customHeight="1" x14ac:dyDescent="0.2">
      <c r="P195" s="27"/>
      <c r="Q195" s="30"/>
      <c r="R195" s="30"/>
      <c r="S195" s="30">
        <f>ABS(Q195)/'İtme Analizi'!$G$17</f>
        <v>0</v>
      </c>
      <c r="T195" s="30">
        <f>ABS(R195)/'İtme Analizi'!$G$14</f>
        <v>0</v>
      </c>
      <c r="U195" s="30">
        <f t="shared" si="4"/>
        <v>7.3543712204759554E-3</v>
      </c>
    </row>
    <row r="196" spans="16:21" ht="13.9" customHeight="1" x14ac:dyDescent="0.2">
      <c r="P196" s="27"/>
      <c r="Q196" s="30"/>
      <c r="R196" s="30"/>
      <c r="S196" s="30">
        <f>ABS(Q196)/'İtme Analizi'!$G$17</f>
        <v>0</v>
      </c>
      <c r="T196" s="30">
        <f>ABS(R196)/'İtme Analizi'!$G$14</f>
        <v>0</v>
      </c>
      <c r="U196" s="30">
        <f t="shared" si="4"/>
        <v>7.3543712204759554E-3</v>
      </c>
    </row>
    <row r="197" spans="16:21" ht="13.9" customHeight="1" x14ac:dyDescent="0.2">
      <c r="P197" s="27"/>
      <c r="Q197" s="30"/>
      <c r="R197" s="30"/>
      <c r="S197" s="30">
        <f>ABS(Q197)/'İtme Analizi'!$G$17</f>
        <v>0</v>
      </c>
      <c r="T197" s="30">
        <f>ABS(R197)/'İtme Analizi'!$G$14</f>
        <v>0</v>
      </c>
      <c r="U197" s="30">
        <f t="shared" si="4"/>
        <v>7.3543712204759554E-3</v>
      </c>
    </row>
    <row r="198" spans="16:21" ht="13.9" customHeight="1" x14ac:dyDescent="0.2">
      <c r="P198" s="27"/>
      <c r="Q198" s="30"/>
      <c r="R198" s="30"/>
      <c r="S198" s="30">
        <f>ABS(Q198)/'İtme Analizi'!$G$17</f>
        <v>0</v>
      </c>
      <c r="T198" s="30">
        <f>ABS(R198)/'İtme Analizi'!$G$14</f>
        <v>0</v>
      </c>
      <c r="U198" s="30">
        <f t="shared" si="4"/>
        <v>7.3543712204759554E-3</v>
      </c>
    </row>
    <row r="199" spans="16:21" ht="13.9" customHeight="1" x14ac:dyDescent="0.2">
      <c r="P199" s="27"/>
      <c r="Q199" s="30"/>
      <c r="R199" s="30"/>
      <c r="S199" s="30">
        <f>ABS(Q199)/'İtme Analizi'!$G$17</f>
        <v>0</v>
      </c>
      <c r="T199" s="30">
        <f>ABS(R199)/'İtme Analizi'!$G$14</f>
        <v>0</v>
      </c>
      <c r="U199" s="30">
        <f t="shared" si="4"/>
        <v>7.3543712204759554E-3</v>
      </c>
    </row>
    <row r="200" spans="16:21" ht="13.9" customHeight="1" x14ac:dyDescent="0.2">
      <c r="P200" s="27"/>
      <c r="Q200" s="30"/>
      <c r="R200" s="30"/>
      <c r="S200" s="30">
        <f>ABS(Q200)/'İtme Analizi'!$G$17</f>
        <v>0</v>
      </c>
      <c r="T200" s="30">
        <f>ABS(R200)/'İtme Analizi'!$G$14</f>
        <v>0</v>
      </c>
      <c r="U200" s="30">
        <f t="shared" si="4"/>
        <v>7.3543712204759554E-3</v>
      </c>
    </row>
    <row r="201" spans="16:21" ht="13.9" customHeight="1" x14ac:dyDescent="0.2">
      <c r="P201" s="27"/>
      <c r="Q201" s="30"/>
      <c r="R201" s="30"/>
      <c r="S201" s="30">
        <f>ABS(Q201)/'İtme Analizi'!$G$17</f>
        <v>0</v>
      </c>
      <c r="T201" s="30">
        <f>ABS(R201)/'İtme Analizi'!$G$14</f>
        <v>0</v>
      </c>
      <c r="U201" s="30">
        <f t="shared" ref="U201:U264" si="5">U200+(S201-S200)*((T201+T200)/2)</f>
        <v>7.3543712204759554E-3</v>
      </c>
    </row>
    <row r="202" spans="16:21" ht="13.9" customHeight="1" x14ac:dyDescent="0.2">
      <c r="P202" s="27"/>
      <c r="Q202" s="30"/>
      <c r="R202" s="30"/>
      <c r="S202" s="30">
        <f>ABS(Q202)/'İtme Analizi'!$G$17</f>
        <v>0</v>
      </c>
      <c r="T202" s="30">
        <f>ABS(R202)/'İtme Analizi'!$G$14</f>
        <v>0</v>
      </c>
      <c r="U202" s="30">
        <f t="shared" si="5"/>
        <v>7.3543712204759554E-3</v>
      </c>
    </row>
    <row r="203" spans="16:21" ht="13.9" customHeight="1" x14ac:dyDescent="0.2">
      <c r="P203" s="27"/>
      <c r="Q203" s="30"/>
      <c r="R203" s="30"/>
      <c r="S203" s="30">
        <f>ABS(Q203)/'İtme Analizi'!$G$17</f>
        <v>0</v>
      </c>
      <c r="T203" s="30">
        <f>ABS(R203)/'İtme Analizi'!$G$14</f>
        <v>0</v>
      </c>
      <c r="U203" s="30">
        <f t="shared" si="5"/>
        <v>7.3543712204759554E-3</v>
      </c>
    </row>
    <row r="204" spans="16:21" ht="13.9" customHeight="1" x14ac:dyDescent="0.2">
      <c r="P204" s="27"/>
      <c r="Q204" s="30"/>
      <c r="R204" s="30"/>
      <c r="S204" s="30">
        <f>ABS(Q204)/'İtme Analizi'!$G$17</f>
        <v>0</v>
      </c>
      <c r="T204" s="30">
        <f>ABS(R204)/'İtme Analizi'!$G$14</f>
        <v>0</v>
      </c>
      <c r="U204" s="30">
        <f t="shared" si="5"/>
        <v>7.3543712204759554E-3</v>
      </c>
    </row>
    <row r="205" spans="16:21" ht="13.9" customHeight="1" x14ac:dyDescent="0.2">
      <c r="P205" s="27"/>
      <c r="Q205" s="30"/>
      <c r="R205" s="30"/>
      <c r="S205" s="30">
        <f>ABS(Q205)/'İtme Analizi'!$G$17</f>
        <v>0</v>
      </c>
      <c r="T205" s="30">
        <f>ABS(R205)/'İtme Analizi'!$G$14</f>
        <v>0</v>
      </c>
      <c r="U205" s="30">
        <f t="shared" si="5"/>
        <v>7.3543712204759554E-3</v>
      </c>
    </row>
    <row r="206" spans="16:21" ht="13.9" customHeight="1" x14ac:dyDescent="0.2">
      <c r="P206" s="27"/>
      <c r="Q206" s="30"/>
      <c r="R206" s="30"/>
      <c r="S206" s="30">
        <f>ABS(Q206)/'İtme Analizi'!$G$17</f>
        <v>0</v>
      </c>
      <c r="T206" s="30">
        <f>ABS(R206)/'İtme Analizi'!$G$14</f>
        <v>0</v>
      </c>
      <c r="U206" s="30">
        <f t="shared" si="5"/>
        <v>7.3543712204759554E-3</v>
      </c>
    </row>
    <row r="207" spans="16:21" ht="13.9" customHeight="1" x14ac:dyDescent="0.2">
      <c r="P207" s="27"/>
      <c r="Q207" s="30"/>
      <c r="R207" s="30"/>
      <c r="S207" s="30">
        <f>ABS(Q207)/'İtme Analizi'!$G$17</f>
        <v>0</v>
      </c>
      <c r="T207" s="30">
        <f>ABS(R207)/'İtme Analizi'!$G$14</f>
        <v>0</v>
      </c>
      <c r="U207" s="30">
        <f t="shared" si="5"/>
        <v>7.3543712204759554E-3</v>
      </c>
    </row>
    <row r="208" spans="16:21" ht="13.9" customHeight="1" x14ac:dyDescent="0.2">
      <c r="P208" s="27"/>
      <c r="Q208" s="30"/>
      <c r="R208" s="30"/>
      <c r="S208" s="30">
        <f>ABS(Q208)/'İtme Analizi'!$G$17</f>
        <v>0</v>
      </c>
      <c r="T208" s="30">
        <f>ABS(R208)/'İtme Analizi'!$G$14</f>
        <v>0</v>
      </c>
      <c r="U208" s="30">
        <f t="shared" si="5"/>
        <v>7.3543712204759554E-3</v>
      </c>
    </row>
    <row r="209" spans="16:21" ht="13.9" customHeight="1" x14ac:dyDescent="0.2">
      <c r="P209" s="27"/>
      <c r="Q209" s="30"/>
      <c r="R209" s="30"/>
      <c r="S209" s="30">
        <f>ABS(Q209)/'İtme Analizi'!$G$17</f>
        <v>0</v>
      </c>
      <c r="T209" s="30">
        <f>ABS(R209)/'İtme Analizi'!$G$14</f>
        <v>0</v>
      </c>
      <c r="U209" s="30">
        <f t="shared" si="5"/>
        <v>7.3543712204759554E-3</v>
      </c>
    </row>
    <row r="210" spans="16:21" ht="13.9" customHeight="1" x14ac:dyDescent="0.2">
      <c r="P210" s="27"/>
      <c r="Q210" s="30"/>
      <c r="R210" s="30"/>
      <c r="S210" s="30">
        <f>ABS(Q210)/'İtme Analizi'!$G$17</f>
        <v>0</v>
      </c>
      <c r="T210" s="30">
        <f>ABS(R210)/'İtme Analizi'!$G$14</f>
        <v>0</v>
      </c>
      <c r="U210" s="30">
        <f t="shared" si="5"/>
        <v>7.3543712204759554E-3</v>
      </c>
    </row>
    <row r="211" spans="16:21" ht="13.9" customHeight="1" x14ac:dyDescent="0.2">
      <c r="P211" s="27"/>
      <c r="Q211" s="30"/>
      <c r="R211" s="30"/>
      <c r="S211" s="30">
        <f>ABS(Q211)/'İtme Analizi'!$G$17</f>
        <v>0</v>
      </c>
      <c r="T211" s="30">
        <f>ABS(R211)/'İtme Analizi'!$G$14</f>
        <v>0</v>
      </c>
      <c r="U211" s="30">
        <f t="shared" si="5"/>
        <v>7.3543712204759554E-3</v>
      </c>
    </row>
    <row r="212" spans="16:21" ht="13.9" customHeight="1" x14ac:dyDescent="0.2">
      <c r="P212" s="27"/>
      <c r="Q212" s="30"/>
      <c r="R212" s="30"/>
      <c r="S212" s="30">
        <f>ABS(Q212)/'İtme Analizi'!$G$17</f>
        <v>0</v>
      </c>
      <c r="T212" s="30">
        <f>ABS(R212)/'İtme Analizi'!$G$14</f>
        <v>0</v>
      </c>
      <c r="U212" s="30">
        <f t="shared" si="5"/>
        <v>7.3543712204759554E-3</v>
      </c>
    </row>
    <row r="213" spans="16:21" ht="13.9" customHeight="1" x14ac:dyDescent="0.2">
      <c r="P213" s="27"/>
      <c r="Q213" s="30"/>
      <c r="R213" s="30"/>
      <c r="S213" s="30">
        <f>ABS(Q213)/'İtme Analizi'!$G$17</f>
        <v>0</v>
      </c>
      <c r="T213" s="30">
        <f>ABS(R213)/'İtme Analizi'!$G$14</f>
        <v>0</v>
      </c>
      <c r="U213" s="30">
        <f t="shared" si="5"/>
        <v>7.3543712204759554E-3</v>
      </c>
    </row>
    <row r="214" spans="16:21" ht="13.9" customHeight="1" x14ac:dyDescent="0.2">
      <c r="P214" s="27"/>
      <c r="Q214" s="30"/>
      <c r="R214" s="30"/>
      <c r="S214" s="30">
        <f>ABS(Q214)/'İtme Analizi'!$G$17</f>
        <v>0</v>
      </c>
      <c r="T214" s="30">
        <f>ABS(R214)/'İtme Analizi'!$G$14</f>
        <v>0</v>
      </c>
      <c r="U214" s="30">
        <f t="shared" si="5"/>
        <v>7.3543712204759554E-3</v>
      </c>
    </row>
    <row r="215" spans="16:21" ht="13.9" customHeight="1" x14ac:dyDescent="0.2">
      <c r="P215" s="27"/>
      <c r="Q215" s="30"/>
      <c r="R215" s="30"/>
      <c r="S215" s="30">
        <f>ABS(Q215)/'İtme Analizi'!$G$17</f>
        <v>0</v>
      </c>
      <c r="T215" s="30">
        <f>ABS(R215)/'İtme Analizi'!$G$14</f>
        <v>0</v>
      </c>
      <c r="U215" s="30">
        <f t="shared" si="5"/>
        <v>7.3543712204759554E-3</v>
      </c>
    </row>
    <row r="216" spans="16:21" ht="13.9" customHeight="1" x14ac:dyDescent="0.2">
      <c r="P216" s="27"/>
      <c r="Q216" s="30"/>
      <c r="R216" s="30"/>
      <c r="S216" s="30">
        <f>ABS(Q216)/'İtme Analizi'!$G$17</f>
        <v>0</v>
      </c>
      <c r="T216" s="30">
        <f>ABS(R216)/'İtme Analizi'!$G$14</f>
        <v>0</v>
      </c>
      <c r="U216" s="30">
        <f t="shared" si="5"/>
        <v>7.3543712204759554E-3</v>
      </c>
    </row>
    <row r="217" spans="16:21" ht="13.9" customHeight="1" x14ac:dyDescent="0.2">
      <c r="P217" s="27"/>
      <c r="Q217" s="30"/>
      <c r="R217" s="30"/>
      <c r="S217" s="30">
        <f>ABS(Q217)/'İtme Analizi'!$G$17</f>
        <v>0</v>
      </c>
      <c r="T217" s="30">
        <f>ABS(R217)/'İtme Analizi'!$G$14</f>
        <v>0</v>
      </c>
      <c r="U217" s="30">
        <f t="shared" si="5"/>
        <v>7.3543712204759554E-3</v>
      </c>
    </row>
    <row r="218" spans="16:21" ht="13.9" customHeight="1" x14ac:dyDescent="0.2">
      <c r="P218" s="27"/>
      <c r="Q218" s="30"/>
      <c r="R218" s="30"/>
      <c r="S218" s="30">
        <f>ABS(Q218)/'İtme Analizi'!$G$17</f>
        <v>0</v>
      </c>
      <c r="T218" s="30">
        <f>ABS(R218)/'İtme Analizi'!$G$14</f>
        <v>0</v>
      </c>
      <c r="U218" s="30">
        <f t="shared" si="5"/>
        <v>7.3543712204759554E-3</v>
      </c>
    </row>
    <row r="219" spans="16:21" ht="13.9" customHeight="1" x14ac:dyDescent="0.2">
      <c r="P219" s="27"/>
      <c r="Q219" s="30"/>
      <c r="R219" s="30"/>
      <c r="S219" s="30">
        <f>ABS(Q219)/'İtme Analizi'!$G$17</f>
        <v>0</v>
      </c>
      <c r="T219" s="30">
        <f>ABS(R219)/'İtme Analizi'!$G$14</f>
        <v>0</v>
      </c>
      <c r="U219" s="30">
        <f t="shared" si="5"/>
        <v>7.3543712204759554E-3</v>
      </c>
    </row>
    <row r="220" spans="16:21" ht="13.9" customHeight="1" x14ac:dyDescent="0.2">
      <c r="P220" s="27"/>
      <c r="Q220" s="30"/>
      <c r="R220" s="30"/>
      <c r="S220" s="30">
        <f>ABS(Q220)/'İtme Analizi'!$G$17</f>
        <v>0</v>
      </c>
      <c r="T220" s="30">
        <f>ABS(R220)/'İtme Analizi'!$G$14</f>
        <v>0</v>
      </c>
      <c r="U220" s="30">
        <f t="shared" si="5"/>
        <v>7.3543712204759554E-3</v>
      </c>
    </row>
    <row r="221" spans="16:21" ht="13.9" customHeight="1" x14ac:dyDescent="0.2">
      <c r="P221" s="27"/>
      <c r="Q221" s="30"/>
      <c r="R221" s="30"/>
      <c r="S221" s="30">
        <f>ABS(Q221)/'İtme Analizi'!$G$17</f>
        <v>0</v>
      </c>
      <c r="T221" s="30">
        <f>ABS(R221)/'İtme Analizi'!$G$14</f>
        <v>0</v>
      </c>
      <c r="U221" s="30">
        <f t="shared" si="5"/>
        <v>7.3543712204759554E-3</v>
      </c>
    </row>
    <row r="222" spans="16:21" ht="13.9" customHeight="1" x14ac:dyDescent="0.2">
      <c r="P222" s="27"/>
      <c r="Q222" s="30"/>
      <c r="R222" s="30"/>
      <c r="S222" s="30">
        <f>ABS(Q222)/'İtme Analizi'!$G$17</f>
        <v>0</v>
      </c>
      <c r="T222" s="30">
        <f>ABS(R222)/'İtme Analizi'!$G$14</f>
        <v>0</v>
      </c>
      <c r="U222" s="30">
        <f t="shared" si="5"/>
        <v>7.3543712204759554E-3</v>
      </c>
    </row>
    <row r="223" spans="16:21" ht="13.9" customHeight="1" x14ac:dyDescent="0.2">
      <c r="P223" s="27"/>
      <c r="Q223" s="30"/>
      <c r="R223" s="30"/>
      <c r="S223" s="30">
        <f>ABS(Q223)/'İtme Analizi'!$G$17</f>
        <v>0</v>
      </c>
      <c r="T223" s="30">
        <f>ABS(R223)/'İtme Analizi'!$G$14</f>
        <v>0</v>
      </c>
      <c r="U223" s="30">
        <f t="shared" si="5"/>
        <v>7.3543712204759554E-3</v>
      </c>
    </row>
    <row r="224" spans="16:21" ht="13.9" customHeight="1" x14ac:dyDescent="0.2">
      <c r="P224" s="27"/>
      <c r="Q224" s="30"/>
      <c r="R224" s="30"/>
      <c r="S224" s="30">
        <f>ABS(Q224)/'İtme Analizi'!$G$17</f>
        <v>0</v>
      </c>
      <c r="T224" s="30">
        <f>ABS(R224)/'İtme Analizi'!$G$14</f>
        <v>0</v>
      </c>
      <c r="U224" s="30">
        <f t="shared" si="5"/>
        <v>7.3543712204759554E-3</v>
      </c>
    </row>
    <row r="225" spans="16:21" ht="13.9" customHeight="1" x14ac:dyDescent="0.2">
      <c r="P225" s="27"/>
      <c r="Q225" s="30"/>
      <c r="R225" s="30"/>
      <c r="S225" s="30">
        <f>ABS(Q225)/'İtme Analizi'!$G$17</f>
        <v>0</v>
      </c>
      <c r="T225" s="30">
        <f>ABS(R225)/'İtme Analizi'!$G$14</f>
        <v>0</v>
      </c>
      <c r="U225" s="30">
        <f t="shared" si="5"/>
        <v>7.3543712204759554E-3</v>
      </c>
    </row>
    <row r="226" spans="16:21" ht="13.9" customHeight="1" x14ac:dyDescent="0.2">
      <c r="P226" s="27"/>
      <c r="Q226" s="30"/>
      <c r="R226" s="30"/>
      <c r="S226" s="30">
        <f>ABS(Q226)/'İtme Analizi'!$G$17</f>
        <v>0</v>
      </c>
      <c r="T226" s="30">
        <f>ABS(R226)/'İtme Analizi'!$G$14</f>
        <v>0</v>
      </c>
      <c r="U226" s="30">
        <f t="shared" si="5"/>
        <v>7.3543712204759554E-3</v>
      </c>
    </row>
    <row r="227" spans="16:21" ht="13.9" customHeight="1" x14ac:dyDescent="0.2">
      <c r="P227" s="27"/>
      <c r="Q227" s="30"/>
      <c r="R227" s="30"/>
      <c r="S227" s="30">
        <f>ABS(Q227)/'İtme Analizi'!$G$17</f>
        <v>0</v>
      </c>
      <c r="T227" s="30">
        <f>ABS(R227)/'İtme Analizi'!$G$14</f>
        <v>0</v>
      </c>
      <c r="U227" s="30">
        <f t="shared" si="5"/>
        <v>7.3543712204759554E-3</v>
      </c>
    </row>
    <row r="228" spans="16:21" ht="13.9" customHeight="1" x14ac:dyDescent="0.2">
      <c r="P228" s="27"/>
      <c r="Q228" s="30"/>
      <c r="R228" s="30"/>
      <c r="S228" s="30">
        <f>ABS(Q228)/'İtme Analizi'!$G$17</f>
        <v>0</v>
      </c>
      <c r="T228" s="30">
        <f>ABS(R228)/'İtme Analizi'!$G$14</f>
        <v>0</v>
      </c>
      <c r="U228" s="30">
        <f t="shared" si="5"/>
        <v>7.3543712204759554E-3</v>
      </c>
    </row>
    <row r="229" spans="16:21" ht="13.9" customHeight="1" x14ac:dyDescent="0.2">
      <c r="P229" s="27"/>
      <c r="Q229" s="30"/>
      <c r="R229" s="30"/>
      <c r="S229" s="30">
        <f>ABS(Q229)/'İtme Analizi'!$G$17</f>
        <v>0</v>
      </c>
      <c r="T229" s="30">
        <f>ABS(R229)/'İtme Analizi'!$G$14</f>
        <v>0</v>
      </c>
      <c r="U229" s="30">
        <f t="shared" si="5"/>
        <v>7.3543712204759554E-3</v>
      </c>
    </row>
    <row r="230" spans="16:21" ht="13.9" customHeight="1" x14ac:dyDescent="0.2">
      <c r="P230" s="27"/>
      <c r="Q230" s="30"/>
      <c r="R230" s="30"/>
      <c r="S230" s="30">
        <f>ABS(Q230)/'İtme Analizi'!$G$17</f>
        <v>0</v>
      </c>
      <c r="T230" s="30">
        <f>ABS(R230)/'İtme Analizi'!$G$14</f>
        <v>0</v>
      </c>
      <c r="U230" s="30">
        <f t="shared" si="5"/>
        <v>7.3543712204759554E-3</v>
      </c>
    </row>
    <row r="231" spans="16:21" ht="13.9" customHeight="1" x14ac:dyDescent="0.2">
      <c r="P231" s="27"/>
      <c r="Q231" s="30"/>
      <c r="R231" s="30"/>
      <c r="S231" s="30">
        <f>ABS(Q231)/'İtme Analizi'!$G$17</f>
        <v>0</v>
      </c>
      <c r="T231" s="30">
        <f>ABS(R231)/'İtme Analizi'!$G$14</f>
        <v>0</v>
      </c>
      <c r="U231" s="30">
        <f t="shared" si="5"/>
        <v>7.3543712204759554E-3</v>
      </c>
    </row>
    <row r="232" spans="16:21" ht="13.9" customHeight="1" x14ac:dyDescent="0.2">
      <c r="P232" s="27"/>
      <c r="Q232" s="30"/>
      <c r="R232" s="30"/>
      <c r="S232" s="30">
        <f>ABS(Q232)/'İtme Analizi'!$G$17</f>
        <v>0</v>
      </c>
      <c r="T232" s="30">
        <f>ABS(R232)/'İtme Analizi'!$G$14</f>
        <v>0</v>
      </c>
      <c r="U232" s="30">
        <f t="shared" si="5"/>
        <v>7.3543712204759554E-3</v>
      </c>
    </row>
    <row r="233" spans="16:21" ht="13.9" customHeight="1" x14ac:dyDescent="0.2">
      <c r="P233" s="27"/>
      <c r="Q233" s="30"/>
      <c r="R233" s="30"/>
      <c r="S233" s="30">
        <f>ABS(Q233)/'İtme Analizi'!$G$17</f>
        <v>0</v>
      </c>
      <c r="T233" s="30">
        <f>ABS(R233)/'İtme Analizi'!$G$14</f>
        <v>0</v>
      </c>
      <c r="U233" s="30">
        <f t="shared" si="5"/>
        <v>7.3543712204759554E-3</v>
      </c>
    </row>
    <row r="234" spans="16:21" ht="13.9" customHeight="1" x14ac:dyDescent="0.2">
      <c r="P234" s="27"/>
      <c r="Q234" s="30"/>
      <c r="R234" s="30"/>
      <c r="S234" s="30">
        <f>ABS(Q234)/'İtme Analizi'!$G$17</f>
        <v>0</v>
      </c>
      <c r="T234" s="30">
        <f>ABS(R234)/'İtme Analizi'!$G$14</f>
        <v>0</v>
      </c>
      <c r="U234" s="30">
        <f t="shared" si="5"/>
        <v>7.3543712204759554E-3</v>
      </c>
    </row>
    <row r="235" spans="16:21" ht="13.9" customHeight="1" x14ac:dyDescent="0.2">
      <c r="P235" s="27"/>
      <c r="Q235" s="30"/>
      <c r="R235" s="30"/>
      <c r="S235" s="30">
        <f>ABS(Q235)/'İtme Analizi'!$G$17</f>
        <v>0</v>
      </c>
      <c r="T235" s="30">
        <f>ABS(R235)/'İtme Analizi'!$G$14</f>
        <v>0</v>
      </c>
      <c r="U235" s="30">
        <f t="shared" si="5"/>
        <v>7.3543712204759554E-3</v>
      </c>
    </row>
    <row r="236" spans="16:21" ht="13.9" customHeight="1" x14ac:dyDescent="0.2">
      <c r="P236" s="27"/>
      <c r="Q236" s="30"/>
      <c r="R236" s="30"/>
      <c r="S236" s="30">
        <f>ABS(Q236)/'İtme Analizi'!$G$17</f>
        <v>0</v>
      </c>
      <c r="T236" s="30">
        <f>ABS(R236)/'İtme Analizi'!$G$14</f>
        <v>0</v>
      </c>
      <c r="U236" s="30">
        <f t="shared" si="5"/>
        <v>7.3543712204759554E-3</v>
      </c>
    </row>
    <row r="237" spans="16:21" ht="13.9" customHeight="1" x14ac:dyDescent="0.2">
      <c r="P237" s="27"/>
      <c r="Q237" s="30"/>
      <c r="R237" s="30"/>
      <c r="S237" s="30">
        <f>ABS(Q237)/'İtme Analizi'!$G$17</f>
        <v>0</v>
      </c>
      <c r="T237" s="30">
        <f>ABS(R237)/'İtme Analizi'!$G$14</f>
        <v>0</v>
      </c>
      <c r="U237" s="30">
        <f t="shared" si="5"/>
        <v>7.3543712204759554E-3</v>
      </c>
    </row>
    <row r="238" spans="16:21" ht="13.9" customHeight="1" x14ac:dyDescent="0.2">
      <c r="P238" s="27"/>
      <c r="Q238" s="30"/>
      <c r="R238" s="30"/>
      <c r="S238" s="30">
        <f>ABS(Q238)/'İtme Analizi'!$G$17</f>
        <v>0</v>
      </c>
      <c r="T238" s="30">
        <f>ABS(R238)/'İtme Analizi'!$G$14</f>
        <v>0</v>
      </c>
      <c r="U238" s="30">
        <f t="shared" si="5"/>
        <v>7.3543712204759554E-3</v>
      </c>
    </row>
    <row r="239" spans="16:21" ht="13.9" customHeight="1" x14ac:dyDescent="0.2">
      <c r="P239" s="27"/>
      <c r="Q239" s="30"/>
      <c r="R239" s="30"/>
      <c r="S239" s="30">
        <f>ABS(Q239)/'İtme Analizi'!$G$17</f>
        <v>0</v>
      </c>
      <c r="T239" s="30">
        <f>ABS(R239)/'İtme Analizi'!$G$14</f>
        <v>0</v>
      </c>
      <c r="U239" s="30">
        <f t="shared" si="5"/>
        <v>7.3543712204759554E-3</v>
      </c>
    </row>
    <row r="240" spans="16:21" ht="13.9" customHeight="1" x14ac:dyDescent="0.2">
      <c r="P240" s="27"/>
      <c r="Q240" s="30"/>
      <c r="R240" s="30"/>
      <c r="S240" s="30">
        <f>ABS(Q240)/'İtme Analizi'!$G$17</f>
        <v>0</v>
      </c>
      <c r="T240" s="30">
        <f>ABS(R240)/'İtme Analizi'!$G$14</f>
        <v>0</v>
      </c>
      <c r="U240" s="30">
        <f t="shared" si="5"/>
        <v>7.3543712204759554E-3</v>
      </c>
    </row>
    <row r="241" spans="16:21" ht="13.9" customHeight="1" x14ac:dyDescent="0.2">
      <c r="P241" s="27"/>
      <c r="Q241" s="30"/>
      <c r="R241" s="30"/>
      <c r="S241" s="30">
        <f>ABS(Q241)/'İtme Analizi'!$G$17</f>
        <v>0</v>
      </c>
      <c r="T241" s="30">
        <f>ABS(R241)/'İtme Analizi'!$G$14</f>
        <v>0</v>
      </c>
      <c r="U241" s="30">
        <f t="shared" si="5"/>
        <v>7.3543712204759554E-3</v>
      </c>
    </row>
    <row r="242" spans="16:21" ht="13.9" customHeight="1" x14ac:dyDescent="0.2">
      <c r="P242" s="27"/>
      <c r="Q242" s="30"/>
      <c r="R242" s="30"/>
      <c r="S242" s="30">
        <f>ABS(Q242)/'İtme Analizi'!$G$17</f>
        <v>0</v>
      </c>
      <c r="T242" s="30">
        <f>ABS(R242)/'İtme Analizi'!$G$14</f>
        <v>0</v>
      </c>
      <c r="U242" s="30">
        <f t="shared" si="5"/>
        <v>7.3543712204759554E-3</v>
      </c>
    </row>
    <row r="243" spans="16:21" ht="13.9" customHeight="1" x14ac:dyDescent="0.2">
      <c r="P243" s="27"/>
      <c r="Q243" s="30"/>
      <c r="R243" s="30"/>
      <c r="S243" s="30">
        <f>ABS(Q243)/'İtme Analizi'!$G$17</f>
        <v>0</v>
      </c>
      <c r="T243" s="30">
        <f>ABS(R243)/'İtme Analizi'!$G$14</f>
        <v>0</v>
      </c>
      <c r="U243" s="30">
        <f t="shared" si="5"/>
        <v>7.3543712204759554E-3</v>
      </c>
    </row>
    <row r="244" spans="16:21" ht="13.9" customHeight="1" x14ac:dyDescent="0.2">
      <c r="P244" s="27"/>
      <c r="Q244" s="30"/>
      <c r="R244" s="30"/>
      <c r="S244" s="30">
        <f>ABS(Q244)/'İtme Analizi'!$G$17</f>
        <v>0</v>
      </c>
      <c r="T244" s="30">
        <f>ABS(R244)/'İtme Analizi'!$G$14</f>
        <v>0</v>
      </c>
      <c r="U244" s="30">
        <f t="shared" si="5"/>
        <v>7.3543712204759554E-3</v>
      </c>
    </row>
    <row r="245" spans="16:21" ht="13.9" customHeight="1" x14ac:dyDescent="0.2">
      <c r="P245" s="27"/>
      <c r="Q245" s="30"/>
      <c r="R245" s="30"/>
      <c r="S245" s="30">
        <f>ABS(Q245)/'İtme Analizi'!$G$17</f>
        <v>0</v>
      </c>
      <c r="T245" s="30">
        <f>ABS(R245)/'İtme Analizi'!$G$14</f>
        <v>0</v>
      </c>
      <c r="U245" s="30">
        <f t="shared" si="5"/>
        <v>7.3543712204759554E-3</v>
      </c>
    </row>
    <row r="246" spans="16:21" ht="13.9" customHeight="1" x14ac:dyDescent="0.2">
      <c r="P246" s="27"/>
      <c r="Q246" s="30"/>
      <c r="R246" s="30"/>
      <c r="S246" s="30">
        <f>ABS(Q246)/'İtme Analizi'!$G$17</f>
        <v>0</v>
      </c>
      <c r="T246" s="30">
        <f>ABS(R246)/'İtme Analizi'!$G$14</f>
        <v>0</v>
      </c>
      <c r="U246" s="30">
        <f t="shared" si="5"/>
        <v>7.3543712204759554E-3</v>
      </c>
    </row>
    <row r="247" spans="16:21" ht="13.9" customHeight="1" x14ac:dyDescent="0.2">
      <c r="P247" s="27"/>
      <c r="Q247" s="30"/>
      <c r="R247" s="30"/>
      <c r="S247" s="30">
        <f>ABS(Q247)/'İtme Analizi'!$G$17</f>
        <v>0</v>
      </c>
      <c r="T247" s="30">
        <f>ABS(R247)/'İtme Analizi'!$G$14</f>
        <v>0</v>
      </c>
      <c r="U247" s="30">
        <f t="shared" si="5"/>
        <v>7.3543712204759554E-3</v>
      </c>
    </row>
    <row r="248" spans="16:21" ht="13.9" customHeight="1" x14ac:dyDescent="0.2">
      <c r="P248" s="27"/>
      <c r="Q248" s="30"/>
      <c r="R248" s="30"/>
      <c r="S248" s="30">
        <f>ABS(Q248)/'İtme Analizi'!$G$17</f>
        <v>0</v>
      </c>
      <c r="T248" s="30">
        <f>ABS(R248)/'İtme Analizi'!$G$14</f>
        <v>0</v>
      </c>
      <c r="U248" s="30">
        <f t="shared" si="5"/>
        <v>7.3543712204759554E-3</v>
      </c>
    </row>
    <row r="249" spans="16:21" ht="13.9" customHeight="1" x14ac:dyDescent="0.2">
      <c r="P249" s="27"/>
      <c r="Q249" s="30"/>
      <c r="R249" s="30"/>
      <c r="S249" s="30">
        <f>ABS(Q249)/'İtme Analizi'!$G$17</f>
        <v>0</v>
      </c>
      <c r="T249" s="30">
        <f>ABS(R249)/'İtme Analizi'!$G$14</f>
        <v>0</v>
      </c>
      <c r="U249" s="30">
        <f t="shared" si="5"/>
        <v>7.3543712204759554E-3</v>
      </c>
    </row>
    <row r="250" spans="16:21" ht="13.9" customHeight="1" x14ac:dyDescent="0.2">
      <c r="P250" s="27"/>
      <c r="Q250" s="30"/>
      <c r="R250" s="30"/>
      <c r="S250" s="30">
        <f>ABS(Q250)/'İtme Analizi'!$G$17</f>
        <v>0</v>
      </c>
      <c r="T250" s="30">
        <f>ABS(R250)/'İtme Analizi'!$G$14</f>
        <v>0</v>
      </c>
      <c r="U250" s="30">
        <f t="shared" si="5"/>
        <v>7.3543712204759554E-3</v>
      </c>
    </row>
    <row r="251" spans="16:21" ht="13.9" customHeight="1" x14ac:dyDescent="0.2">
      <c r="P251" s="27"/>
      <c r="Q251" s="30"/>
      <c r="R251" s="30"/>
      <c r="S251" s="30">
        <f>ABS(Q251)/'İtme Analizi'!$G$17</f>
        <v>0</v>
      </c>
      <c r="T251" s="30">
        <f>ABS(R251)/'İtme Analizi'!$G$14</f>
        <v>0</v>
      </c>
      <c r="U251" s="30">
        <f t="shared" si="5"/>
        <v>7.3543712204759554E-3</v>
      </c>
    </row>
    <row r="252" spans="16:21" ht="13.9" customHeight="1" x14ac:dyDescent="0.2">
      <c r="P252" s="27"/>
      <c r="Q252" s="30"/>
      <c r="R252" s="30"/>
      <c r="S252" s="30">
        <f>ABS(Q252)/'İtme Analizi'!$G$17</f>
        <v>0</v>
      </c>
      <c r="T252" s="30">
        <f>ABS(R252)/'İtme Analizi'!$G$14</f>
        <v>0</v>
      </c>
      <c r="U252" s="30">
        <f t="shared" si="5"/>
        <v>7.3543712204759554E-3</v>
      </c>
    </row>
    <row r="253" spans="16:21" ht="13.9" customHeight="1" x14ac:dyDescent="0.2">
      <c r="P253" s="27"/>
      <c r="Q253" s="30"/>
      <c r="R253" s="30"/>
      <c r="S253" s="30">
        <f>ABS(Q253)/'İtme Analizi'!$G$17</f>
        <v>0</v>
      </c>
      <c r="T253" s="30">
        <f>ABS(R253)/'İtme Analizi'!$G$14</f>
        <v>0</v>
      </c>
      <c r="U253" s="30">
        <f t="shared" si="5"/>
        <v>7.3543712204759554E-3</v>
      </c>
    </row>
    <row r="254" spans="16:21" ht="13.9" customHeight="1" x14ac:dyDescent="0.2">
      <c r="P254" s="27"/>
      <c r="Q254" s="30"/>
      <c r="R254" s="30"/>
      <c r="S254" s="30">
        <f>ABS(Q254)/'İtme Analizi'!$G$17</f>
        <v>0</v>
      </c>
      <c r="T254" s="30">
        <f>ABS(R254)/'İtme Analizi'!$G$14</f>
        <v>0</v>
      </c>
      <c r="U254" s="30">
        <f t="shared" si="5"/>
        <v>7.3543712204759554E-3</v>
      </c>
    </row>
    <row r="255" spans="16:21" ht="13.9" customHeight="1" x14ac:dyDescent="0.2">
      <c r="P255" s="27"/>
      <c r="Q255" s="30"/>
      <c r="R255" s="30"/>
      <c r="S255" s="30">
        <f>ABS(Q255)/'İtme Analizi'!$G$17</f>
        <v>0</v>
      </c>
      <c r="T255" s="30">
        <f>ABS(R255)/'İtme Analizi'!$G$14</f>
        <v>0</v>
      </c>
      <c r="U255" s="30">
        <f t="shared" si="5"/>
        <v>7.3543712204759554E-3</v>
      </c>
    </row>
    <row r="256" spans="16:21" ht="13.9" customHeight="1" x14ac:dyDescent="0.2">
      <c r="P256" s="27"/>
      <c r="Q256" s="30"/>
      <c r="R256" s="30"/>
      <c r="S256" s="30">
        <f>ABS(Q256)/'İtme Analizi'!$G$17</f>
        <v>0</v>
      </c>
      <c r="T256" s="30">
        <f>ABS(R256)/'İtme Analizi'!$G$14</f>
        <v>0</v>
      </c>
      <c r="U256" s="30">
        <f t="shared" si="5"/>
        <v>7.3543712204759554E-3</v>
      </c>
    </row>
    <row r="257" spans="16:21" ht="13.9" customHeight="1" x14ac:dyDescent="0.2">
      <c r="P257" s="27"/>
      <c r="Q257" s="30"/>
      <c r="R257" s="30"/>
      <c r="S257" s="30">
        <f>ABS(Q257)/'İtme Analizi'!$G$17</f>
        <v>0</v>
      </c>
      <c r="T257" s="30">
        <f>ABS(R257)/'İtme Analizi'!$G$14</f>
        <v>0</v>
      </c>
      <c r="U257" s="30">
        <f t="shared" si="5"/>
        <v>7.3543712204759554E-3</v>
      </c>
    </row>
    <row r="258" spans="16:21" ht="13.9" customHeight="1" x14ac:dyDescent="0.2">
      <c r="P258" s="27"/>
      <c r="Q258" s="30"/>
      <c r="R258" s="30"/>
      <c r="S258" s="30">
        <f>ABS(Q258)/'İtme Analizi'!$G$17</f>
        <v>0</v>
      </c>
      <c r="T258" s="30">
        <f>ABS(R258)/'İtme Analizi'!$G$14</f>
        <v>0</v>
      </c>
      <c r="U258" s="30">
        <f t="shared" si="5"/>
        <v>7.3543712204759554E-3</v>
      </c>
    </row>
    <row r="259" spans="16:21" ht="13.9" customHeight="1" x14ac:dyDescent="0.2">
      <c r="P259" s="27"/>
      <c r="Q259" s="30"/>
      <c r="R259" s="30"/>
      <c r="S259" s="30">
        <f>ABS(Q259)/'İtme Analizi'!$G$17</f>
        <v>0</v>
      </c>
      <c r="T259" s="30">
        <f>ABS(R259)/'İtme Analizi'!$G$14</f>
        <v>0</v>
      </c>
      <c r="U259" s="30">
        <f t="shared" si="5"/>
        <v>7.3543712204759554E-3</v>
      </c>
    </row>
    <row r="260" spans="16:21" ht="13.9" customHeight="1" x14ac:dyDescent="0.2">
      <c r="P260" s="27"/>
      <c r="Q260" s="30"/>
      <c r="R260" s="30"/>
      <c r="S260" s="30">
        <f>ABS(Q260)/'İtme Analizi'!$G$17</f>
        <v>0</v>
      </c>
      <c r="T260" s="30">
        <f>ABS(R260)/'İtme Analizi'!$G$14</f>
        <v>0</v>
      </c>
      <c r="U260" s="30">
        <f t="shared" si="5"/>
        <v>7.3543712204759554E-3</v>
      </c>
    </row>
    <row r="261" spans="16:21" ht="13.9" customHeight="1" x14ac:dyDescent="0.2">
      <c r="P261" s="27"/>
      <c r="Q261" s="30"/>
      <c r="R261" s="30"/>
      <c r="S261" s="30">
        <f>ABS(Q261)/'İtme Analizi'!$G$17</f>
        <v>0</v>
      </c>
      <c r="T261" s="30">
        <f>ABS(R261)/'İtme Analizi'!$G$14</f>
        <v>0</v>
      </c>
      <c r="U261" s="30">
        <f t="shared" si="5"/>
        <v>7.3543712204759554E-3</v>
      </c>
    </row>
    <row r="262" spans="16:21" ht="13.9" customHeight="1" x14ac:dyDescent="0.2">
      <c r="P262" s="27"/>
      <c r="Q262" s="30"/>
      <c r="R262" s="30"/>
      <c r="S262" s="30">
        <f>ABS(Q262)/'İtme Analizi'!$G$17</f>
        <v>0</v>
      </c>
      <c r="T262" s="30">
        <f>ABS(R262)/'İtme Analizi'!$G$14</f>
        <v>0</v>
      </c>
      <c r="U262" s="30">
        <f t="shared" si="5"/>
        <v>7.3543712204759554E-3</v>
      </c>
    </row>
    <row r="263" spans="16:21" ht="13.9" customHeight="1" x14ac:dyDescent="0.2">
      <c r="P263" s="27"/>
      <c r="Q263" s="30"/>
      <c r="R263" s="30"/>
      <c r="S263" s="30">
        <f>ABS(Q263)/'İtme Analizi'!$G$17</f>
        <v>0</v>
      </c>
      <c r="T263" s="30">
        <f>ABS(R263)/'İtme Analizi'!$G$14</f>
        <v>0</v>
      </c>
      <c r="U263" s="30">
        <f t="shared" si="5"/>
        <v>7.3543712204759554E-3</v>
      </c>
    </row>
    <row r="264" spans="16:21" ht="13.9" customHeight="1" x14ac:dyDescent="0.2">
      <c r="P264" s="27"/>
      <c r="Q264" s="30"/>
      <c r="R264" s="30"/>
      <c r="S264" s="30">
        <f>ABS(Q264)/'İtme Analizi'!$G$17</f>
        <v>0</v>
      </c>
      <c r="T264" s="30">
        <f>ABS(R264)/'İtme Analizi'!$G$14</f>
        <v>0</v>
      </c>
      <c r="U264" s="30">
        <f t="shared" si="5"/>
        <v>7.3543712204759554E-3</v>
      </c>
    </row>
    <row r="265" spans="16:21" ht="13.9" customHeight="1" x14ac:dyDescent="0.2">
      <c r="P265" s="27"/>
      <c r="Q265" s="30"/>
      <c r="R265" s="30"/>
      <c r="S265" s="30">
        <f>ABS(Q265)/'İtme Analizi'!$G$17</f>
        <v>0</v>
      </c>
      <c r="T265" s="30">
        <f>ABS(R265)/'İtme Analizi'!$G$14</f>
        <v>0</v>
      </c>
      <c r="U265" s="30">
        <f t="shared" ref="U265:U328" si="6">U264+(S265-S264)*((T265+T264)/2)</f>
        <v>7.3543712204759554E-3</v>
      </c>
    </row>
    <row r="266" spans="16:21" ht="13.9" customHeight="1" x14ac:dyDescent="0.2">
      <c r="P266" s="27"/>
      <c r="Q266" s="30"/>
      <c r="R266" s="30"/>
      <c r="S266" s="30">
        <f>ABS(Q266)/'İtme Analizi'!$G$17</f>
        <v>0</v>
      </c>
      <c r="T266" s="30">
        <f>ABS(R266)/'İtme Analizi'!$G$14</f>
        <v>0</v>
      </c>
      <c r="U266" s="30">
        <f t="shared" si="6"/>
        <v>7.3543712204759554E-3</v>
      </c>
    </row>
    <row r="267" spans="16:21" ht="13.9" customHeight="1" x14ac:dyDescent="0.2">
      <c r="P267" s="27"/>
      <c r="Q267" s="30"/>
      <c r="R267" s="30"/>
      <c r="S267" s="30">
        <f>ABS(Q267)/'İtme Analizi'!$G$17</f>
        <v>0</v>
      </c>
      <c r="T267" s="30">
        <f>ABS(R267)/'İtme Analizi'!$G$14</f>
        <v>0</v>
      </c>
      <c r="U267" s="30">
        <f t="shared" si="6"/>
        <v>7.3543712204759554E-3</v>
      </c>
    </row>
    <row r="268" spans="16:21" ht="13.9" customHeight="1" x14ac:dyDescent="0.2">
      <c r="P268" s="27"/>
      <c r="Q268" s="30"/>
      <c r="R268" s="30"/>
      <c r="S268" s="30">
        <f>ABS(Q268)/'İtme Analizi'!$G$17</f>
        <v>0</v>
      </c>
      <c r="T268" s="30">
        <f>ABS(R268)/'İtme Analizi'!$G$14</f>
        <v>0</v>
      </c>
      <c r="U268" s="30">
        <f t="shared" si="6"/>
        <v>7.3543712204759554E-3</v>
      </c>
    </row>
    <row r="269" spans="16:21" ht="13.9" customHeight="1" x14ac:dyDescent="0.2">
      <c r="P269" s="27"/>
      <c r="Q269" s="30"/>
      <c r="R269" s="30"/>
      <c r="S269" s="30">
        <f>ABS(Q269)/'İtme Analizi'!$G$17</f>
        <v>0</v>
      </c>
      <c r="T269" s="30">
        <f>ABS(R269)/'İtme Analizi'!$G$14</f>
        <v>0</v>
      </c>
      <c r="U269" s="30">
        <f t="shared" si="6"/>
        <v>7.3543712204759554E-3</v>
      </c>
    </row>
    <row r="270" spans="16:21" ht="13.9" customHeight="1" x14ac:dyDescent="0.2">
      <c r="P270" s="27"/>
      <c r="Q270" s="30"/>
      <c r="R270" s="30"/>
      <c r="S270" s="30">
        <f>ABS(Q270)/'İtme Analizi'!$G$17</f>
        <v>0</v>
      </c>
      <c r="T270" s="30">
        <f>ABS(R270)/'İtme Analizi'!$G$14</f>
        <v>0</v>
      </c>
      <c r="U270" s="30">
        <f t="shared" si="6"/>
        <v>7.3543712204759554E-3</v>
      </c>
    </row>
    <row r="271" spans="16:21" ht="13.9" customHeight="1" x14ac:dyDescent="0.2">
      <c r="P271" s="27"/>
      <c r="Q271" s="30"/>
      <c r="R271" s="30"/>
      <c r="S271" s="30">
        <f>ABS(Q271)/'İtme Analizi'!$G$17</f>
        <v>0</v>
      </c>
      <c r="T271" s="30">
        <f>ABS(R271)/'İtme Analizi'!$G$14</f>
        <v>0</v>
      </c>
      <c r="U271" s="30">
        <f t="shared" si="6"/>
        <v>7.3543712204759554E-3</v>
      </c>
    </row>
    <row r="272" spans="16:21" ht="13.9" customHeight="1" x14ac:dyDescent="0.2">
      <c r="P272" s="27"/>
      <c r="Q272" s="30"/>
      <c r="R272" s="30"/>
      <c r="S272" s="30">
        <f>ABS(Q272)/'İtme Analizi'!$G$17</f>
        <v>0</v>
      </c>
      <c r="T272" s="30">
        <f>ABS(R272)/'İtme Analizi'!$G$14</f>
        <v>0</v>
      </c>
      <c r="U272" s="30">
        <f t="shared" si="6"/>
        <v>7.3543712204759554E-3</v>
      </c>
    </row>
    <row r="273" spans="16:21" ht="13.9" customHeight="1" x14ac:dyDescent="0.2">
      <c r="P273" s="27"/>
      <c r="Q273" s="30"/>
      <c r="R273" s="30"/>
      <c r="S273" s="30">
        <f>ABS(Q273)/'İtme Analizi'!$G$17</f>
        <v>0</v>
      </c>
      <c r="T273" s="30">
        <f>ABS(R273)/'İtme Analizi'!$G$14</f>
        <v>0</v>
      </c>
      <c r="U273" s="30">
        <f t="shared" si="6"/>
        <v>7.3543712204759554E-3</v>
      </c>
    </row>
    <row r="274" spans="16:21" ht="13.9" customHeight="1" x14ac:dyDescent="0.2">
      <c r="P274" s="27"/>
      <c r="Q274" s="30"/>
      <c r="R274" s="30"/>
      <c r="S274" s="30">
        <f>ABS(Q274)/'İtme Analizi'!$G$17</f>
        <v>0</v>
      </c>
      <c r="T274" s="30">
        <f>ABS(R274)/'İtme Analizi'!$G$14</f>
        <v>0</v>
      </c>
      <c r="U274" s="30">
        <f t="shared" si="6"/>
        <v>7.3543712204759554E-3</v>
      </c>
    </row>
    <row r="275" spans="16:21" ht="13.9" customHeight="1" x14ac:dyDescent="0.2">
      <c r="P275" s="27"/>
      <c r="Q275" s="30"/>
      <c r="R275" s="30"/>
      <c r="S275" s="30">
        <f>ABS(Q275)/'İtme Analizi'!$G$17</f>
        <v>0</v>
      </c>
      <c r="T275" s="30">
        <f>ABS(R275)/'İtme Analizi'!$G$14</f>
        <v>0</v>
      </c>
      <c r="U275" s="30">
        <f t="shared" si="6"/>
        <v>7.3543712204759554E-3</v>
      </c>
    </row>
    <row r="276" spans="16:21" ht="13.9" customHeight="1" x14ac:dyDescent="0.2">
      <c r="P276" s="27"/>
      <c r="Q276" s="30"/>
      <c r="R276" s="30"/>
      <c r="S276" s="30">
        <f>ABS(Q276)/'İtme Analizi'!$G$17</f>
        <v>0</v>
      </c>
      <c r="T276" s="30">
        <f>ABS(R276)/'İtme Analizi'!$G$14</f>
        <v>0</v>
      </c>
      <c r="U276" s="30">
        <f t="shared" si="6"/>
        <v>7.3543712204759554E-3</v>
      </c>
    </row>
    <row r="277" spans="16:21" ht="13.9" customHeight="1" x14ac:dyDescent="0.2">
      <c r="P277" s="27"/>
      <c r="Q277" s="30"/>
      <c r="R277" s="30"/>
      <c r="S277" s="30">
        <f>ABS(Q277)/'İtme Analizi'!$G$17</f>
        <v>0</v>
      </c>
      <c r="T277" s="30">
        <f>ABS(R277)/'İtme Analizi'!$G$14</f>
        <v>0</v>
      </c>
      <c r="U277" s="30">
        <f t="shared" si="6"/>
        <v>7.3543712204759554E-3</v>
      </c>
    </row>
    <row r="278" spans="16:21" ht="13.9" customHeight="1" x14ac:dyDescent="0.2">
      <c r="P278" s="27"/>
      <c r="Q278" s="30"/>
      <c r="R278" s="30"/>
      <c r="S278" s="30">
        <f>ABS(Q278)/'İtme Analizi'!$G$17</f>
        <v>0</v>
      </c>
      <c r="T278" s="30">
        <f>ABS(R278)/'İtme Analizi'!$G$14</f>
        <v>0</v>
      </c>
      <c r="U278" s="30">
        <f t="shared" si="6"/>
        <v>7.3543712204759554E-3</v>
      </c>
    </row>
    <row r="279" spans="16:21" ht="13.9" customHeight="1" x14ac:dyDescent="0.2">
      <c r="P279" s="27"/>
      <c r="Q279" s="30"/>
      <c r="R279" s="30"/>
      <c r="S279" s="30">
        <f>ABS(Q279)/'İtme Analizi'!$G$17</f>
        <v>0</v>
      </c>
      <c r="T279" s="30">
        <f>ABS(R279)/'İtme Analizi'!$G$14</f>
        <v>0</v>
      </c>
      <c r="U279" s="30">
        <f t="shared" si="6"/>
        <v>7.3543712204759554E-3</v>
      </c>
    </row>
    <row r="280" spans="16:21" ht="13.9" customHeight="1" x14ac:dyDescent="0.2">
      <c r="P280" s="27"/>
      <c r="Q280" s="30"/>
      <c r="R280" s="30"/>
      <c r="S280" s="30">
        <f>ABS(Q280)/'İtme Analizi'!$G$17</f>
        <v>0</v>
      </c>
      <c r="T280" s="30">
        <f>ABS(R280)/'İtme Analizi'!$G$14</f>
        <v>0</v>
      </c>
      <c r="U280" s="30">
        <f t="shared" si="6"/>
        <v>7.3543712204759554E-3</v>
      </c>
    </row>
    <row r="281" spans="16:21" ht="13.9" customHeight="1" x14ac:dyDescent="0.2">
      <c r="P281" s="27"/>
      <c r="Q281" s="30"/>
      <c r="R281" s="30"/>
      <c r="S281" s="30">
        <f>ABS(Q281)/'İtme Analizi'!$G$17</f>
        <v>0</v>
      </c>
      <c r="T281" s="30">
        <f>ABS(R281)/'İtme Analizi'!$G$14</f>
        <v>0</v>
      </c>
      <c r="U281" s="30">
        <f t="shared" si="6"/>
        <v>7.3543712204759554E-3</v>
      </c>
    </row>
    <row r="282" spans="16:21" ht="13.9" customHeight="1" x14ac:dyDescent="0.2">
      <c r="P282" s="27"/>
      <c r="Q282" s="30"/>
      <c r="R282" s="30"/>
      <c r="S282" s="30">
        <f>ABS(Q282)/'İtme Analizi'!$G$17</f>
        <v>0</v>
      </c>
      <c r="T282" s="30">
        <f>ABS(R282)/'İtme Analizi'!$G$14</f>
        <v>0</v>
      </c>
      <c r="U282" s="30">
        <f t="shared" si="6"/>
        <v>7.3543712204759554E-3</v>
      </c>
    </row>
    <row r="283" spans="16:21" ht="13.9" customHeight="1" x14ac:dyDescent="0.2">
      <c r="P283" s="27"/>
      <c r="Q283" s="30"/>
      <c r="R283" s="30"/>
      <c r="S283" s="30">
        <f>ABS(Q283)/'İtme Analizi'!$G$17</f>
        <v>0</v>
      </c>
      <c r="T283" s="30">
        <f>ABS(R283)/'İtme Analizi'!$G$14</f>
        <v>0</v>
      </c>
      <c r="U283" s="30">
        <f t="shared" si="6"/>
        <v>7.3543712204759554E-3</v>
      </c>
    </row>
    <row r="284" spans="16:21" ht="13.9" customHeight="1" x14ac:dyDescent="0.2">
      <c r="P284" s="27"/>
      <c r="Q284" s="30"/>
      <c r="R284" s="30"/>
      <c r="S284" s="30">
        <f>ABS(Q284)/'İtme Analizi'!$G$17</f>
        <v>0</v>
      </c>
      <c r="T284" s="30">
        <f>ABS(R284)/'İtme Analizi'!$G$14</f>
        <v>0</v>
      </c>
      <c r="U284" s="30">
        <f t="shared" si="6"/>
        <v>7.3543712204759554E-3</v>
      </c>
    </row>
    <row r="285" spans="16:21" ht="13.9" customHeight="1" x14ac:dyDescent="0.2">
      <c r="P285" s="27"/>
      <c r="Q285" s="30"/>
      <c r="R285" s="30"/>
      <c r="S285" s="30">
        <f>ABS(Q285)/'İtme Analizi'!$G$17</f>
        <v>0</v>
      </c>
      <c r="T285" s="30">
        <f>ABS(R285)/'İtme Analizi'!$G$14</f>
        <v>0</v>
      </c>
      <c r="U285" s="30">
        <f t="shared" si="6"/>
        <v>7.3543712204759554E-3</v>
      </c>
    </row>
    <row r="286" spans="16:21" ht="13.9" customHeight="1" x14ac:dyDescent="0.2">
      <c r="P286" s="27"/>
      <c r="Q286" s="30"/>
      <c r="R286" s="30"/>
      <c r="S286" s="30">
        <f>ABS(Q286)/'İtme Analizi'!$G$17</f>
        <v>0</v>
      </c>
      <c r="T286" s="30">
        <f>ABS(R286)/'İtme Analizi'!$G$14</f>
        <v>0</v>
      </c>
      <c r="U286" s="30">
        <f t="shared" si="6"/>
        <v>7.3543712204759554E-3</v>
      </c>
    </row>
    <row r="287" spans="16:21" ht="13.9" customHeight="1" x14ac:dyDescent="0.2">
      <c r="P287" s="27"/>
      <c r="Q287" s="30"/>
      <c r="R287" s="30"/>
      <c r="S287" s="30">
        <f>ABS(Q287)/'İtme Analizi'!$G$17</f>
        <v>0</v>
      </c>
      <c r="T287" s="30">
        <f>ABS(R287)/'İtme Analizi'!$G$14</f>
        <v>0</v>
      </c>
      <c r="U287" s="30">
        <f t="shared" si="6"/>
        <v>7.3543712204759554E-3</v>
      </c>
    </row>
    <row r="288" spans="16:21" ht="13.9" customHeight="1" x14ac:dyDescent="0.2">
      <c r="P288" s="27"/>
      <c r="Q288" s="30"/>
      <c r="R288" s="30"/>
      <c r="S288" s="30">
        <f>ABS(Q288)/'İtme Analizi'!$G$17</f>
        <v>0</v>
      </c>
      <c r="T288" s="30">
        <f>ABS(R288)/'İtme Analizi'!$G$14</f>
        <v>0</v>
      </c>
      <c r="U288" s="30">
        <f t="shared" si="6"/>
        <v>7.3543712204759554E-3</v>
      </c>
    </row>
    <row r="289" spans="16:21" ht="13.9" customHeight="1" x14ac:dyDescent="0.2">
      <c r="P289" s="27"/>
      <c r="Q289" s="30"/>
      <c r="R289" s="30"/>
      <c r="S289" s="30">
        <f>ABS(Q289)/'İtme Analizi'!$G$17</f>
        <v>0</v>
      </c>
      <c r="T289" s="30">
        <f>ABS(R289)/'İtme Analizi'!$G$14</f>
        <v>0</v>
      </c>
      <c r="U289" s="30">
        <f t="shared" si="6"/>
        <v>7.3543712204759554E-3</v>
      </c>
    </row>
    <row r="290" spans="16:21" ht="13.9" customHeight="1" x14ac:dyDescent="0.2">
      <c r="P290" s="27"/>
      <c r="Q290" s="30"/>
      <c r="R290" s="30"/>
      <c r="S290" s="30">
        <f>ABS(Q290)/'İtme Analizi'!$G$17</f>
        <v>0</v>
      </c>
      <c r="T290" s="30">
        <f>ABS(R290)/'İtme Analizi'!$G$14</f>
        <v>0</v>
      </c>
      <c r="U290" s="30">
        <f t="shared" si="6"/>
        <v>7.3543712204759554E-3</v>
      </c>
    </row>
    <row r="291" spans="16:21" ht="13.9" customHeight="1" x14ac:dyDescent="0.2">
      <c r="P291" s="27"/>
      <c r="Q291" s="30"/>
      <c r="R291" s="30"/>
      <c r="S291" s="30">
        <f>ABS(Q291)/'İtme Analizi'!$G$17</f>
        <v>0</v>
      </c>
      <c r="T291" s="30">
        <f>ABS(R291)/'İtme Analizi'!$G$14</f>
        <v>0</v>
      </c>
      <c r="U291" s="30">
        <f t="shared" si="6"/>
        <v>7.3543712204759554E-3</v>
      </c>
    </row>
    <row r="292" spans="16:21" ht="13.9" customHeight="1" x14ac:dyDescent="0.2">
      <c r="P292" s="27"/>
      <c r="Q292" s="30"/>
      <c r="R292" s="30"/>
      <c r="S292" s="30">
        <f>ABS(Q292)/'İtme Analizi'!$G$17</f>
        <v>0</v>
      </c>
      <c r="T292" s="30">
        <f>ABS(R292)/'İtme Analizi'!$G$14</f>
        <v>0</v>
      </c>
      <c r="U292" s="30">
        <f t="shared" si="6"/>
        <v>7.3543712204759554E-3</v>
      </c>
    </row>
    <row r="293" spans="16:21" ht="13.9" customHeight="1" x14ac:dyDescent="0.2">
      <c r="P293" s="27"/>
      <c r="Q293" s="30"/>
      <c r="R293" s="30"/>
      <c r="S293" s="30">
        <f>ABS(Q293)/'İtme Analizi'!$G$17</f>
        <v>0</v>
      </c>
      <c r="T293" s="30">
        <f>ABS(R293)/'İtme Analizi'!$G$14</f>
        <v>0</v>
      </c>
      <c r="U293" s="30">
        <f t="shared" si="6"/>
        <v>7.3543712204759554E-3</v>
      </c>
    </row>
    <row r="294" spans="16:21" ht="13.9" customHeight="1" x14ac:dyDescent="0.2">
      <c r="P294" s="27"/>
      <c r="Q294" s="30"/>
      <c r="R294" s="30"/>
      <c r="S294" s="30">
        <f>ABS(Q294)/'İtme Analizi'!$G$17</f>
        <v>0</v>
      </c>
      <c r="T294" s="30">
        <f>ABS(R294)/'İtme Analizi'!$G$14</f>
        <v>0</v>
      </c>
      <c r="U294" s="30">
        <f t="shared" si="6"/>
        <v>7.3543712204759554E-3</v>
      </c>
    </row>
    <row r="295" spans="16:21" ht="13.9" customHeight="1" x14ac:dyDescent="0.2">
      <c r="P295" s="27"/>
      <c r="Q295" s="30"/>
      <c r="R295" s="30"/>
      <c r="S295" s="30">
        <f>ABS(Q295)/'İtme Analizi'!$G$17</f>
        <v>0</v>
      </c>
      <c r="T295" s="30">
        <f>ABS(R295)/'İtme Analizi'!$G$14</f>
        <v>0</v>
      </c>
      <c r="U295" s="30">
        <f t="shared" si="6"/>
        <v>7.3543712204759554E-3</v>
      </c>
    </row>
    <row r="296" spans="16:21" ht="13.9" customHeight="1" x14ac:dyDescent="0.2">
      <c r="P296" s="27"/>
      <c r="Q296" s="30"/>
      <c r="R296" s="30"/>
      <c r="S296" s="30">
        <f>ABS(Q296)/'İtme Analizi'!$G$17</f>
        <v>0</v>
      </c>
      <c r="T296" s="30">
        <f>ABS(R296)/'İtme Analizi'!$G$14</f>
        <v>0</v>
      </c>
      <c r="U296" s="30">
        <f t="shared" si="6"/>
        <v>7.3543712204759554E-3</v>
      </c>
    </row>
    <row r="297" spans="16:21" ht="13.9" customHeight="1" x14ac:dyDescent="0.2">
      <c r="P297" s="27"/>
      <c r="Q297" s="30"/>
      <c r="R297" s="30"/>
      <c r="S297" s="30">
        <f>ABS(Q297)/'İtme Analizi'!$G$17</f>
        <v>0</v>
      </c>
      <c r="T297" s="30">
        <f>ABS(R297)/'İtme Analizi'!$G$14</f>
        <v>0</v>
      </c>
      <c r="U297" s="30">
        <f t="shared" si="6"/>
        <v>7.3543712204759554E-3</v>
      </c>
    </row>
    <row r="298" spans="16:21" ht="13.9" customHeight="1" x14ac:dyDescent="0.2">
      <c r="P298" s="27"/>
      <c r="Q298" s="30"/>
      <c r="R298" s="30"/>
      <c r="S298" s="30">
        <f>ABS(Q298)/'İtme Analizi'!$G$17</f>
        <v>0</v>
      </c>
      <c r="T298" s="30">
        <f>ABS(R298)/'İtme Analizi'!$G$14</f>
        <v>0</v>
      </c>
      <c r="U298" s="30">
        <f t="shared" si="6"/>
        <v>7.3543712204759554E-3</v>
      </c>
    </row>
    <row r="299" spans="16:21" ht="13.9" customHeight="1" x14ac:dyDescent="0.2">
      <c r="P299" s="27"/>
      <c r="Q299" s="30"/>
      <c r="R299" s="30"/>
      <c r="S299" s="30">
        <f>ABS(Q299)/'İtme Analizi'!$G$17</f>
        <v>0</v>
      </c>
      <c r="T299" s="30">
        <f>ABS(R299)/'İtme Analizi'!$G$14</f>
        <v>0</v>
      </c>
      <c r="U299" s="30">
        <f t="shared" si="6"/>
        <v>7.3543712204759554E-3</v>
      </c>
    </row>
    <row r="300" spans="16:21" ht="13.9" customHeight="1" x14ac:dyDescent="0.2">
      <c r="P300" s="27"/>
      <c r="Q300" s="30"/>
      <c r="R300" s="30"/>
      <c r="S300" s="30">
        <f>ABS(Q300)/'İtme Analizi'!$G$17</f>
        <v>0</v>
      </c>
      <c r="T300" s="30">
        <f>ABS(R300)/'İtme Analizi'!$G$14</f>
        <v>0</v>
      </c>
      <c r="U300" s="30">
        <f t="shared" si="6"/>
        <v>7.3543712204759554E-3</v>
      </c>
    </row>
    <row r="301" spans="16:21" ht="13.9" customHeight="1" x14ac:dyDescent="0.2">
      <c r="P301" s="27"/>
      <c r="Q301" s="30"/>
      <c r="R301" s="30"/>
      <c r="S301" s="30">
        <f>ABS(Q301)/'İtme Analizi'!$G$17</f>
        <v>0</v>
      </c>
      <c r="T301" s="30">
        <f>ABS(R301)/'İtme Analizi'!$G$14</f>
        <v>0</v>
      </c>
      <c r="U301" s="30">
        <f t="shared" si="6"/>
        <v>7.3543712204759554E-3</v>
      </c>
    </row>
    <row r="302" spans="16:21" ht="13.9" customHeight="1" x14ac:dyDescent="0.2">
      <c r="P302" s="27"/>
      <c r="Q302" s="30"/>
      <c r="R302" s="30"/>
      <c r="S302" s="30">
        <f>ABS(Q302)/'İtme Analizi'!$G$17</f>
        <v>0</v>
      </c>
      <c r="T302" s="30">
        <f>ABS(R302)/'İtme Analizi'!$G$14</f>
        <v>0</v>
      </c>
      <c r="U302" s="30">
        <f t="shared" si="6"/>
        <v>7.3543712204759554E-3</v>
      </c>
    </row>
    <row r="303" spans="16:21" ht="13.9" customHeight="1" x14ac:dyDescent="0.2">
      <c r="P303" s="27"/>
      <c r="Q303" s="30"/>
      <c r="R303" s="30"/>
      <c r="S303" s="30">
        <f>ABS(Q303)/'İtme Analizi'!$G$17</f>
        <v>0</v>
      </c>
      <c r="T303" s="30">
        <f>ABS(R303)/'İtme Analizi'!$G$14</f>
        <v>0</v>
      </c>
      <c r="U303" s="30">
        <f t="shared" si="6"/>
        <v>7.3543712204759554E-3</v>
      </c>
    </row>
    <row r="304" spans="16:21" ht="13.9" customHeight="1" x14ac:dyDescent="0.2">
      <c r="P304" s="27"/>
      <c r="Q304" s="30"/>
      <c r="R304" s="30"/>
      <c r="S304" s="30">
        <f>ABS(Q304)/'İtme Analizi'!$G$17</f>
        <v>0</v>
      </c>
      <c r="T304" s="30">
        <f>ABS(R304)/'İtme Analizi'!$G$14</f>
        <v>0</v>
      </c>
      <c r="U304" s="30">
        <f t="shared" si="6"/>
        <v>7.3543712204759554E-3</v>
      </c>
    </row>
    <row r="305" spans="16:21" ht="13.9" customHeight="1" x14ac:dyDescent="0.2">
      <c r="P305" s="27"/>
      <c r="Q305" s="30"/>
      <c r="R305" s="30"/>
      <c r="S305" s="30">
        <f>ABS(Q305)/'İtme Analizi'!$G$17</f>
        <v>0</v>
      </c>
      <c r="T305" s="30">
        <f>ABS(R305)/'İtme Analizi'!$G$14</f>
        <v>0</v>
      </c>
      <c r="U305" s="30">
        <f t="shared" si="6"/>
        <v>7.3543712204759554E-3</v>
      </c>
    </row>
    <row r="306" spans="16:21" ht="13.9" customHeight="1" x14ac:dyDescent="0.2">
      <c r="P306" s="27"/>
      <c r="Q306" s="30"/>
      <c r="R306" s="30"/>
      <c r="S306" s="30">
        <f>ABS(Q306)/'İtme Analizi'!$G$17</f>
        <v>0</v>
      </c>
      <c r="T306" s="30">
        <f>ABS(R306)/'İtme Analizi'!$G$14</f>
        <v>0</v>
      </c>
      <c r="U306" s="30">
        <f t="shared" si="6"/>
        <v>7.3543712204759554E-3</v>
      </c>
    </row>
    <row r="307" spans="16:21" ht="13.9" customHeight="1" x14ac:dyDescent="0.2">
      <c r="P307" s="27"/>
      <c r="Q307" s="30"/>
      <c r="R307" s="30"/>
      <c r="S307" s="30">
        <f>ABS(Q307)/'İtme Analizi'!$G$17</f>
        <v>0</v>
      </c>
      <c r="T307" s="30">
        <f>ABS(R307)/'İtme Analizi'!$G$14</f>
        <v>0</v>
      </c>
      <c r="U307" s="30">
        <f t="shared" si="6"/>
        <v>7.3543712204759554E-3</v>
      </c>
    </row>
    <row r="308" spans="16:21" ht="13.9" customHeight="1" x14ac:dyDescent="0.2">
      <c r="P308" s="27"/>
      <c r="Q308" s="30"/>
      <c r="R308" s="30"/>
      <c r="S308" s="30">
        <f>ABS(Q308)/'İtme Analizi'!$G$17</f>
        <v>0</v>
      </c>
      <c r="T308" s="30">
        <f>ABS(R308)/'İtme Analizi'!$G$14</f>
        <v>0</v>
      </c>
      <c r="U308" s="30">
        <f t="shared" si="6"/>
        <v>7.3543712204759554E-3</v>
      </c>
    </row>
    <row r="309" spans="16:21" ht="13.9" customHeight="1" x14ac:dyDescent="0.2">
      <c r="P309" s="27"/>
      <c r="Q309" s="30"/>
      <c r="R309" s="30"/>
      <c r="S309" s="30">
        <f>ABS(Q309)/'İtme Analizi'!$G$17</f>
        <v>0</v>
      </c>
      <c r="T309" s="30">
        <f>ABS(R309)/'İtme Analizi'!$G$14</f>
        <v>0</v>
      </c>
      <c r="U309" s="30">
        <f t="shared" si="6"/>
        <v>7.3543712204759554E-3</v>
      </c>
    </row>
    <row r="310" spans="16:21" ht="13.9" customHeight="1" x14ac:dyDescent="0.2">
      <c r="P310" s="27"/>
      <c r="Q310" s="30"/>
      <c r="R310" s="30"/>
      <c r="S310" s="30">
        <f>ABS(Q310)/'İtme Analizi'!$G$17</f>
        <v>0</v>
      </c>
      <c r="T310" s="30">
        <f>ABS(R310)/'İtme Analizi'!$G$14</f>
        <v>0</v>
      </c>
      <c r="U310" s="30">
        <f t="shared" si="6"/>
        <v>7.3543712204759554E-3</v>
      </c>
    </row>
    <row r="311" spans="16:21" ht="13.9" customHeight="1" x14ac:dyDescent="0.2">
      <c r="P311" s="27"/>
      <c r="Q311" s="30"/>
      <c r="R311" s="30"/>
      <c r="S311" s="30">
        <f>ABS(Q311)/'İtme Analizi'!$G$17</f>
        <v>0</v>
      </c>
      <c r="T311" s="30">
        <f>ABS(R311)/'İtme Analizi'!$G$14</f>
        <v>0</v>
      </c>
      <c r="U311" s="30">
        <f t="shared" si="6"/>
        <v>7.3543712204759554E-3</v>
      </c>
    </row>
    <row r="312" spans="16:21" ht="13.9" customHeight="1" x14ac:dyDescent="0.2">
      <c r="P312" s="27"/>
      <c r="Q312" s="30"/>
      <c r="R312" s="30"/>
      <c r="S312" s="30">
        <f>ABS(Q312)/'İtme Analizi'!$G$17</f>
        <v>0</v>
      </c>
      <c r="T312" s="30">
        <f>ABS(R312)/'İtme Analizi'!$G$14</f>
        <v>0</v>
      </c>
      <c r="U312" s="30">
        <f t="shared" si="6"/>
        <v>7.3543712204759554E-3</v>
      </c>
    </row>
    <row r="313" spans="16:21" ht="13.9" customHeight="1" x14ac:dyDescent="0.2">
      <c r="P313" s="27"/>
      <c r="Q313" s="30"/>
      <c r="R313" s="30"/>
      <c r="S313" s="30">
        <f>ABS(Q313)/'İtme Analizi'!$G$17</f>
        <v>0</v>
      </c>
      <c r="T313" s="30">
        <f>ABS(R313)/'İtme Analizi'!$G$14</f>
        <v>0</v>
      </c>
      <c r="U313" s="30">
        <f t="shared" si="6"/>
        <v>7.3543712204759554E-3</v>
      </c>
    </row>
    <row r="314" spans="16:21" ht="13.9" customHeight="1" x14ac:dyDescent="0.2">
      <c r="P314" s="27"/>
      <c r="Q314" s="30"/>
      <c r="R314" s="30"/>
      <c r="S314" s="30">
        <f>ABS(Q314)/'İtme Analizi'!$G$17</f>
        <v>0</v>
      </c>
      <c r="T314" s="30">
        <f>ABS(R314)/'İtme Analizi'!$G$14</f>
        <v>0</v>
      </c>
      <c r="U314" s="30">
        <f t="shared" si="6"/>
        <v>7.3543712204759554E-3</v>
      </c>
    </row>
    <row r="315" spans="16:21" ht="13.9" customHeight="1" x14ac:dyDescent="0.2">
      <c r="P315" s="27"/>
      <c r="Q315" s="30"/>
      <c r="R315" s="30"/>
      <c r="S315" s="30">
        <f>ABS(Q315)/'İtme Analizi'!$G$17</f>
        <v>0</v>
      </c>
      <c r="T315" s="30">
        <f>ABS(R315)/'İtme Analizi'!$G$14</f>
        <v>0</v>
      </c>
      <c r="U315" s="30">
        <f t="shared" si="6"/>
        <v>7.3543712204759554E-3</v>
      </c>
    </row>
    <row r="316" spans="16:21" ht="13.9" customHeight="1" x14ac:dyDescent="0.2">
      <c r="P316" s="27"/>
      <c r="Q316" s="30"/>
      <c r="R316" s="30"/>
      <c r="S316" s="30">
        <f>ABS(Q316)/'İtme Analizi'!$G$17</f>
        <v>0</v>
      </c>
      <c r="T316" s="30">
        <f>ABS(R316)/'İtme Analizi'!$G$14</f>
        <v>0</v>
      </c>
      <c r="U316" s="30">
        <f t="shared" si="6"/>
        <v>7.3543712204759554E-3</v>
      </c>
    </row>
    <row r="317" spans="16:21" ht="13.9" customHeight="1" x14ac:dyDescent="0.2">
      <c r="P317" s="27"/>
      <c r="Q317" s="30"/>
      <c r="R317" s="30"/>
      <c r="S317" s="30">
        <f>ABS(Q317)/'İtme Analizi'!$G$17</f>
        <v>0</v>
      </c>
      <c r="T317" s="30">
        <f>ABS(R317)/'İtme Analizi'!$G$14</f>
        <v>0</v>
      </c>
      <c r="U317" s="30">
        <f t="shared" si="6"/>
        <v>7.3543712204759554E-3</v>
      </c>
    </row>
    <row r="318" spans="16:21" ht="13.9" customHeight="1" x14ac:dyDescent="0.2">
      <c r="P318" s="27"/>
      <c r="Q318" s="30"/>
      <c r="R318" s="30"/>
      <c r="S318" s="30">
        <f>ABS(Q318)/'İtme Analizi'!$G$17</f>
        <v>0</v>
      </c>
      <c r="T318" s="30">
        <f>ABS(R318)/'İtme Analizi'!$G$14</f>
        <v>0</v>
      </c>
      <c r="U318" s="30">
        <f t="shared" si="6"/>
        <v>7.3543712204759554E-3</v>
      </c>
    </row>
    <row r="319" spans="16:21" ht="13.9" customHeight="1" x14ac:dyDescent="0.2">
      <c r="P319" s="27"/>
      <c r="Q319" s="30"/>
      <c r="R319" s="30"/>
      <c r="S319" s="30">
        <f>ABS(Q319)/'İtme Analizi'!$G$17</f>
        <v>0</v>
      </c>
      <c r="T319" s="30">
        <f>ABS(R319)/'İtme Analizi'!$G$14</f>
        <v>0</v>
      </c>
      <c r="U319" s="30">
        <f t="shared" si="6"/>
        <v>7.3543712204759554E-3</v>
      </c>
    </row>
    <row r="320" spans="16:21" ht="13.9" customHeight="1" x14ac:dyDescent="0.2">
      <c r="P320" s="27"/>
      <c r="Q320" s="30"/>
      <c r="R320" s="30"/>
      <c r="S320" s="30">
        <f>ABS(Q320)/'İtme Analizi'!$G$17</f>
        <v>0</v>
      </c>
      <c r="T320" s="30">
        <f>ABS(R320)/'İtme Analizi'!$G$14</f>
        <v>0</v>
      </c>
      <c r="U320" s="30">
        <f t="shared" si="6"/>
        <v>7.3543712204759554E-3</v>
      </c>
    </row>
    <row r="321" spans="16:21" ht="13.9" customHeight="1" x14ac:dyDescent="0.2">
      <c r="P321" s="27"/>
      <c r="Q321" s="30"/>
      <c r="R321" s="30"/>
      <c r="S321" s="30">
        <f>ABS(Q321)/'İtme Analizi'!$G$17</f>
        <v>0</v>
      </c>
      <c r="T321" s="30">
        <f>ABS(R321)/'İtme Analizi'!$G$14</f>
        <v>0</v>
      </c>
      <c r="U321" s="30">
        <f t="shared" si="6"/>
        <v>7.3543712204759554E-3</v>
      </c>
    </row>
    <row r="322" spans="16:21" ht="13.9" customHeight="1" x14ac:dyDescent="0.2">
      <c r="P322" s="27"/>
      <c r="Q322" s="30"/>
      <c r="R322" s="30"/>
      <c r="S322" s="30">
        <f>ABS(Q322)/'İtme Analizi'!$G$17</f>
        <v>0</v>
      </c>
      <c r="T322" s="30">
        <f>ABS(R322)/'İtme Analizi'!$G$14</f>
        <v>0</v>
      </c>
      <c r="U322" s="30">
        <f t="shared" si="6"/>
        <v>7.3543712204759554E-3</v>
      </c>
    </row>
    <row r="323" spans="16:21" ht="13.9" customHeight="1" x14ac:dyDescent="0.2">
      <c r="P323" s="27"/>
      <c r="Q323" s="30"/>
      <c r="R323" s="30"/>
      <c r="S323" s="30">
        <f>ABS(Q323)/'İtme Analizi'!$G$17</f>
        <v>0</v>
      </c>
      <c r="T323" s="30">
        <f>ABS(R323)/'İtme Analizi'!$G$14</f>
        <v>0</v>
      </c>
      <c r="U323" s="30">
        <f t="shared" si="6"/>
        <v>7.3543712204759554E-3</v>
      </c>
    </row>
    <row r="324" spans="16:21" ht="13.9" customHeight="1" x14ac:dyDescent="0.2">
      <c r="P324" s="27"/>
      <c r="Q324" s="30"/>
      <c r="R324" s="30"/>
      <c r="S324" s="30">
        <f>ABS(Q324)/'İtme Analizi'!$G$17</f>
        <v>0</v>
      </c>
      <c r="T324" s="30">
        <f>ABS(R324)/'İtme Analizi'!$G$14</f>
        <v>0</v>
      </c>
      <c r="U324" s="30">
        <f t="shared" si="6"/>
        <v>7.3543712204759554E-3</v>
      </c>
    </row>
    <row r="325" spans="16:21" ht="13.9" customHeight="1" x14ac:dyDescent="0.2">
      <c r="P325" s="27"/>
      <c r="Q325" s="30"/>
      <c r="R325" s="30"/>
      <c r="S325" s="30">
        <f>ABS(Q325)/'İtme Analizi'!$G$17</f>
        <v>0</v>
      </c>
      <c r="T325" s="30">
        <f>ABS(R325)/'İtme Analizi'!$G$14</f>
        <v>0</v>
      </c>
      <c r="U325" s="30">
        <f t="shared" si="6"/>
        <v>7.3543712204759554E-3</v>
      </c>
    </row>
    <row r="326" spans="16:21" ht="13.9" customHeight="1" x14ac:dyDescent="0.2">
      <c r="P326" s="27"/>
      <c r="Q326" s="30"/>
      <c r="R326" s="30"/>
      <c r="S326" s="30">
        <f>ABS(Q326)/'İtme Analizi'!$G$17</f>
        <v>0</v>
      </c>
      <c r="T326" s="30">
        <f>ABS(R326)/'İtme Analizi'!$G$14</f>
        <v>0</v>
      </c>
      <c r="U326" s="30">
        <f t="shared" si="6"/>
        <v>7.3543712204759554E-3</v>
      </c>
    </row>
    <row r="327" spans="16:21" ht="13.9" customHeight="1" x14ac:dyDescent="0.2">
      <c r="P327" s="27"/>
      <c r="Q327" s="30"/>
      <c r="R327" s="30"/>
      <c r="S327" s="30">
        <f>ABS(Q327)/'İtme Analizi'!$G$17</f>
        <v>0</v>
      </c>
      <c r="T327" s="30">
        <f>ABS(R327)/'İtme Analizi'!$G$14</f>
        <v>0</v>
      </c>
      <c r="U327" s="30">
        <f t="shared" si="6"/>
        <v>7.3543712204759554E-3</v>
      </c>
    </row>
    <row r="328" spans="16:21" ht="13.9" customHeight="1" x14ac:dyDescent="0.2">
      <c r="P328" s="27"/>
      <c r="Q328" s="30"/>
      <c r="R328" s="30"/>
      <c r="S328" s="30">
        <f>ABS(Q328)/'İtme Analizi'!$G$17</f>
        <v>0</v>
      </c>
      <c r="T328" s="30">
        <f>ABS(R328)/'İtme Analizi'!$G$14</f>
        <v>0</v>
      </c>
      <c r="U328" s="30">
        <f t="shared" si="6"/>
        <v>7.3543712204759554E-3</v>
      </c>
    </row>
    <row r="329" spans="16:21" ht="13.9" customHeight="1" x14ac:dyDescent="0.2">
      <c r="P329" s="27"/>
      <c r="Q329" s="30"/>
      <c r="R329" s="30"/>
      <c r="S329" s="30">
        <f>ABS(Q329)/'İtme Analizi'!$G$17</f>
        <v>0</v>
      </c>
      <c r="T329" s="30">
        <f>ABS(R329)/'İtme Analizi'!$G$14</f>
        <v>0</v>
      </c>
      <c r="U329" s="30">
        <f t="shared" ref="U329:U392" si="7">U328+(S329-S328)*((T329+T328)/2)</f>
        <v>7.3543712204759554E-3</v>
      </c>
    </row>
    <row r="330" spans="16:21" ht="13.9" customHeight="1" x14ac:dyDescent="0.2">
      <c r="P330" s="27"/>
      <c r="Q330" s="30"/>
      <c r="R330" s="30"/>
      <c r="S330" s="30">
        <f>ABS(Q330)/'İtme Analizi'!$G$17</f>
        <v>0</v>
      </c>
      <c r="T330" s="30">
        <f>ABS(R330)/'İtme Analizi'!$G$14</f>
        <v>0</v>
      </c>
      <c r="U330" s="30">
        <f t="shared" si="7"/>
        <v>7.3543712204759554E-3</v>
      </c>
    </row>
    <row r="331" spans="16:21" ht="13.9" customHeight="1" x14ac:dyDescent="0.2">
      <c r="P331" s="27"/>
      <c r="Q331" s="30"/>
      <c r="R331" s="30"/>
      <c r="S331" s="30">
        <f>ABS(Q331)/'İtme Analizi'!$G$17</f>
        <v>0</v>
      </c>
      <c r="T331" s="30">
        <f>ABS(R331)/'İtme Analizi'!$G$14</f>
        <v>0</v>
      </c>
      <c r="U331" s="30">
        <f t="shared" si="7"/>
        <v>7.3543712204759554E-3</v>
      </c>
    </row>
    <row r="332" spans="16:21" ht="13.9" customHeight="1" x14ac:dyDescent="0.2">
      <c r="P332" s="27"/>
      <c r="Q332" s="30"/>
      <c r="R332" s="30"/>
      <c r="S332" s="30">
        <f>ABS(Q332)/'İtme Analizi'!$G$17</f>
        <v>0</v>
      </c>
      <c r="T332" s="30">
        <f>ABS(R332)/'İtme Analizi'!$G$14</f>
        <v>0</v>
      </c>
      <c r="U332" s="30">
        <f t="shared" si="7"/>
        <v>7.3543712204759554E-3</v>
      </c>
    </row>
    <row r="333" spans="16:21" ht="13.9" customHeight="1" x14ac:dyDescent="0.2">
      <c r="P333" s="27"/>
      <c r="Q333" s="30"/>
      <c r="R333" s="30"/>
      <c r="S333" s="30">
        <f>ABS(Q333)/'İtme Analizi'!$G$17</f>
        <v>0</v>
      </c>
      <c r="T333" s="30">
        <f>ABS(R333)/'İtme Analizi'!$G$14</f>
        <v>0</v>
      </c>
      <c r="U333" s="30">
        <f t="shared" si="7"/>
        <v>7.3543712204759554E-3</v>
      </c>
    </row>
    <row r="334" spans="16:21" ht="13.9" customHeight="1" x14ac:dyDescent="0.2">
      <c r="P334" s="27"/>
      <c r="Q334" s="30"/>
      <c r="R334" s="30"/>
      <c r="S334" s="30">
        <f>ABS(Q334)/'İtme Analizi'!$G$17</f>
        <v>0</v>
      </c>
      <c r="T334" s="30">
        <f>ABS(R334)/'İtme Analizi'!$G$14</f>
        <v>0</v>
      </c>
      <c r="U334" s="30">
        <f t="shared" si="7"/>
        <v>7.3543712204759554E-3</v>
      </c>
    </row>
    <row r="335" spans="16:21" ht="13.9" customHeight="1" x14ac:dyDescent="0.2">
      <c r="P335" s="27"/>
      <c r="Q335" s="30"/>
      <c r="R335" s="30"/>
      <c r="S335" s="30">
        <f>ABS(Q335)/'İtme Analizi'!$G$17</f>
        <v>0</v>
      </c>
      <c r="T335" s="30">
        <f>ABS(R335)/'İtme Analizi'!$G$14</f>
        <v>0</v>
      </c>
      <c r="U335" s="30">
        <f t="shared" si="7"/>
        <v>7.3543712204759554E-3</v>
      </c>
    </row>
    <row r="336" spans="16:21" ht="13.9" customHeight="1" x14ac:dyDescent="0.2">
      <c r="P336" s="27"/>
      <c r="Q336" s="30"/>
      <c r="R336" s="30"/>
      <c r="S336" s="30">
        <f>ABS(Q336)/'İtme Analizi'!$G$17</f>
        <v>0</v>
      </c>
      <c r="T336" s="30">
        <f>ABS(R336)/'İtme Analizi'!$G$14</f>
        <v>0</v>
      </c>
      <c r="U336" s="30">
        <f t="shared" si="7"/>
        <v>7.3543712204759554E-3</v>
      </c>
    </row>
    <row r="337" spans="16:21" ht="13.9" customHeight="1" x14ac:dyDescent="0.2">
      <c r="P337" s="27"/>
      <c r="Q337" s="30"/>
      <c r="R337" s="30"/>
      <c r="S337" s="30">
        <f>ABS(Q337)/'İtme Analizi'!$G$17</f>
        <v>0</v>
      </c>
      <c r="T337" s="30">
        <f>ABS(R337)/'İtme Analizi'!$G$14</f>
        <v>0</v>
      </c>
      <c r="U337" s="30">
        <f t="shared" si="7"/>
        <v>7.3543712204759554E-3</v>
      </c>
    </row>
    <row r="338" spans="16:21" ht="13.9" customHeight="1" x14ac:dyDescent="0.2">
      <c r="P338" s="27"/>
      <c r="Q338" s="30"/>
      <c r="R338" s="30"/>
      <c r="S338" s="30">
        <f>ABS(Q338)/'İtme Analizi'!$G$17</f>
        <v>0</v>
      </c>
      <c r="T338" s="30">
        <f>ABS(R338)/'İtme Analizi'!$G$14</f>
        <v>0</v>
      </c>
      <c r="U338" s="30">
        <f t="shared" si="7"/>
        <v>7.3543712204759554E-3</v>
      </c>
    </row>
    <row r="339" spans="16:21" ht="13.9" customHeight="1" x14ac:dyDescent="0.2">
      <c r="P339" s="27"/>
      <c r="Q339" s="30"/>
      <c r="R339" s="30"/>
      <c r="S339" s="30">
        <f>ABS(Q339)/'İtme Analizi'!$G$17</f>
        <v>0</v>
      </c>
      <c r="T339" s="30">
        <f>ABS(R339)/'İtme Analizi'!$G$14</f>
        <v>0</v>
      </c>
      <c r="U339" s="30">
        <f t="shared" si="7"/>
        <v>7.3543712204759554E-3</v>
      </c>
    </row>
    <row r="340" spans="16:21" ht="13.9" customHeight="1" x14ac:dyDescent="0.2">
      <c r="P340" s="27"/>
      <c r="Q340" s="30"/>
      <c r="R340" s="30"/>
      <c r="S340" s="30">
        <f>ABS(Q340)/'İtme Analizi'!$G$17</f>
        <v>0</v>
      </c>
      <c r="T340" s="30">
        <f>ABS(R340)/'İtme Analizi'!$G$14</f>
        <v>0</v>
      </c>
      <c r="U340" s="30">
        <f t="shared" si="7"/>
        <v>7.3543712204759554E-3</v>
      </c>
    </row>
    <row r="341" spans="16:21" ht="13.9" customHeight="1" x14ac:dyDescent="0.2">
      <c r="P341" s="27"/>
      <c r="Q341" s="30"/>
      <c r="R341" s="30"/>
      <c r="S341" s="30">
        <f>ABS(Q341)/'İtme Analizi'!$G$17</f>
        <v>0</v>
      </c>
      <c r="T341" s="30">
        <f>ABS(R341)/'İtme Analizi'!$G$14</f>
        <v>0</v>
      </c>
      <c r="U341" s="30">
        <f t="shared" si="7"/>
        <v>7.3543712204759554E-3</v>
      </c>
    </row>
    <row r="342" spans="16:21" ht="13.9" customHeight="1" x14ac:dyDescent="0.2">
      <c r="P342" s="27"/>
      <c r="Q342" s="30"/>
      <c r="R342" s="30"/>
      <c r="S342" s="30">
        <f>ABS(Q342)/'İtme Analizi'!$G$17</f>
        <v>0</v>
      </c>
      <c r="T342" s="30">
        <f>ABS(R342)/'İtme Analizi'!$G$14</f>
        <v>0</v>
      </c>
      <c r="U342" s="30">
        <f t="shared" si="7"/>
        <v>7.3543712204759554E-3</v>
      </c>
    </row>
    <row r="343" spans="16:21" ht="13.9" customHeight="1" x14ac:dyDescent="0.2">
      <c r="P343" s="27"/>
      <c r="Q343" s="30"/>
      <c r="R343" s="30"/>
      <c r="S343" s="30">
        <f>ABS(Q343)/'İtme Analizi'!$G$17</f>
        <v>0</v>
      </c>
      <c r="T343" s="30">
        <f>ABS(R343)/'İtme Analizi'!$G$14</f>
        <v>0</v>
      </c>
      <c r="U343" s="30">
        <f t="shared" si="7"/>
        <v>7.3543712204759554E-3</v>
      </c>
    </row>
    <row r="344" spans="16:21" ht="13.9" customHeight="1" x14ac:dyDescent="0.2">
      <c r="P344" s="27"/>
      <c r="Q344" s="30"/>
      <c r="R344" s="30"/>
      <c r="S344" s="30">
        <f>ABS(Q344)/'İtme Analizi'!$G$17</f>
        <v>0</v>
      </c>
      <c r="T344" s="30">
        <f>ABS(R344)/'İtme Analizi'!$G$14</f>
        <v>0</v>
      </c>
      <c r="U344" s="30">
        <f t="shared" si="7"/>
        <v>7.3543712204759554E-3</v>
      </c>
    </row>
    <row r="345" spans="16:21" ht="13.9" customHeight="1" x14ac:dyDescent="0.2">
      <c r="P345" s="27"/>
      <c r="Q345" s="30"/>
      <c r="R345" s="30"/>
      <c r="S345" s="30">
        <f>ABS(Q345)/'İtme Analizi'!$G$17</f>
        <v>0</v>
      </c>
      <c r="T345" s="30">
        <f>ABS(R345)/'İtme Analizi'!$G$14</f>
        <v>0</v>
      </c>
      <c r="U345" s="30">
        <f t="shared" si="7"/>
        <v>7.3543712204759554E-3</v>
      </c>
    </row>
    <row r="346" spans="16:21" ht="13.9" customHeight="1" x14ac:dyDescent="0.2">
      <c r="P346" s="27"/>
      <c r="Q346" s="30"/>
      <c r="R346" s="30"/>
      <c r="S346" s="30">
        <f>ABS(Q346)/'İtme Analizi'!$G$17</f>
        <v>0</v>
      </c>
      <c r="T346" s="30">
        <f>ABS(R346)/'İtme Analizi'!$G$14</f>
        <v>0</v>
      </c>
      <c r="U346" s="30">
        <f t="shared" si="7"/>
        <v>7.3543712204759554E-3</v>
      </c>
    </row>
    <row r="347" spans="16:21" ht="13.9" customHeight="1" x14ac:dyDescent="0.2">
      <c r="P347" s="27"/>
      <c r="Q347" s="30"/>
      <c r="R347" s="30"/>
      <c r="S347" s="30">
        <f>ABS(Q347)/'İtme Analizi'!$G$17</f>
        <v>0</v>
      </c>
      <c r="T347" s="30">
        <f>ABS(R347)/'İtme Analizi'!$G$14</f>
        <v>0</v>
      </c>
      <c r="U347" s="30">
        <f t="shared" si="7"/>
        <v>7.3543712204759554E-3</v>
      </c>
    </row>
    <row r="348" spans="16:21" ht="13.9" customHeight="1" x14ac:dyDescent="0.2">
      <c r="P348" s="27"/>
      <c r="Q348" s="30"/>
      <c r="R348" s="30"/>
      <c r="S348" s="30">
        <f>ABS(Q348)/'İtme Analizi'!$G$17</f>
        <v>0</v>
      </c>
      <c r="T348" s="30">
        <f>ABS(R348)/'İtme Analizi'!$G$14</f>
        <v>0</v>
      </c>
      <c r="U348" s="30">
        <f t="shared" si="7"/>
        <v>7.3543712204759554E-3</v>
      </c>
    </row>
    <row r="349" spans="16:21" ht="13.9" customHeight="1" x14ac:dyDescent="0.2">
      <c r="P349" s="27"/>
      <c r="Q349" s="30"/>
      <c r="R349" s="30"/>
      <c r="S349" s="30">
        <f>ABS(Q349)/'İtme Analizi'!$G$17</f>
        <v>0</v>
      </c>
      <c r="T349" s="30">
        <f>ABS(R349)/'İtme Analizi'!$G$14</f>
        <v>0</v>
      </c>
      <c r="U349" s="30">
        <f t="shared" si="7"/>
        <v>7.3543712204759554E-3</v>
      </c>
    </row>
    <row r="350" spans="16:21" ht="13.9" customHeight="1" x14ac:dyDescent="0.2">
      <c r="P350" s="27"/>
      <c r="Q350" s="30"/>
      <c r="R350" s="30"/>
      <c r="S350" s="30">
        <f>ABS(Q350)/'İtme Analizi'!$G$17</f>
        <v>0</v>
      </c>
      <c r="T350" s="30">
        <f>ABS(R350)/'İtme Analizi'!$G$14</f>
        <v>0</v>
      </c>
      <c r="U350" s="30">
        <f t="shared" si="7"/>
        <v>7.3543712204759554E-3</v>
      </c>
    </row>
    <row r="351" spans="16:21" ht="13.9" customHeight="1" x14ac:dyDescent="0.2">
      <c r="P351" s="27"/>
      <c r="Q351" s="30"/>
      <c r="R351" s="30"/>
      <c r="S351" s="30">
        <f>ABS(Q351)/'İtme Analizi'!$G$17</f>
        <v>0</v>
      </c>
      <c r="T351" s="30">
        <f>ABS(R351)/'İtme Analizi'!$G$14</f>
        <v>0</v>
      </c>
      <c r="U351" s="30">
        <f t="shared" si="7"/>
        <v>7.3543712204759554E-3</v>
      </c>
    </row>
    <row r="352" spans="16:21" ht="13.9" customHeight="1" x14ac:dyDescent="0.2">
      <c r="P352" s="27"/>
      <c r="Q352" s="30"/>
      <c r="R352" s="30"/>
      <c r="S352" s="30">
        <f>ABS(Q352)/'İtme Analizi'!$G$17</f>
        <v>0</v>
      </c>
      <c r="T352" s="30">
        <f>ABS(R352)/'İtme Analizi'!$G$14</f>
        <v>0</v>
      </c>
      <c r="U352" s="30">
        <f t="shared" si="7"/>
        <v>7.3543712204759554E-3</v>
      </c>
    </row>
    <row r="353" spans="16:21" ht="13.9" customHeight="1" x14ac:dyDescent="0.2">
      <c r="P353" s="27"/>
      <c r="Q353" s="30"/>
      <c r="R353" s="30"/>
      <c r="S353" s="30">
        <f>ABS(Q353)/'İtme Analizi'!$G$17</f>
        <v>0</v>
      </c>
      <c r="T353" s="30">
        <f>ABS(R353)/'İtme Analizi'!$G$14</f>
        <v>0</v>
      </c>
      <c r="U353" s="30">
        <f t="shared" si="7"/>
        <v>7.3543712204759554E-3</v>
      </c>
    </row>
    <row r="354" spans="16:21" ht="13.9" customHeight="1" x14ac:dyDescent="0.2">
      <c r="P354" s="27"/>
      <c r="Q354" s="30"/>
      <c r="R354" s="30"/>
      <c r="S354" s="30">
        <f>ABS(Q354)/'İtme Analizi'!$G$17</f>
        <v>0</v>
      </c>
      <c r="T354" s="30">
        <f>ABS(R354)/'İtme Analizi'!$G$14</f>
        <v>0</v>
      </c>
      <c r="U354" s="30">
        <f t="shared" si="7"/>
        <v>7.3543712204759554E-3</v>
      </c>
    </row>
    <row r="355" spans="16:21" ht="13.9" customHeight="1" x14ac:dyDescent="0.2">
      <c r="P355" s="27"/>
      <c r="Q355" s="30"/>
      <c r="R355" s="30"/>
      <c r="S355" s="30">
        <f>ABS(Q355)/'İtme Analizi'!$G$17</f>
        <v>0</v>
      </c>
      <c r="T355" s="30">
        <f>ABS(R355)/'İtme Analizi'!$G$14</f>
        <v>0</v>
      </c>
      <c r="U355" s="30">
        <f t="shared" si="7"/>
        <v>7.3543712204759554E-3</v>
      </c>
    </row>
    <row r="356" spans="16:21" ht="13.9" customHeight="1" x14ac:dyDescent="0.2">
      <c r="P356" s="27"/>
      <c r="Q356" s="30"/>
      <c r="R356" s="30"/>
      <c r="S356" s="30">
        <f>ABS(Q356)/'İtme Analizi'!$G$17</f>
        <v>0</v>
      </c>
      <c r="T356" s="30">
        <f>ABS(R356)/'İtme Analizi'!$G$14</f>
        <v>0</v>
      </c>
      <c r="U356" s="30">
        <f t="shared" si="7"/>
        <v>7.3543712204759554E-3</v>
      </c>
    </row>
    <row r="357" spans="16:21" ht="13.9" customHeight="1" x14ac:dyDescent="0.2">
      <c r="P357" s="27"/>
      <c r="Q357" s="30"/>
      <c r="R357" s="30"/>
      <c r="S357" s="30">
        <f>ABS(Q357)/'İtme Analizi'!$G$17</f>
        <v>0</v>
      </c>
      <c r="T357" s="30">
        <f>ABS(R357)/'İtme Analizi'!$G$14</f>
        <v>0</v>
      </c>
      <c r="U357" s="30">
        <f t="shared" si="7"/>
        <v>7.3543712204759554E-3</v>
      </c>
    </row>
    <row r="358" spans="16:21" ht="13.9" customHeight="1" x14ac:dyDescent="0.2">
      <c r="P358" s="27"/>
      <c r="Q358" s="30"/>
      <c r="R358" s="30"/>
      <c r="S358" s="30">
        <f>ABS(Q358)/'İtme Analizi'!$G$17</f>
        <v>0</v>
      </c>
      <c r="T358" s="30">
        <f>ABS(R358)/'İtme Analizi'!$G$14</f>
        <v>0</v>
      </c>
      <c r="U358" s="30">
        <f t="shared" si="7"/>
        <v>7.3543712204759554E-3</v>
      </c>
    </row>
    <row r="359" spans="16:21" ht="13.9" customHeight="1" x14ac:dyDescent="0.2">
      <c r="P359" s="27"/>
      <c r="Q359" s="30"/>
      <c r="R359" s="30"/>
      <c r="S359" s="30">
        <f>ABS(Q359)/'İtme Analizi'!$G$17</f>
        <v>0</v>
      </c>
      <c r="T359" s="30">
        <f>ABS(R359)/'İtme Analizi'!$G$14</f>
        <v>0</v>
      </c>
      <c r="U359" s="30">
        <f t="shared" si="7"/>
        <v>7.3543712204759554E-3</v>
      </c>
    </row>
    <row r="360" spans="16:21" ht="13.9" customHeight="1" x14ac:dyDescent="0.2">
      <c r="P360" s="27"/>
      <c r="Q360" s="30"/>
      <c r="R360" s="30"/>
      <c r="S360" s="30">
        <f>ABS(Q360)/'İtme Analizi'!$G$17</f>
        <v>0</v>
      </c>
      <c r="T360" s="30">
        <f>ABS(R360)/'İtme Analizi'!$G$14</f>
        <v>0</v>
      </c>
      <c r="U360" s="30">
        <f t="shared" si="7"/>
        <v>7.3543712204759554E-3</v>
      </c>
    </row>
    <row r="361" spans="16:21" ht="13.9" customHeight="1" x14ac:dyDescent="0.2">
      <c r="P361" s="27"/>
      <c r="Q361" s="30"/>
      <c r="R361" s="30"/>
      <c r="S361" s="30">
        <f>ABS(Q361)/'İtme Analizi'!$G$17</f>
        <v>0</v>
      </c>
      <c r="T361" s="30">
        <f>ABS(R361)/'İtme Analizi'!$G$14</f>
        <v>0</v>
      </c>
      <c r="U361" s="30">
        <f t="shared" si="7"/>
        <v>7.3543712204759554E-3</v>
      </c>
    </row>
    <row r="362" spans="16:21" ht="13.9" customHeight="1" x14ac:dyDescent="0.2">
      <c r="P362" s="27"/>
      <c r="Q362" s="30"/>
      <c r="R362" s="30"/>
      <c r="S362" s="30">
        <f>ABS(Q362)/'İtme Analizi'!$G$17</f>
        <v>0</v>
      </c>
      <c r="T362" s="30">
        <f>ABS(R362)/'İtme Analizi'!$G$14</f>
        <v>0</v>
      </c>
      <c r="U362" s="30">
        <f t="shared" si="7"/>
        <v>7.3543712204759554E-3</v>
      </c>
    </row>
    <row r="363" spans="16:21" ht="13.9" customHeight="1" x14ac:dyDescent="0.2">
      <c r="P363" s="27"/>
      <c r="Q363" s="30"/>
      <c r="R363" s="30"/>
      <c r="S363" s="30">
        <f>ABS(Q363)/'İtme Analizi'!$G$17</f>
        <v>0</v>
      </c>
      <c r="T363" s="30">
        <f>ABS(R363)/'İtme Analizi'!$G$14</f>
        <v>0</v>
      </c>
      <c r="U363" s="30">
        <f t="shared" si="7"/>
        <v>7.3543712204759554E-3</v>
      </c>
    </row>
    <row r="364" spans="16:21" ht="13.9" customHeight="1" x14ac:dyDescent="0.2">
      <c r="P364" s="27"/>
      <c r="Q364" s="30"/>
      <c r="R364" s="30"/>
      <c r="S364" s="30">
        <f>ABS(Q364)/'İtme Analizi'!$G$17</f>
        <v>0</v>
      </c>
      <c r="T364" s="30">
        <f>ABS(R364)/'İtme Analizi'!$G$14</f>
        <v>0</v>
      </c>
      <c r="U364" s="30">
        <f t="shared" si="7"/>
        <v>7.3543712204759554E-3</v>
      </c>
    </row>
    <row r="365" spans="16:21" ht="13.9" customHeight="1" x14ac:dyDescent="0.2">
      <c r="P365" s="27"/>
      <c r="Q365" s="30"/>
      <c r="R365" s="30"/>
      <c r="S365" s="30">
        <f>ABS(Q365)/'İtme Analizi'!$G$17</f>
        <v>0</v>
      </c>
      <c r="T365" s="30">
        <f>ABS(R365)/'İtme Analizi'!$G$14</f>
        <v>0</v>
      </c>
      <c r="U365" s="30">
        <f t="shared" si="7"/>
        <v>7.3543712204759554E-3</v>
      </c>
    </row>
    <row r="366" spans="16:21" ht="13.9" customHeight="1" x14ac:dyDescent="0.2">
      <c r="P366" s="27"/>
      <c r="Q366" s="30"/>
      <c r="R366" s="30"/>
      <c r="S366" s="30">
        <f>ABS(Q366)/'İtme Analizi'!$G$17</f>
        <v>0</v>
      </c>
      <c r="T366" s="30">
        <f>ABS(R366)/'İtme Analizi'!$G$14</f>
        <v>0</v>
      </c>
      <c r="U366" s="30">
        <f t="shared" si="7"/>
        <v>7.3543712204759554E-3</v>
      </c>
    </row>
    <row r="367" spans="16:21" ht="13.9" customHeight="1" x14ac:dyDescent="0.2">
      <c r="P367" s="27"/>
      <c r="Q367" s="30"/>
      <c r="R367" s="30"/>
      <c r="S367" s="30">
        <f>ABS(Q367)/'İtme Analizi'!$G$17</f>
        <v>0</v>
      </c>
      <c r="T367" s="30">
        <f>ABS(R367)/'İtme Analizi'!$G$14</f>
        <v>0</v>
      </c>
      <c r="U367" s="30">
        <f t="shared" si="7"/>
        <v>7.3543712204759554E-3</v>
      </c>
    </row>
    <row r="368" spans="16:21" ht="13.9" customHeight="1" x14ac:dyDescent="0.2">
      <c r="P368" s="27"/>
      <c r="Q368" s="30"/>
      <c r="R368" s="30"/>
      <c r="S368" s="30">
        <f>ABS(Q368)/'İtme Analizi'!$G$17</f>
        <v>0</v>
      </c>
      <c r="T368" s="30">
        <f>ABS(R368)/'İtme Analizi'!$G$14</f>
        <v>0</v>
      </c>
      <c r="U368" s="30">
        <f t="shared" si="7"/>
        <v>7.3543712204759554E-3</v>
      </c>
    </row>
    <row r="369" spans="16:21" ht="13.9" customHeight="1" x14ac:dyDescent="0.2">
      <c r="P369" s="27"/>
      <c r="Q369" s="30"/>
      <c r="R369" s="30"/>
      <c r="S369" s="30">
        <f>ABS(Q369)/'İtme Analizi'!$G$17</f>
        <v>0</v>
      </c>
      <c r="T369" s="30">
        <f>ABS(R369)/'İtme Analizi'!$G$14</f>
        <v>0</v>
      </c>
      <c r="U369" s="30">
        <f t="shared" si="7"/>
        <v>7.3543712204759554E-3</v>
      </c>
    </row>
    <row r="370" spans="16:21" ht="13.9" customHeight="1" x14ac:dyDescent="0.2">
      <c r="P370" s="27"/>
      <c r="Q370" s="30"/>
      <c r="R370" s="30"/>
      <c r="S370" s="30">
        <f>ABS(Q370)/'İtme Analizi'!$G$17</f>
        <v>0</v>
      </c>
      <c r="T370" s="30">
        <f>ABS(R370)/'İtme Analizi'!$G$14</f>
        <v>0</v>
      </c>
      <c r="U370" s="30">
        <f t="shared" si="7"/>
        <v>7.3543712204759554E-3</v>
      </c>
    </row>
    <row r="371" spans="16:21" ht="13.9" customHeight="1" x14ac:dyDescent="0.2">
      <c r="P371" s="27"/>
      <c r="Q371" s="30"/>
      <c r="R371" s="30"/>
      <c r="S371" s="30">
        <f>ABS(Q371)/'İtme Analizi'!$G$17</f>
        <v>0</v>
      </c>
      <c r="T371" s="30">
        <f>ABS(R371)/'İtme Analizi'!$G$14</f>
        <v>0</v>
      </c>
      <c r="U371" s="30">
        <f t="shared" si="7"/>
        <v>7.3543712204759554E-3</v>
      </c>
    </row>
    <row r="372" spans="16:21" ht="13.9" customHeight="1" x14ac:dyDescent="0.2">
      <c r="P372" s="27"/>
      <c r="Q372" s="30"/>
      <c r="R372" s="30"/>
      <c r="S372" s="30">
        <f>ABS(Q372)/'İtme Analizi'!$G$17</f>
        <v>0</v>
      </c>
      <c r="T372" s="30">
        <f>ABS(R372)/'İtme Analizi'!$G$14</f>
        <v>0</v>
      </c>
      <c r="U372" s="30">
        <f t="shared" si="7"/>
        <v>7.3543712204759554E-3</v>
      </c>
    </row>
    <row r="373" spans="16:21" ht="13.9" customHeight="1" x14ac:dyDescent="0.2">
      <c r="P373" s="27"/>
      <c r="Q373" s="30"/>
      <c r="R373" s="30"/>
      <c r="S373" s="30">
        <f>ABS(Q373)/'İtme Analizi'!$G$17</f>
        <v>0</v>
      </c>
      <c r="T373" s="30">
        <f>ABS(R373)/'İtme Analizi'!$G$14</f>
        <v>0</v>
      </c>
      <c r="U373" s="30">
        <f t="shared" si="7"/>
        <v>7.3543712204759554E-3</v>
      </c>
    </row>
    <row r="374" spans="16:21" ht="13.9" customHeight="1" x14ac:dyDescent="0.2">
      <c r="P374" s="27"/>
      <c r="Q374" s="30"/>
      <c r="R374" s="30"/>
      <c r="S374" s="30">
        <f>ABS(Q374)/'İtme Analizi'!$G$17</f>
        <v>0</v>
      </c>
      <c r="T374" s="30">
        <f>ABS(R374)/'İtme Analizi'!$G$14</f>
        <v>0</v>
      </c>
      <c r="U374" s="30">
        <f t="shared" si="7"/>
        <v>7.3543712204759554E-3</v>
      </c>
    </row>
    <row r="375" spans="16:21" ht="13.9" customHeight="1" x14ac:dyDescent="0.2">
      <c r="P375" s="27"/>
      <c r="Q375" s="30"/>
      <c r="R375" s="30"/>
      <c r="S375" s="30">
        <f>ABS(Q375)/'İtme Analizi'!$G$17</f>
        <v>0</v>
      </c>
      <c r="T375" s="30">
        <f>ABS(R375)/'İtme Analizi'!$G$14</f>
        <v>0</v>
      </c>
      <c r="U375" s="30">
        <f t="shared" si="7"/>
        <v>7.3543712204759554E-3</v>
      </c>
    </row>
    <row r="376" spans="16:21" ht="13.9" customHeight="1" x14ac:dyDescent="0.2">
      <c r="P376" s="27"/>
      <c r="Q376" s="30"/>
      <c r="R376" s="30"/>
      <c r="S376" s="30">
        <f>ABS(Q376)/'İtme Analizi'!$G$17</f>
        <v>0</v>
      </c>
      <c r="T376" s="30">
        <f>ABS(R376)/'İtme Analizi'!$G$14</f>
        <v>0</v>
      </c>
      <c r="U376" s="30">
        <f t="shared" si="7"/>
        <v>7.3543712204759554E-3</v>
      </c>
    </row>
    <row r="377" spans="16:21" ht="13.9" customHeight="1" x14ac:dyDescent="0.2">
      <c r="P377" s="27"/>
      <c r="Q377" s="30"/>
      <c r="R377" s="30"/>
      <c r="S377" s="30">
        <f>ABS(Q377)/'İtme Analizi'!$G$17</f>
        <v>0</v>
      </c>
      <c r="T377" s="30">
        <f>ABS(R377)/'İtme Analizi'!$G$14</f>
        <v>0</v>
      </c>
      <c r="U377" s="30">
        <f t="shared" si="7"/>
        <v>7.3543712204759554E-3</v>
      </c>
    </row>
    <row r="378" spans="16:21" ht="13.9" customHeight="1" x14ac:dyDescent="0.2">
      <c r="P378" s="27"/>
      <c r="Q378" s="30"/>
      <c r="R378" s="30"/>
      <c r="S378" s="30">
        <f>ABS(Q378)/'İtme Analizi'!$G$17</f>
        <v>0</v>
      </c>
      <c r="T378" s="30">
        <f>ABS(R378)/'İtme Analizi'!$G$14</f>
        <v>0</v>
      </c>
      <c r="U378" s="30">
        <f t="shared" si="7"/>
        <v>7.3543712204759554E-3</v>
      </c>
    </row>
    <row r="379" spans="16:21" ht="13.9" customHeight="1" x14ac:dyDescent="0.2">
      <c r="P379" s="27"/>
      <c r="Q379" s="30"/>
      <c r="R379" s="30"/>
      <c r="S379" s="30">
        <f>ABS(Q379)/'İtme Analizi'!$G$17</f>
        <v>0</v>
      </c>
      <c r="T379" s="30">
        <f>ABS(R379)/'İtme Analizi'!$G$14</f>
        <v>0</v>
      </c>
      <c r="U379" s="30">
        <f t="shared" si="7"/>
        <v>7.3543712204759554E-3</v>
      </c>
    </row>
    <row r="380" spans="16:21" ht="13.9" customHeight="1" x14ac:dyDescent="0.2">
      <c r="P380" s="27"/>
      <c r="Q380" s="30"/>
      <c r="R380" s="30"/>
      <c r="S380" s="30">
        <f>ABS(Q380)/'İtme Analizi'!$G$17</f>
        <v>0</v>
      </c>
      <c r="T380" s="30">
        <f>ABS(R380)/'İtme Analizi'!$G$14</f>
        <v>0</v>
      </c>
      <c r="U380" s="30">
        <f t="shared" si="7"/>
        <v>7.3543712204759554E-3</v>
      </c>
    </row>
    <row r="381" spans="16:21" ht="13.9" customHeight="1" x14ac:dyDescent="0.2">
      <c r="P381" s="27"/>
      <c r="Q381" s="30"/>
      <c r="R381" s="30"/>
      <c r="S381" s="30">
        <f>ABS(Q381)/'İtme Analizi'!$G$17</f>
        <v>0</v>
      </c>
      <c r="T381" s="30">
        <f>ABS(R381)/'İtme Analizi'!$G$14</f>
        <v>0</v>
      </c>
      <c r="U381" s="30">
        <f t="shared" si="7"/>
        <v>7.3543712204759554E-3</v>
      </c>
    </row>
    <row r="382" spans="16:21" ht="13.9" customHeight="1" x14ac:dyDescent="0.2">
      <c r="P382" s="27"/>
      <c r="Q382" s="30"/>
      <c r="R382" s="30"/>
      <c r="S382" s="30">
        <f>ABS(Q382)/'İtme Analizi'!$G$17</f>
        <v>0</v>
      </c>
      <c r="T382" s="30">
        <f>ABS(R382)/'İtme Analizi'!$G$14</f>
        <v>0</v>
      </c>
      <c r="U382" s="30">
        <f t="shared" si="7"/>
        <v>7.3543712204759554E-3</v>
      </c>
    </row>
    <row r="383" spans="16:21" ht="13.9" customHeight="1" x14ac:dyDescent="0.2">
      <c r="P383" s="27"/>
      <c r="Q383" s="30"/>
      <c r="R383" s="30"/>
      <c r="S383" s="30">
        <f>ABS(Q383)/'İtme Analizi'!$G$17</f>
        <v>0</v>
      </c>
      <c r="T383" s="30">
        <f>ABS(R383)/'İtme Analizi'!$G$14</f>
        <v>0</v>
      </c>
      <c r="U383" s="30">
        <f t="shared" si="7"/>
        <v>7.3543712204759554E-3</v>
      </c>
    </row>
    <row r="384" spans="16:21" ht="13.9" customHeight="1" x14ac:dyDescent="0.2">
      <c r="P384" s="27"/>
      <c r="Q384" s="30"/>
      <c r="R384" s="30"/>
      <c r="S384" s="30">
        <f>ABS(Q384)/'İtme Analizi'!$G$17</f>
        <v>0</v>
      </c>
      <c r="T384" s="30">
        <f>ABS(R384)/'İtme Analizi'!$G$14</f>
        <v>0</v>
      </c>
      <c r="U384" s="30">
        <f t="shared" si="7"/>
        <v>7.3543712204759554E-3</v>
      </c>
    </row>
    <row r="385" spans="16:21" ht="13.9" customHeight="1" x14ac:dyDescent="0.2">
      <c r="P385" s="27"/>
      <c r="Q385" s="30"/>
      <c r="R385" s="30"/>
      <c r="S385" s="30">
        <f>ABS(Q385)/'İtme Analizi'!$G$17</f>
        <v>0</v>
      </c>
      <c r="T385" s="30">
        <f>ABS(R385)/'İtme Analizi'!$G$14</f>
        <v>0</v>
      </c>
      <c r="U385" s="30">
        <f t="shared" si="7"/>
        <v>7.3543712204759554E-3</v>
      </c>
    </row>
    <row r="386" spans="16:21" ht="13.9" customHeight="1" x14ac:dyDescent="0.2">
      <c r="P386" s="27"/>
      <c r="Q386" s="30"/>
      <c r="R386" s="30"/>
      <c r="S386" s="30">
        <f>ABS(Q386)/'İtme Analizi'!$G$17</f>
        <v>0</v>
      </c>
      <c r="T386" s="30">
        <f>ABS(R386)/'İtme Analizi'!$G$14</f>
        <v>0</v>
      </c>
      <c r="U386" s="30">
        <f t="shared" si="7"/>
        <v>7.3543712204759554E-3</v>
      </c>
    </row>
    <row r="387" spans="16:21" ht="13.9" customHeight="1" x14ac:dyDescent="0.2">
      <c r="P387" s="27"/>
      <c r="Q387" s="30"/>
      <c r="R387" s="30"/>
      <c r="S387" s="30">
        <f>ABS(Q387)/'İtme Analizi'!$G$17</f>
        <v>0</v>
      </c>
      <c r="T387" s="30">
        <f>ABS(R387)/'İtme Analizi'!$G$14</f>
        <v>0</v>
      </c>
      <c r="U387" s="30">
        <f t="shared" si="7"/>
        <v>7.3543712204759554E-3</v>
      </c>
    </row>
    <row r="388" spans="16:21" ht="13.9" customHeight="1" x14ac:dyDescent="0.2">
      <c r="P388" s="27"/>
      <c r="Q388" s="30"/>
      <c r="R388" s="30"/>
      <c r="S388" s="30">
        <f>ABS(Q388)/'İtme Analizi'!$G$17</f>
        <v>0</v>
      </c>
      <c r="T388" s="30">
        <f>ABS(R388)/'İtme Analizi'!$G$14</f>
        <v>0</v>
      </c>
      <c r="U388" s="30">
        <f t="shared" si="7"/>
        <v>7.3543712204759554E-3</v>
      </c>
    </row>
    <row r="389" spans="16:21" ht="13.9" customHeight="1" x14ac:dyDescent="0.2">
      <c r="P389" s="27"/>
      <c r="Q389" s="30"/>
      <c r="R389" s="30"/>
      <c r="S389" s="30">
        <f>ABS(Q389)/'İtme Analizi'!$G$17</f>
        <v>0</v>
      </c>
      <c r="T389" s="30">
        <f>ABS(R389)/'İtme Analizi'!$G$14</f>
        <v>0</v>
      </c>
      <c r="U389" s="30">
        <f t="shared" si="7"/>
        <v>7.3543712204759554E-3</v>
      </c>
    </row>
    <row r="390" spans="16:21" ht="13.9" customHeight="1" x14ac:dyDescent="0.2">
      <c r="P390" s="27"/>
      <c r="Q390" s="30"/>
      <c r="R390" s="30"/>
      <c r="S390" s="30">
        <f>ABS(Q390)/'İtme Analizi'!$G$17</f>
        <v>0</v>
      </c>
      <c r="T390" s="30">
        <f>ABS(R390)/'İtme Analizi'!$G$14</f>
        <v>0</v>
      </c>
      <c r="U390" s="30">
        <f t="shared" si="7"/>
        <v>7.3543712204759554E-3</v>
      </c>
    </row>
    <row r="391" spans="16:21" ht="13.9" customHeight="1" x14ac:dyDescent="0.2">
      <c r="P391" s="27"/>
      <c r="Q391" s="30"/>
      <c r="R391" s="30"/>
      <c r="S391" s="30">
        <f>ABS(Q391)/'İtme Analizi'!$G$17</f>
        <v>0</v>
      </c>
      <c r="T391" s="30">
        <f>ABS(R391)/'İtme Analizi'!$G$14</f>
        <v>0</v>
      </c>
      <c r="U391" s="30">
        <f t="shared" si="7"/>
        <v>7.3543712204759554E-3</v>
      </c>
    </row>
    <row r="392" spans="16:21" ht="13.9" customHeight="1" x14ac:dyDescent="0.2">
      <c r="P392" s="27"/>
      <c r="Q392" s="30"/>
      <c r="R392" s="30"/>
      <c r="S392" s="30">
        <f>ABS(Q392)/'İtme Analizi'!$G$17</f>
        <v>0</v>
      </c>
      <c r="T392" s="30">
        <f>ABS(R392)/'İtme Analizi'!$G$14</f>
        <v>0</v>
      </c>
      <c r="U392" s="30">
        <f t="shared" si="7"/>
        <v>7.3543712204759554E-3</v>
      </c>
    </row>
    <row r="393" spans="16:21" ht="13.9" customHeight="1" x14ac:dyDescent="0.2">
      <c r="P393" s="27"/>
      <c r="Q393" s="30"/>
      <c r="R393" s="30"/>
      <c r="S393" s="30">
        <f>ABS(Q393)/'İtme Analizi'!$G$17</f>
        <v>0</v>
      </c>
      <c r="T393" s="30">
        <f>ABS(R393)/'İtme Analizi'!$G$14</f>
        <v>0</v>
      </c>
      <c r="U393" s="30">
        <f t="shared" ref="U393:U456" si="8">U392+(S393-S392)*((T393+T392)/2)</f>
        <v>7.3543712204759554E-3</v>
      </c>
    </row>
    <row r="394" spans="16:21" ht="13.9" customHeight="1" x14ac:dyDescent="0.2">
      <c r="P394" s="27"/>
      <c r="Q394" s="30"/>
      <c r="R394" s="30"/>
      <c r="S394" s="30">
        <f>ABS(Q394)/'İtme Analizi'!$G$17</f>
        <v>0</v>
      </c>
      <c r="T394" s="30">
        <f>ABS(R394)/'İtme Analizi'!$G$14</f>
        <v>0</v>
      </c>
      <c r="U394" s="30">
        <f t="shared" si="8"/>
        <v>7.3543712204759554E-3</v>
      </c>
    </row>
    <row r="395" spans="16:21" ht="13.9" customHeight="1" x14ac:dyDescent="0.2">
      <c r="P395" s="27"/>
      <c r="Q395" s="30"/>
      <c r="R395" s="30"/>
      <c r="S395" s="30">
        <f>ABS(Q395)/'İtme Analizi'!$G$17</f>
        <v>0</v>
      </c>
      <c r="T395" s="30">
        <f>ABS(R395)/'İtme Analizi'!$G$14</f>
        <v>0</v>
      </c>
      <c r="U395" s="30">
        <f t="shared" si="8"/>
        <v>7.3543712204759554E-3</v>
      </c>
    </row>
    <row r="396" spans="16:21" ht="13.9" customHeight="1" x14ac:dyDescent="0.2">
      <c r="P396" s="27"/>
      <c r="Q396" s="30"/>
      <c r="R396" s="30"/>
      <c r="S396" s="30">
        <f>ABS(Q396)/'İtme Analizi'!$G$17</f>
        <v>0</v>
      </c>
      <c r="T396" s="30">
        <f>ABS(R396)/'İtme Analizi'!$G$14</f>
        <v>0</v>
      </c>
      <c r="U396" s="30">
        <f t="shared" si="8"/>
        <v>7.3543712204759554E-3</v>
      </c>
    </row>
    <row r="397" spans="16:21" ht="13.9" customHeight="1" x14ac:dyDescent="0.2">
      <c r="P397" s="27"/>
      <c r="Q397" s="30"/>
      <c r="R397" s="30"/>
      <c r="S397" s="30">
        <f>ABS(Q397)/'İtme Analizi'!$G$17</f>
        <v>0</v>
      </c>
      <c r="T397" s="30">
        <f>ABS(R397)/'İtme Analizi'!$G$14</f>
        <v>0</v>
      </c>
      <c r="U397" s="30">
        <f t="shared" si="8"/>
        <v>7.3543712204759554E-3</v>
      </c>
    </row>
    <row r="398" spans="16:21" ht="13.9" customHeight="1" x14ac:dyDescent="0.2">
      <c r="P398" s="27"/>
      <c r="Q398" s="30"/>
      <c r="R398" s="30"/>
      <c r="S398" s="30">
        <f>ABS(Q398)/'İtme Analizi'!$G$17</f>
        <v>0</v>
      </c>
      <c r="T398" s="30">
        <f>ABS(R398)/'İtme Analizi'!$G$14</f>
        <v>0</v>
      </c>
      <c r="U398" s="30">
        <f t="shared" si="8"/>
        <v>7.3543712204759554E-3</v>
      </c>
    </row>
    <row r="399" spans="16:21" ht="13.9" customHeight="1" x14ac:dyDescent="0.2">
      <c r="P399" s="27"/>
      <c r="Q399" s="30"/>
      <c r="R399" s="30"/>
      <c r="S399" s="30">
        <f>ABS(Q399)/'İtme Analizi'!$G$17</f>
        <v>0</v>
      </c>
      <c r="T399" s="30">
        <f>ABS(R399)/'İtme Analizi'!$G$14</f>
        <v>0</v>
      </c>
      <c r="U399" s="30">
        <f t="shared" si="8"/>
        <v>7.3543712204759554E-3</v>
      </c>
    </row>
    <row r="400" spans="16:21" ht="13.9" customHeight="1" x14ac:dyDescent="0.2">
      <c r="P400" s="27"/>
      <c r="Q400" s="30"/>
      <c r="R400" s="30"/>
      <c r="S400" s="30">
        <f>ABS(Q400)/'İtme Analizi'!$G$17</f>
        <v>0</v>
      </c>
      <c r="T400" s="30">
        <f>ABS(R400)/'İtme Analizi'!$G$14</f>
        <v>0</v>
      </c>
      <c r="U400" s="30">
        <f t="shared" si="8"/>
        <v>7.3543712204759554E-3</v>
      </c>
    </row>
    <row r="401" spans="16:21" ht="13.9" customHeight="1" x14ac:dyDescent="0.2">
      <c r="P401" s="27"/>
      <c r="Q401" s="30"/>
      <c r="R401" s="30"/>
      <c r="S401" s="30">
        <f>ABS(Q401)/'İtme Analizi'!$G$17</f>
        <v>0</v>
      </c>
      <c r="T401" s="30">
        <f>ABS(R401)/'İtme Analizi'!$G$14</f>
        <v>0</v>
      </c>
      <c r="U401" s="30">
        <f t="shared" si="8"/>
        <v>7.3543712204759554E-3</v>
      </c>
    </row>
    <row r="402" spans="16:21" ht="13.9" customHeight="1" x14ac:dyDescent="0.2">
      <c r="P402" s="27"/>
      <c r="Q402" s="30"/>
      <c r="R402" s="30"/>
      <c r="S402" s="30">
        <f>ABS(Q402)/'İtme Analizi'!$G$17</f>
        <v>0</v>
      </c>
      <c r="T402" s="30">
        <f>ABS(R402)/'İtme Analizi'!$G$14</f>
        <v>0</v>
      </c>
      <c r="U402" s="30">
        <f t="shared" si="8"/>
        <v>7.3543712204759554E-3</v>
      </c>
    </row>
    <row r="403" spans="16:21" ht="13.9" customHeight="1" x14ac:dyDescent="0.2">
      <c r="P403" s="27"/>
      <c r="Q403" s="30"/>
      <c r="R403" s="30"/>
      <c r="S403" s="30">
        <f>ABS(Q403)/'İtme Analizi'!$G$17</f>
        <v>0</v>
      </c>
      <c r="T403" s="30">
        <f>ABS(R403)/'İtme Analizi'!$G$14</f>
        <v>0</v>
      </c>
      <c r="U403" s="30">
        <f t="shared" si="8"/>
        <v>7.3543712204759554E-3</v>
      </c>
    </row>
    <row r="404" spans="16:21" ht="13.9" customHeight="1" x14ac:dyDescent="0.2">
      <c r="P404" s="27"/>
      <c r="Q404" s="30"/>
      <c r="R404" s="30"/>
      <c r="S404" s="30">
        <f>ABS(Q404)/'İtme Analizi'!$G$17</f>
        <v>0</v>
      </c>
      <c r="T404" s="30">
        <f>ABS(R404)/'İtme Analizi'!$G$14</f>
        <v>0</v>
      </c>
      <c r="U404" s="30">
        <f t="shared" si="8"/>
        <v>7.3543712204759554E-3</v>
      </c>
    </row>
    <row r="405" spans="16:21" ht="13.9" customHeight="1" x14ac:dyDescent="0.2">
      <c r="P405" s="27"/>
      <c r="Q405" s="30"/>
      <c r="R405" s="30"/>
      <c r="S405" s="30">
        <f>ABS(Q405)/'İtme Analizi'!$G$17</f>
        <v>0</v>
      </c>
      <c r="T405" s="30">
        <f>ABS(R405)/'İtme Analizi'!$G$14</f>
        <v>0</v>
      </c>
      <c r="U405" s="30">
        <f t="shared" si="8"/>
        <v>7.3543712204759554E-3</v>
      </c>
    </row>
    <row r="406" spans="16:21" ht="13.9" customHeight="1" x14ac:dyDescent="0.2">
      <c r="P406" s="27"/>
      <c r="Q406" s="30"/>
      <c r="R406" s="30"/>
      <c r="S406" s="30">
        <f>ABS(Q406)/'İtme Analizi'!$G$17</f>
        <v>0</v>
      </c>
      <c r="T406" s="30">
        <f>ABS(R406)/'İtme Analizi'!$G$14</f>
        <v>0</v>
      </c>
      <c r="U406" s="30">
        <f t="shared" si="8"/>
        <v>7.3543712204759554E-3</v>
      </c>
    </row>
    <row r="407" spans="16:21" ht="13.9" customHeight="1" x14ac:dyDescent="0.2">
      <c r="P407" s="27"/>
      <c r="Q407" s="30"/>
      <c r="R407" s="30"/>
      <c r="S407" s="30">
        <f>ABS(Q407)/'İtme Analizi'!$G$17</f>
        <v>0</v>
      </c>
      <c r="T407" s="30">
        <f>ABS(R407)/'İtme Analizi'!$G$14</f>
        <v>0</v>
      </c>
      <c r="U407" s="30">
        <f t="shared" si="8"/>
        <v>7.3543712204759554E-3</v>
      </c>
    </row>
    <row r="408" spans="16:21" ht="13.9" customHeight="1" x14ac:dyDescent="0.2">
      <c r="P408" s="27"/>
      <c r="Q408" s="30"/>
      <c r="R408" s="30"/>
      <c r="S408" s="30">
        <f>ABS(Q408)/'İtme Analizi'!$G$17</f>
        <v>0</v>
      </c>
      <c r="T408" s="30">
        <f>ABS(R408)/'İtme Analizi'!$G$14</f>
        <v>0</v>
      </c>
      <c r="U408" s="30">
        <f t="shared" si="8"/>
        <v>7.3543712204759554E-3</v>
      </c>
    </row>
    <row r="409" spans="16:21" ht="13.9" customHeight="1" x14ac:dyDescent="0.2">
      <c r="P409" s="27"/>
      <c r="Q409" s="30"/>
      <c r="R409" s="30"/>
      <c r="S409" s="30">
        <f>ABS(Q409)/'İtme Analizi'!$G$17</f>
        <v>0</v>
      </c>
      <c r="T409" s="30">
        <f>ABS(R409)/'İtme Analizi'!$G$14</f>
        <v>0</v>
      </c>
      <c r="U409" s="30">
        <f t="shared" si="8"/>
        <v>7.3543712204759554E-3</v>
      </c>
    </row>
    <row r="410" spans="16:21" ht="13.9" customHeight="1" x14ac:dyDescent="0.2">
      <c r="P410" s="27"/>
      <c r="Q410" s="30"/>
      <c r="R410" s="30"/>
      <c r="S410" s="30">
        <f>ABS(Q410)/'İtme Analizi'!$G$17</f>
        <v>0</v>
      </c>
      <c r="T410" s="30">
        <f>ABS(R410)/'İtme Analizi'!$G$14</f>
        <v>0</v>
      </c>
      <c r="U410" s="30">
        <f t="shared" si="8"/>
        <v>7.3543712204759554E-3</v>
      </c>
    </row>
    <row r="411" spans="16:21" ht="13.9" customHeight="1" x14ac:dyDescent="0.2">
      <c r="P411" s="27"/>
      <c r="Q411" s="30"/>
      <c r="R411" s="30"/>
      <c r="S411" s="30">
        <f>ABS(Q411)/'İtme Analizi'!$G$17</f>
        <v>0</v>
      </c>
      <c r="T411" s="30">
        <f>ABS(R411)/'İtme Analizi'!$G$14</f>
        <v>0</v>
      </c>
      <c r="U411" s="30">
        <f t="shared" si="8"/>
        <v>7.3543712204759554E-3</v>
      </c>
    </row>
    <row r="412" spans="16:21" ht="13.9" customHeight="1" x14ac:dyDescent="0.2">
      <c r="P412" s="27"/>
      <c r="Q412" s="30"/>
      <c r="R412" s="30"/>
      <c r="S412" s="30">
        <f>ABS(Q412)/'İtme Analizi'!$G$17</f>
        <v>0</v>
      </c>
      <c r="T412" s="30">
        <f>ABS(R412)/'İtme Analizi'!$G$14</f>
        <v>0</v>
      </c>
      <c r="U412" s="30">
        <f t="shared" si="8"/>
        <v>7.3543712204759554E-3</v>
      </c>
    </row>
    <row r="413" spans="16:21" ht="13.9" customHeight="1" x14ac:dyDescent="0.2">
      <c r="P413" s="27"/>
      <c r="Q413" s="30"/>
      <c r="R413" s="30"/>
      <c r="S413" s="30">
        <f>ABS(Q413)/'İtme Analizi'!$G$17</f>
        <v>0</v>
      </c>
      <c r="T413" s="30">
        <f>ABS(R413)/'İtme Analizi'!$G$14</f>
        <v>0</v>
      </c>
      <c r="U413" s="30">
        <f t="shared" si="8"/>
        <v>7.3543712204759554E-3</v>
      </c>
    </row>
    <row r="414" spans="16:21" ht="13.9" customHeight="1" x14ac:dyDescent="0.2">
      <c r="P414" s="27"/>
      <c r="Q414" s="30"/>
      <c r="R414" s="30"/>
      <c r="S414" s="30">
        <f>ABS(Q414)/'İtme Analizi'!$G$17</f>
        <v>0</v>
      </c>
      <c r="T414" s="30">
        <f>ABS(R414)/'İtme Analizi'!$G$14</f>
        <v>0</v>
      </c>
      <c r="U414" s="30">
        <f t="shared" si="8"/>
        <v>7.3543712204759554E-3</v>
      </c>
    </row>
    <row r="415" spans="16:21" ht="13.9" customHeight="1" x14ac:dyDescent="0.2">
      <c r="P415" s="27"/>
      <c r="Q415" s="30"/>
      <c r="R415" s="30"/>
      <c r="S415" s="30">
        <f>ABS(Q415)/'İtme Analizi'!$G$17</f>
        <v>0</v>
      </c>
      <c r="T415" s="30">
        <f>ABS(R415)/'İtme Analizi'!$G$14</f>
        <v>0</v>
      </c>
      <c r="U415" s="30">
        <f t="shared" si="8"/>
        <v>7.3543712204759554E-3</v>
      </c>
    </row>
    <row r="416" spans="16:21" ht="13.9" customHeight="1" x14ac:dyDescent="0.2">
      <c r="P416" s="27"/>
      <c r="Q416" s="30"/>
      <c r="R416" s="30"/>
      <c r="S416" s="30">
        <f>ABS(Q416)/'İtme Analizi'!$G$17</f>
        <v>0</v>
      </c>
      <c r="T416" s="30">
        <f>ABS(R416)/'İtme Analizi'!$G$14</f>
        <v>0</v>
      </c>
      <c r="U416" s="30">
        <f t="shared" si="8"/>
        <v>7.3543712204759554E-3</v>
      </c>
    </row>
    <row r="417" spans="16:21" ht="13.9" customHeight="1" x14ac:dyDescent="0.2">
      <c r="P417" s="27"/>
      <c r="Q417" s="30"/>
      <c r="R417" s="30"/>
      <c r="S417" s="30">
        <f>ABS(Q417)/'İtme Analizi'!$G$17</f>
        <v>0</v>
      </c>
      <c r="T417" s="30">
        <f>ABS(R417)/'İtme Analizi'!$G$14</f>
        <v>0</v>
      </c>
      <c r="U417" s="30">
        <f t="shared" si="8"/>
        <v>7.3543712204759554E-3</v>
      </c>
    </row>
    <row r="418" spans="16:21" ht="13.9" customHeight="1" x14ac:dyDescent="0.2">
      <c r="P418" s="27"/>
      <c r="Q418" s="30"/>
      <c r="R418" s="30"/>
      <c r="S418" s="30">
        <f>ABS(Q418)/'İtme Analizi'!$G$17</f>
        <v>0</v>
      </c>
      <c r="T418" s="30">
        <f>ABS(R418)/'İtme Analizi'!$G$14</f>
        <v>0</v>
      </c>
      <c r="U418" s="30">
        <f t="shared" si="8"/>
        <v>7.3543712204759554E-3</v>
      </c>
    </row>
    <row r="419" spans="16:21" ht="13.9" customHeight="1" x14ac:dyDescent="0.2">
      <c r="P419" s="27"/>
      <c r="Q419" s="30"/>
      <c r="R419" s="30"/>
      <c r="S419" s="30">
        <f>ABS(Q419)/'İtme Analizi'!$G$17</f>
        <v>0</v>
      </c>
      <c r="T419" s="30">
        <f>ABS(R419)/'İtme Analizi'!$G$14</f>
        <v>0</v>
      </c>
      <c r="U419" s="30">
        <f t="shared" si="8"/>
        <v>7.3543712204759554E-3</v>
      </c>
    </row>
    <row r="420" spans="16:21" ht="13.9" customHeight="1" x14ac:dyDescent="0.2">
      <c r="P420" s="27"/>
      <c r="Q420" s="30"/>
      <c r="R420" s="30"/>
      <c r="S420" s="30">
        <f>ABS(Q420)/'İtme Analizi'!$G$17</f>
        <v>0</v>
      </c>
      <c r="T420" s="30">
        <f>ABS(R420)/'İtme Analizi'!$G$14</f>
        <v>0</v>
      </c>
      <c r="U420" s="30">
        <f t="shared" si="8"/>
        <v>7.3543712204759554E-3</v>
      </c>
    </row>
    <row r="421" spans="16:21" ht="13.9" customHeight="1" x14ac:dyDescent="0.2">
      <c r="P421" s="27"/>
      <c r="Q421" s="30"/>
      <c r="R421" s="30"/>
      <c r="S421" s="30">
        <f>ABS(Q421)/'İtme Analizi'!$G$17</f>
        <v>0</v>
      </c>
      <c r="T421" s="30">
        <f>ABS(R421)/'İtme Analizi'!$G$14</f>
        <v>0</v>
      </c>
      <c r="U421" s="30">
        <f t="shared" si="8"/>
        <v>7.3543712204759554E-3</v>
      </c>
    </row>
    <row r="422" spans="16:21" ht="13.9" customHeight="1" x14ac:dyDescent="0.2">
      <c r="P422" s="27"/>
      <c r="Q422" s="30"/>
      <c r="R422" s="30"/>
      <c r="S422" s="30">
        <f>ABS(Q422)/'İtme Analizi'!$G$17</f>
        <v>0</v>
      </c>
      <c r="T422" s="30">
        <f>ABS(R422)/'İtme Analizi'!$G$14</f>
        <v>0</v>
      </c>
      <c r="U422" s="30">
        <f t="shared" si="8"/>
        <v>7.3543712204759554E-3</v>
      </c>
    </row>
    <row r="423" spans="16:21" ht="13.9" customHeight="1" x14ac:dyDescent="0.2">
      <c r="P423" s="27"/>
      <c r="Q423" s="30"/>
      <c r="R423" s="30"/>
      <c r="S423" s="30">
        <f>ABS(Q423)/'İtme Analizi'!$G$17</f>
        <v>0</v>
      </c>
      <c r="T423" s="30">
        <f>ABS(R423)/'İtme Analizi'!$G$14</f>
        <v>0</v>
      </c>
      <c r="U423" s="30">
        <f t="shared" si="8"/>
        <v>7.3543712204759554E-3</v>
      </c>
    </row>
    <row r="424" spans="16:21" ht="13.9" customHeight="1" x14ac:dyDescent="0.2">
      <c r="P424" s="27"/>
      <c r="Q424" s="30"/>
      <c r="R424" s="30"/>
      <c r="S424" s="30">
        <f>ABS(Q424)/'İtme Analizi'!$G$17</f>
        <v>0</v>
      </c>
      <c r="T424" s="30">
        <f>ABS(R424)/'İtme Analizi'!$G$14</f>
        <v>0</v>
      </c>
      <c r="U424" s="30">
        <f t="shared" si="8"/>
        <v>7.3543712204759554E-3</v>
      </c>
    </row>
    <row r="425" spans="16:21" ht="13.9" customHeight="1" x14ac:dyDescent="0.2">
      <c r="P425" s="27"/>
      <c r="Q425" s="30"/>
      <c r="R425" s="30"/>
      <c r="S425" s="30">
        <f>ABS(Q425)/'İtme Analizi'!$G$17</f>
        <v>0</v>
      </c>
      <c r="T425" s="30">
        <f>ABS(R425)/'İtme Analizi'!$G$14</f>
        <v>0</v>
      </c>
      <c r="U425" s="30">
        <f t="shared" si="8"/>
        <v>7.3543712204759554E-3</v>
      </c>
    </row>
    <row r="426" spans="16:21" ht="13.9" customHeight="1" x14ac:dyDescent="0.2">
      <c r="P426" s="27"/>
      <c r="Q426" s="30"/>
      <c r="R426" s="30"/>
      <c r="S426" s="30">
        <f>ABS(Q426)/'İtme Analizi'!$G$17</f>
        <v>0</v>
      </c>
      <c r="T426" s="30">
        <f>ABS(R426)/'İtme Analizi'!$G$14</f>
        <v>0</v>
      </c>
      <c r="U426" s="30">
        <f t="shared" si="8"/>
        <v>7.3543712204759554E-3</v>
      </c>
    </row>
    <row r="427" spans="16:21" ht="13.9" customHeight="1" x14ac:dyDescent="0.2">
      <c r="P427" s="27"/>
      <c r="Q427" s="30"/>
      <c r="R427" s="30"/>
      <c r="S427" s="30">
        <f>ABS(Q427)/'İtme Analizi'!$G$17</f>
        <v>0</v>
      </c>
      <c r="T427" s="30">
        <f>ABS(R427)/'İtme Analizi'!$G$14</f>
        <v>0</v>
      </c>
      <c r="U427" s="30">
        <f t="shared" si="8"/>
        <v>7.3543712204759554E-3</v>
      </c>
    </row>
    <row r="428" spans="16:21" ht="13.9" customHeight="1" x14ac:dyDescent="0.2">
      <c r="P428" s="27"/>
      <c r="Q428" s="30"/>
      <c r="R428" s="30"/>
      <c r="S428" s="30">
        <f>ABS(Q428)/'İtme Analizi'!$G$17</f>
        <v>0</v>
      </c>
      <c r="T428" s="30">
        <f>ABS(R428)/'İtme Analizi'!$G$14</f>
        <v>0</v>
      </c>
      <c r="U428" s="30">
        <f t="shared" si="8"/>
        <v>7.3543712204759554E-3</v>
      </c>
    </row>
    <row r="429" spans="16:21" ht="13.9" customHeight="1" x14ac:dyDescent="0.2">
      <c r="P429" s="27"/>
      <c r="Q429" s="30"/>
      <c r="R429" s="30"/>
      <c r="S429" s="30">
        <f>ABS(Q429)/'İtme Analizi'!$G$17</f>
        <v>0</v>
      </c>
      <c r="T429" s="30">
        <f>ABS(R429)/'İtme Analizi'!$G$14</f>
        <v>0</v>
      </c>
      <c r="U429" s="30">
        <f t="shared" si="8"/>
        <v>7.3543712204759554E-3</v>
      </c>
    </row>
    <row r="430" spans="16:21" ht="13.9" customHeight="1" x14ac:dyDescent="0.2">
      <c r="P430" s="27"/>
      <c r="Q430" s="30"/>
      <c r="R430" s="30"/>
      <c r="S430" s="30">
        <f>ABS(Q430)/'İtme Analizi'!$G$17</f>
        <v>0</v>
      </c>
      <c r="T430" s="30">
        <f>ABS(R430)/'İtme Analizi'!$G$14</f>
        <v>0</v>
      </c>
      <c r="U430" s="30">
        <f t="shared" si="8"/>
        <v>7.3543712204759554E-3</v>
      </c>
    </row>
    <row r="431" spans="16:21" ht="13.9" customHeight="1" x14ac:dyDescent="0.2">
      <c r="P431" s="27"/>
      <c r="Q431" s="30"/>
      <c r="R431" s="30"/>
      <c r="S431" s="30">
        <f>ABS(Q431)/'İtme Analizi'!$G$17</f>
        <v>0</v>
      </c>
      <c r="T431" s="30">
        <f>ABS(R431)/'İtme Analizi'!$G$14</f>
        <v>0</v>
      </c>
      <c r="U431" s="30">
        <f t="shared" si="8"/>
        <v>7.3543712204759554E-3</v>
      </c>
    </row>
    <row r="432" spans="16:21" ht="13.9" customHeight="1" x14ac:dyDescent="0.2">
      <c r="P432" s="27"/>
      <c r="Q432" s="30"/>
      <c r="R432" s="30"/>
      <c r="S432" s="30">
        <f>ABS(Q432)/'İtme Analizi'!$G$17</f>
        <v>0</v>
      </c>
      <c r="T432" s="30">
        <f>ABS(R432)/'İtme Analizi'!$G$14</f>
        <v>0</v>
      </c>
      <c r="U432" s="30">
        <f t="shared" si="8"/>
        <v>7.3543712204759554E-3</v>
      </c>
    </row>
    <row r="433" spans="16:21" ht="13.9" customHeight="1" x14ac:dyDescent="0.2">
      <c r="P433" s="27"/>
      <c r="Q433" s="30"/>
      <c r="R433" s="30"/>
      <c r="S433" s="30">
        <f>ABS(Q433)/'İtme Analizi'!$G$17</f>
        <v>0</v>
      </c>
      <c r="T433" s="30">
        <f>ABS(R433)/'İtme Analizi'!$G$14</f>
        <v>0</v>
      </c>
      <c r="U433" s="30">
        <f t="shared" si="8"/>
        <v>7.3543712204759554E-3</v>
      </c>
    </row>
    <row r="434" spans="16:21" ht="13.9" customHeight="1" x14ac:dyDescent="0.2">
      <c r="P434" s="27"/>
      <c r="Q434" s="30"/>
      <c r="R434" s="30"/>
      <c r="S434" s="30">
        <f>ABS(Q434)/'İtme Analizi'!$G$17</f>
        <v>0</v>
      </c>
      <c r="T434" s="30">
        <f>ABS(R434)/'İtme Analizi'!$G$14</f>
        <v>0</v>
      </c>
      <c r="U434" s="30">
        <f t="shared" si="8"/>
        <v>7.3543712204759554E-3</v>
      </c>
    </row>
    <row r="435" spans="16:21" ht="13.9" customHeight="1" x14ac:dyDescent="0.2">
      <c r="P435" s="27"/>
      <c r="Q435" s="30"/>
      <c r="R435" s="30"/>
      <c r="S435" s="30">
        <f>ABS(Q435)/'İtme Analizi'!$G$17</f>
        <v>0</v>
      </c>
      <c r="T435" s="30">
        <f>ABS(R435)/'İtme Analizi'!$G$14</f>
        <v>0</v>
      </c>
      <c r="U435" s="30">
        <f t="shared" si="8"/>
        <v>7.3543712204759554E-3</v>
      </c>
    </row>
    <row r="436" spans="16:21" ht="13.9" customHeight="1" x14ac:dyDescent="0.2">
      <c r="P436" s="27"/>
      <c r="Q436" s="30"/>
      <c r="R436" s="30"/>
      <c r="S436" s="30">
        <f>ABS(Q436)/'İtme Analizi'!$G$17</f>
        <v>0</v>
      </c>
      <c r="T436" s="30">
        <f>ABS(R436)/'İtme Analizi'!$G$14</f>
        <v>0</v>
      </c>
      <c r="U436" s="30">
        <f t="shared" si="8"/>
        <v>7.3543712204759554E-3</v>
      </c>
    </row>
    <row r="437" spans="16:21" ht="13.9" customHeight="1" x14ac:dyDescent="0.2">
      <c r="P437" s="27"/>
      <c r="Q437" s="30"/>
      <c r="R437" s="30"/>
      <c r="S437" s="30">
        <f>ABS(Q437)/'İtme Analizi'!$G$17</f>
        <v>0</v>
      </c>
      <c r="T437" s="30">
        <f>ABS(R437)/'İtme Analizi'!$G$14</f>
        <v>0</v>
      </c>
      <c r="U437" s="30">
        <f t="shared" si="8"/>
        <v>7.3543712204759554E-3</v>
      </c>
    </row>
    <row r="438" spans="16:21" ht="13.9" customHeight="1" x14ac:dyDescent="0.2">
      <c r="P438" s="27"/>
      <c r="Q438" s="30"/>
      <c r="R438" s="30"/>
      <c r="S438" s="30">
        <f>ABS(Q438)/'İtme Analizi'!$G$17</f>
        <v>0</v>
      </c>
      <c r="T438" s="30">
        <f>ABS(R438)/'İtme Analizi'!$G$14</f>
        <v>0</v>
      </c>
      <c r="U438" s="30">
        <f t="shared" si="8"/>
        <v>7.3543712204759554E-3</v>
      </c>
    </row>
    <row r="439" spans="16:21" ht="13.9" customHeight="1" x14ac:dyDescent="0.2">
      <c r="P439" s="27"/>
      <c r="Q439" s="30"/>
      <c r="R439" s="30"/>
      <c r="S439" s="30">
        <f>ABS(Q439)/'İtme Analizi'!$G$17</f>
        <v>0</v>
      </c>
      <c r="T439" s="30">
        <f>ABS(R439)/'İtme Analizi'!$G$14</f>
        <v>0</v>
      </c>
      <c r="U439" s="30">
        <f t="shared" si="8"/>
        <v>7.3543712204759554E-3</v>
      </c>
    </row>
    <row r="440" spans="16:21" ht="13.9" customHeight="1" x14ac:dyDescent="0.2">
      <c r="P440" s="27"/>
      <c r="Q440" s="30"/>
      <c r="R440" s="30"/>
      <c r="S440" s="30">
        <f>ABS(Q440)/'İtme Analizi'!$G$17</f>
        <v>0</v>
      </c>
      <c r="T440" s="30">
        <f>ABS(R440)/'İtme Analizi'!$G$14</f>
        <v>0</v>
      </c>
      <c r="U440" s="30">
        <f t="shared" si="8"/>
        <v>7.3543712204759554E-3</v>
      </c>
    </row>
    <row r="441" spans="16:21" ht="13.9" customHeight="1" x14ac:dyDescent="0.2">
      <c r="P441" s="27"/>
      <c r="Q441" s="30"/>
      <c r="R441" s="30"/>
      <c r="S441" s="30">
        <f>ABS(Q441)/'İtme Analizi'!$G$17</f>
        <v>0</v>
      </c>
      <c r="T441" s="30">
        <f>ABS(R441)/'İtme Analizi'!$G$14</f>
        <v>0</v>
      </c>
      <c r="U441" s="30">
        <f t="shared" si="8"/>
        <v>7.3543712204759554E-3</v>
      </c>
    </row>
    <row r="442" spans="16:21" ht="13.9" customHeight="1" x14ac:dyDescent="0.2">
      <c r="P442" s="27"/>
      <c r="Q442" s="30"/>
      <c r="R442" s="30"/>
      <c r="S442" s="30">
        <f>ABS(Q442)/'İtme Analizi'!$G$17</f>
        <v>0</v>
      </c>
      <c r="T442" s="30">
        <f>ABS(R442)/'İtme Analizi'!$G$14</f>
        <v>0</v>
      </c>
      <c r="U442" s="30">
        <f t="shared" si="8"/>
        <v>7.3543712204759554E-3</v>
      </c>
    </row>
    <row r="443" spans="16:21" ht="13.9" customHeight="1" x14ac:dyDescent="0.2">
      <c r="P443" s="27"/>
      <c r="Q443" s="30"/>
      <c r="R443" s="30"/>
      <c r="S443" s="30">
        <f>ABS(Q443)/'İtme Analizi'!$G$17</f>
        <v>0</v>
      </c>
      <c r="T443" s="30">
        <f>ABS(R443)/'İtme Analizi'!$G$14</f>
        <v>0</v>
      </c>
      <c r="U443" s="30">
        <f t="shared" si="8"/>
        <v>7.3543712204759554E-3</v>
      </c>
    </row>
    <row r="444" spans="16:21" ht="13.9" customHeight="1" x14ac:dyDescent="0.2">
      <c r="P444" s="27"/>
      <c r="Q444" s="30"/>
      <c r="R444" s="30"/>
      <c r="S444" s="30">
        <f>ABS(Q444)/'İtme Analizi'!$G$17</f>
        <v>0</v>
      </c>
      <c r="T444" s="30">
        <f>ABS(R444)/'İtme Analizi'!$G$14</f>
        <v>0</v>
      </c>
      <c r="U444" s="30">
        <f t="shared" si="8"/>
        <v>7.3543712204759554E-3</v>
      </c>
    </row>
    <row r="445" spans="16:21" ht="13.9" customHeight="1" x14ac:dyDescent="0.2">
      <c r="P445" s="27"/>
      <c r="Q445" s="30"/>
      <c r="R445" s="30"/>
      <c r="S445" s="30">
        <f>ABS(Q445)/'İtme Analizi'!$G$17</f>
        <v>0</v>
      </c>
      <c r="T445" s="30">
        <f>ABS(R445)/'İtme Analizi'!$G$14</f>
        <v>0</v>
      </c>
      <c r="U445" s="30">
        <f t="shared" si="8"/>
        <v>7.3543712204759554E-3</v>
      </c>
    </row>
    <row r="446" spans="16:21" ht="13.9" customHeight="1" x14ac:dyDescent="0.2">
      <c r="P446" s="27"/>
      <c r="Q446" s="30"/>
      <c r="R446" s="30"/>
      <c r="S446" s="30">
        <f>ABS(Q446)/'İtme Analizi'!$G$17</f>
        <v>0</v>
      </c>
      <c r="T446" s="30">
        <f>ABS(R446)/'İtme Analizi'!$G$14</f>
        <v>0</v>
      </c>
      <c r="U446" s="30">
        <f t="shared" si="8"/>
        <v>7.3543712204759554E-3</v>
      </c>
    </row>
    <row r="447" spans="16:21" ht="13.9" customHeight="1" x14ac:dyDescent="0.2">
      <c r="P447" s="27"/>
      <c r="Q447" s="30"/>
      <c r="R447" s="30"/>
      <c r="S447" s="30">
        <f>ABS(Q447)/'İtme Analizi'!$G$17</f>
        <v>0</v>
      </c>
      <c r="T447" s="30">
        <f>ABS(R447)/'İtme Analizi'!$G$14</f>
        <v>0</v>
      </c>
      <c r="U447" s="30">
        <f t="shared" si="8"/>
        <v>7.3543712204759554E-3</v>
      </c>
    </row>
    <row r="448" spans="16:21" ht="13.9" customHeight="1" x14ac:dyDescent="0.2">
      <c r="P448" s="27"/>
      <c r="Q448" s="30"/>
      <c r="R448" s="30"/>
      <c r="S448" s="30">
        <f>ABS(Q448)/'İtme Analizi'!$G$17</f>
        <v>0</v>
      </c>
      <c r="T448" s="30">
        <f>ABS(R448)/'İtme Analizi'!$G$14</f>
        <v>0</v>
      </c>
      <c r="U448" s="30">
        <f t="shared" si="8"/>
        <v>7.3543712204759554E-3</v>
      </c>
    </row>
    <row r="449" spans="16:21" ht="13.9" customHeight="1" x14ac:dyDescent="0.2">
      <c r="P449" s="27"/>
      <c r="Q449" s="30"/>
      <c r="R449" s="30"/>
      <c r="S449" s="30">
        <f>ABS(Q449)/'İtme Analizi'!$G$17</f>
        <v>0</v>
      </c>
      <c r="T449" s="30">
        <f>ABS(R449)/'İtme Analizi'!$G$14</f>
        <v>0</v>
      </c>
      <c r="U449" s="30">
        <f t="shared" si="8"/>
        <v>7.3543712204759554E-3</v>
      </c>
    </row>
    <row r="450" spans="16:21" ht="13.9" customHeight="1" x14ac:dyDescent="0.2">
      <c r="P450" s="27"/>
      <c r="Q450" s="30"/>
      <c r="R450" s="30"/>
      <c r="S450" s="30">
        <f>ABS(Q450)/'İtme Analizi'!$G$17</f>
        <v>0</v>
      </c>
      <c r="T450" s="30">
        <f>ABS(R450)/'İtme Analizi'!$G$14</f>
        <v>0</v>
      </c>
      <c r="U450" s="30">
        <f t="shared" si="8"/>
        <v>7.3543712204759554E-3</v>
      </c>
    </row>
    <row r="451" spans="16:21" ht="13.9" customHeight="1" x14ac:dyDescent="0.2">
      <c r="P451" s="27"/>
      <c r="Q451" s="30"/>
      <c r="R451" s="30"/>
      <c r="S451" s="30">
        <f>ABS(Q451)/'İtme Analizi'!$G$17</f>
        <v>0</v>
      </c>
      <c r="T451" s="30">
        <f>ABS(R451)/'İtme Analizi'!$G$14</f>
        <v>0</v>
      </c>
      <c r="U451" s="30">
        <f t="shared" si="8"/>
        <v>7.3543712204759554E-3</v>
      </c>
    </row>
    <row r="452" spans="16:21" ht="13.9" customHeight="1" x14ac:dyDescent="0.2">
      <c r="P452" s="27"/>
      <c r="Q452" s="30"/>
      <c r="R452" s="30"/>
      <c r="S452" s="30">
        <f>ABS(Q452)/'İtme Analizi'!$G$17</f>
        <v>0</v>
      </c>
      <c r="T452" s="30">
        <f>ABS(R452)/'İtme Analizi'!$G$14</f>
        <v>0</v>
      </c>
      <c r="U452" s="30">
        <f t="shared" si="8"/>
        <v>7.3543712204759554E-3</v>
      </c>
    </row>
    <row r="453" spans="16:21" ht="13.9" customHeight="1" x14ac:dyDescent="0.2">
      <c r="P453" s="27"/>
      <c r="Q453" s="30"/>
      <c r="R453" s="30"/>
      <c r="S453" s="30">
        <f>ABS(Q453)/'İtme Analizi'!$G$17</f>
        <v>0</v>
      </c>
      <c r="T453" s="30">
        <f>ABS(R453)/'İtme Analizi'!$G$14</f>
        <v>0</v>
      </c>
      <c r="U453" s="30">
        <f t="shared" si="8"/>
        <v>7.3543712204759554E-3</v>
      </c>
    </row>
    <row r="454" spans="16:21" ht="13.9" customHeight="1" x14ac:dyDescent="0.2">
      <c r="P454" s="27"/>
      <c r="Q454" s="30"/>
      <c r="R454" s="30"/>
      <c r="S454" s="30">
        <f>ABS(Q454)/'İtme Analizi'!$G$17</f>
        <v>0</v>
      </c>
      <c r="T454" s="30">
        <f>ABS(R454)/'İtme Analizi'!$G$14</f>
        <v>0</v>
      </c>
      <c r="U454" s="30">
        <f t="shared" si="8"/>
        <v>7.3543712204759554E-3</v>
      </c>
    </row>
    <row r="455" spans="16:21" ht="13.9" customHeight="1" x14ac:dyDescent="0.2">
      <c r="P455" s="27"/>
      <c r="Q455" s="30"/>
      <c r="R455" s="30"/>
      <c r="S455" s="30">
        <f>ABS(Q455)/'İtme Analizi'!$G$17</f>
        <v>0</v>
      </c>
      <c r="T455" s="30">
        <f>ABS(R455)/'İtme Analizi'!$G$14</f>
        <v>0</v>
      </c>
      <c r="U455" s="30">
        <f t="shared" si="8"/>
        <v>7.3543712204759554E-3</v>
      </c>
    </row>
    <row r="456" spans="16:21" ht="13.9" customHeight="1" x14ac:dyDescent="0.2">
      <c r="P456" s="27"/>
      <c r="Q456" s="30"/>
      <c r="R456" s="30"/>
      <c r="S456" s="30">
        <f>ABS(Q456)/'İtme Analizi'!$G$17</f>
        <v>0</v>
      </c>
      <c r="T456" s="30">
        <f>ABS(R456)/'İtme Analizi'!$G$14</f>
        <v>0</v>
      </c>
      <c r="U456" s="30">
        <f t="shared" si="8"/>
        <v>7.3543712204759554E-3</v>
      </c>
    </row>
    <row r="457" spans="16:21" ht="13.9" customHeight="1" x14ac:dyDescent="0.2">
      <c r="P457" s="27"/>
      <c r="Q457" s="30"/>
      <c r="R457" s="30"/>
      <c r="S457" s="30">
        <f>ABS(Q457)/'İtme Analizi'!$G$17</f>
        <v>0</v>
      </c>
      <c r="T457" s="30">
        <f>ABS(R457)/'İtme Analizi'!$G$14</f>
        <v>0</v>
      </c>
      <c r="U457" s="30">
        <f t="shared" ref="U457:U520" si="9">U456+(S457-S456)*((T457+T456)/2)</f>
        <v>7.3543712204759554E-3</v>
      </c>
    </row>
    <row r="458" spans="16:21" ht="13.9" customHeight="1" x14ac:dyDescent="0.2">
      <c r="P458" s="27"/>
      <c r="Q458" s="30"/>
      <c r="R458" s="30"/>
      <c r="S458" s="30">
        <f>ABS(Q458)/'İtme Analizi'!$G$17</f>
        <v>0</v>
      </c>
      <c r="T458" s="30">
        <f>ABS(R458)/'İtme Analizi'!$G$14</f>
        <v>0</v>
      </c>
      <c r="U458" s="30">
        <f t="shared" si="9"/>
        <v>7.3543712204759554E-3</v>
      </c>
    </row>
    <row r="459" spans="16:21" ht="13.9" customHeight="1" x14ac:dyDescent="0.2">
      <c r="P459" s="27"/>
      <c r="Q459" s="30"/>
      <c r="R459" s="30"/>
      <c r="S459" s="30">
        <f>ABS(Q459)/'İtme Analizi'!$G$17</f>
        <v>0</v>
      </c>
      <c r="T459" s="30">
        <f>ABS(R459)/'İtme Analizi'!$G$14</f>
        <v>0</v>
      </c>
      <c r="U459" s="30">
        <f t="shared" si="9"/>
        <v>7.3543712204759554E-3</v>
      </c>
    </row>
    <row r="460" spans="16:21" ht="13.9" customHeight="1" x14ac:dyDescent="0.2">
      <c r="P460" s="27"/>
      <c r="Q460" s="30"/>
      <c r="R460" s="30"/>
      <c r="S460" s="30">
        <f>ABS(Q460)/'İtme Analizi'!$G$17</f>
        <v>0</v>
      </c>
      <c r="T460" s="30">
        <f>ABS(R460)/'İtme Analizi'!$G$14</f>
        <v>0</v>
      </c>
      <c r="U460" s="30">
        <f t="shared" si="9"/>
        <v>7.3543712204759554E-3</v>
      </c>
    </row>
    <row r="461" spans="16:21" ht="13.9" customHeight="1" x14ac:dyDescent="0.2">
      <c r="P461" s="27"/>
      <c r="Q461" s="30"/>
      <c r="R461" s="30"/>
      <c r="S461" s="30">
        <f>ABS(Q461)/'İtme Analizi'!$G$17</f>
        <v>0</v>
      </c>
      <c r="T461" s="30">
        <f>ABS(R461)/'İtme Analizi'!$G$14</f>
        <v>0</v>
      </c>
      <c r="U461" s="30">
        <f t="shared" si="9"/>
        <v>7.3543712204759554E-3</v>
      </c>
    </row>
    <row r="462" spans="16:21" ht="13.9" customHeight="1" x14ac:dyDescent="0.2">
      <c r="P462" s="27"/>
      <c r="Q462" s="30"/>
      <c r="R462" s="30"/>
      <c r="S462" s="30">
        <f>ABS(Q462)/'İtme Analizi'!$G$17</f>
        <v>0</v>
      </c>
      <c r="T462" s="30">
        <f>ABS(R462)/'İtme Analizi'!$G$14</f>
        <v>0</v>
      </c>
      <c r="U462" s="30">
        <f t="shared" si="9"/>
        <v>7.3543712204759554E-3</v>
      </c>
    </row>
    <row r="463" spans="16:21" ht="13.9" customHeight="1" x14ac:dyDescent="0.2">
      <c r="P463" s="27"/>
      <c r="Q463" s="30"/>
      <c r="R463" s="30"/>
      <c r="S463" s="30">
        <f>ABS(Q463)/'İtme Analizi'!$G$17</f>
        <v>0</v>
      </c>
      <c r="T463" s="30">
        <f>ABS(R463)/'İtme Analizi'!$G$14</f>
        <v>0</v>
      </c>
      <c r="U463" s="30">
        <f t="shared" si="9"/>
        <v>7.3543712204759554E-3</v>
      </c>
    </row>
    <row r="464" spans="16:21" ht="13.9" customHeight="1" x14ac:dyDescent="0.2">
      <c r="P464" s="27"/>
      <c r="Q464" s="30"/>
      <c r="R464" s="30"/>
      <c r="S464" s="30">
        <f>ABS(Q464)/'İtme Analizi'!$G$17</f>
        <v>0</v>
      </c>
      <c r="T464" s="30">
        <f>ABS(R464)/'İtme Analizi'!$G$14</f>
        <v>0</v>
      </c>
      <c r="U464" s="30">
        <f t="shared" si="9"/>
        <v>7.3543712204759554E-3</v>
      </c>
    </row>
    <row r="465" spans="16:21" ht="13.9" customHeight="1" x14ac:dyDescent="0.2">
      <c r="P465" s="27"/>
      <c r="Q465" s="30"/>
      <c r="R465" s="30"/>
      <c r="S465" s="30">
        <f>ABS(Q465)/'İtme Analizi'!$G$17</f>
        <v>0</v>
      </c>
      <c r="T465" s="30">
        <f>ABS(R465)/'İtme Analizi'!$G$14</f>
        <v>0</v>
      </c>
      <c r="U465" s="30">
        <f t="shared" si="9"/>
        <v>7.3543712204759554E-3</v>
      </c>
    </row>
    <row r="466" spans="16:21" ht="13.9" customHeight="1" x14ac:dyDescent="0.2">
      <c r="P466" s="27"/>
      <c r="Q466" s="30"/>
      <c r="R466" s="30"/>
      <c r="S466" s="30">
        <f>ABS(Q466)/'İtme Analizi'!$G$17</f>
        <v>0</v>
      </c>
      <c r="T466" s="30">
        <f>ABS(R466)/'İtme Analizi'!$G$14</f>
        <v>0</v>
      </c>
      <c r="U466" s="30">
        <f t="shared" si="9"/>
        <v>7.3543712204759554E-3</v>
      </c>
    </row>
    <row r="467" spans="16:21" ht="13.9" customHeight="1" x14ac:dyDescent="0.2">
      <c r="P467" s="27"/>
      <c r="Q467" s="30"/>
      <c r="R467" s="30"/>
      <c r="S467" s="30">
        <f>ABS(Q467)/'İtme Analizi'!$G$17</f>
        <v>0</v>
      </c>
      <c r="T467" s="30">
        <f>ABS(R467)/'İtme Analizi'!$G$14</f>
        <v>0</v>
      </c>
      <c r="U467" s="30">
        <f t="shared" si="9"/>
        <v>7.3543712204759554E-3</v>
      </c>
    </row>
    <row r="468" spans="16:21" ht="13.9" customHeight="1" x14ac:dyDescent="0.2">
      <c r="P468" s="27"/>
      <c r="Q468" s="30"/>
      <c r="R468" s="30"/>
      <c r="S468" s="30">
        <f>ABS(Q468)/'İtme Analizi'!$G$17</f>
        <v>0</v>
      </c>
      <c r="T468" s="30">
        <f>ABS(R468)/'İtme Analizi'!$G$14</f>
        <v>0</v>
      </c>
      <c r="U468" s="30">
        <f t="shared" si="9"/>
        <v>7.3543712204759554E-3</v>
      </c>
    </row>
    <row r="469" spans="16:21" ht="13.9" customHeight="1" x14ac:dyDescent="0.2">
      <c r="P469" s="27"/>
      <c r="Q469" s="30"/>
      <c r="R469" s="30"/>
      <c r="S469" s="30">
        <f>ABS(Q469)/'İtme Analizi'!$G$17</f>
        <v>0</v>
      </c>
      <c r="T469" s="30">
        <f>ABS(R469)/'İtme Analizi'!$G$14</f>
        <v>0</v>
      </c>
      <c r="U469" s="30">
        <f t="shared" si="9"/>
        <v>7.3543712204759554E-3</v>
      </c>
    </row>
    <row r="470" spans="16:21" ht="13.9" customHeight="1" x14ac:dyDescent="0.2">
      <c r="P470" s="27"/>
      <c r="Q470" s="30"/>
      <c r="R470" s="30"/>
      <c r="S470" s="30">
        <f>ABS(Q470)/'İtme Analizi'!$G$17</f>
        <v>0</v>
      </c>
      <c r="T470" s="30">
        <f>ABS(R470)/'İtme Analizi'!$G$14</f>
        <v>0</v>
      </c>
      <c r="U470" s="30">
        <f t="shared" si="9"/>
        <v>7.3543712204759554E-3</v>
      </c>
    </row>
    <row r="471" spans="16:21" ht="13.9" customHeight="1" x14ac:dyDescent="0.2">
      <c r="P471" s="27"/>
      <c r="Q471" s="30"/>
      <c r="R471" s="30"/>
      <c r="S471" s="30">
        <f>ABS(Q471)/'İtme Analizi'!$G$17</f>
        <v>0</v>
      </c>
      <c r="T471" s="30">
        <f>ABS(R471)/'İtme Analizi'!$G$14</f>
        <v>0</v>
      </c>
      <c r="U471" s="30">
        <f t="shared" si="9"/>
        <v>7.3543712204759554E-3</v>
      </c>
    </row>
    <row r="472" spans="16:21" ht="13.9" customHeight="1" x14ac:dyDescent="0.2">
      <c r="P472" s="27"/>
      <c r="Q472" s="30"/>
      <c r="R472" s="30"/>
      <c r="S472" s="30">
        <f>ABS(Q472)/'İtme Analizi'!$G$17</f>
        <v>0</v>
      </c>
      <c r="T472" s="30">
        <f>ABS(R472)/'İtme Analizi'!$G$14</f>
        <v>0</v>
      </c>
      <c r="U472" s="30">
        <f t="shared" si="9"/>
        <v>7.3543712204759554E-3</v>
      </c>
    </row>
    <row r="473" spans="16:21" ht="13.9" customHeight="1" x14ac:dyDescent="0.2">
      <c r="P473" s="27"/>
      <c r="Q473" s="30"/>
      <c r="R473" s="30"/>
      <c r="S473" s="30">
        <f>ABS(Q473)/'İtme Analizi'!$G$17</f>
        <v>0</v>
      </c>
      <c r="T473" s="30">
        <f>ABS(R473)/'İtme Analizi'!$G$14</f>
        <v>0</v>
      </c>
      <c r="U473" s="30">
        <f t="shared" si="9"/>
        <v>7.3543712204759554E-3</v>
      </c>
    </row>
    <row r="474" spans="16:21" ht="13.9" customHeight="1" x14ac:dyDescent="0.2">
      <c r="P474" s="27"/>
      <c r="Q474" s="30"/>
      <c r="R474" s="30"/>
      <c r="S474" s="30">
        <f>ABS(Q474)/'İtme Analizi'!$G$17</f>
        <v>0</v>
      </c>
      <c r="T474" s="30">
        <f>ABS(R474)/'İtme Analizi'!$G$14</f>
        <v>0</v>
      </c>
      <c r="U474" s="30">
        <f t="shared" si="9"/>
        <v>7.3543712204759554E-3</v>
      </c>
    </row>
    <row r="475" spans="16:21" ht="13.9" customHeight="1" x14ac:dyDescent="0.2">
      <c r="P475" s="27"/>
      <c r="Q475" s="30"/>
      <c r="R475" s="30"/>
      <c r="S475" s="30">
        <f>ABS(Q475)/'İtme Analizi'!$G$17</f>
        <v>0</v>
      </c>
      <c r="T475" s="30">
        <f>ABS(R475)/'İtme Analizi'!$G$14</f>
        <v>0</v>
      </c>
      <c r="U475" s="30">
        <f t="shared" si="9"/>
        <v>7.3543712204759554E-3</v>
      </c>
    </row>
    <row r="476" spans="16:21" ht="13.9" customHeight="1" x14ac:dyDescent="0.2">
      <c r="P476" s="27"/>
      <c r="Q476" s="30"/>
      <c r="R476" s="30"/>
      <c r="S476" s="30">
        <f>ABS(Q476)/'İtme Analizi'!$G$17</f>
        <v>0</v>
      </c>
      <c r="T476" s="30">
        <f>ABS(R476)/'İtme Analizi'!$G$14</f>
        <v>0</v>
      </c>
      <c r="U476" s="30">
        <f t="shared" si="9"/>
        <v>7.3543712204759554E-3</v>
      </c>
    </row>
    <row r="477" spans="16:21" ht="13.9" customHeight="1" x14ac:dyDescent="0.2">
      <c r="P477" s="27"/>
      <c r="Q477" s="30"/>
      <c r="R477" s="30"/>
      <c r="S477" s="30">
        <f>ABS(Q477)/'İtme Analizi'!$G$17</f>
        <v>0</v>
      </c>
      <c r="T477" s="30">
        <f>ABS(R477)/'İtme Analizi'!$G$14</f>
        <v>0</v>
      </c>
      <c r="U477" s="30">
        <f t="shared" si="9"/>
        <v>7.3543712204759554E-3</v>
      </c>
    </row>
    <row r="478" spans="16:21" ht="13.9" customHeight="1" x14ac:dyDescent="0.2">
      <c r="P478" s="27"/>
      <c r="Q478" s="30"/>
      <c r="R478" s="30"/>
      <c r="S478" s="30">
        <f>ABS(Q478)/'İtme Analizi'!$G$17</f>
        <v>0</v>
      </c>
      <c r="T478" s="30">
        <f>ABS(R478)/'İtme Analizi'!$G$14</f>
        <v>0</v>
      </c>
      <c r="U478" s="30">
        <f t="shared" si="9"/>
        <v>7.3543712204759554E-3</v>
      </c>
    </row>
    <row r="479" spans="16:21" ht="13.9" customHeight="1" x14ac:dyDescent="0.2">
      <c r="P479" s="27"/>
      <c r="Q479" s="30"/>
      <c r="R479" s="30"/>
      <c r="S479" s="30">
        <f>ABS(Q479)/'İtme Analizi'!$G$17</f>
        <v>0</v>
      </c>
      <c r="T479" s="30">
        <f>ABS(R479)/'İtme Analizi'!$G$14</f>
        <v>0</v>
      </c>
      <c r="U479" s="30">
        <f t="shared" si="9"/>
        <v>7.3543712204759554E-3</v>
      </c>
    </row>
    <row r="480" spans="16:21" ht="13.9" customHeight="1" x14ac:dyDescent="0.2">
      <c r="P480" s="27"/>
      <c r="Q480" s="30"/>
      <c r="R480" s="30"/>
      <c r="S480" s="30">
        <f>ABS(Q480)/'İtme Analizi'!$G$17</f>
        <v>0</v>
      </c>
      <c r="T480" s="30">
        <f>ABS(R480)/'İtme Analizi'!$G$14</f>
        <v>0</v>
      </c>
      <c r="U480" s="30">
        <f t="shared" si="9"/>
        <v>7.3543712204759554E-3</v>
      </c>
    </row>
    <row r="481" spans="16:21" ht="13.9" customHeight="1" x14ac:dyDescent="0.2">
      <c r="P481" s="27"/>
      <c r="Q481" s="30"/>
      <c r="R481" s="30"/>
      <c r="S481" s="30">
        <f>ABS(Q481)/'İtme Analizi'!$G$17</f>
        <v>0</v>
      </c>
      <c r="T481" s="30">
        <f>ABS(R481)/'İtme Analizi'!$G$14</f>
        <v>0</v>
      </c>
      <c r="U481" s="30">
        <f t="shared" si="9"/>
        <v>7.3543712204759554E-3</v>
      </c>
    </row>
    <row r="482" spans="16:21" ht="13.9" customHeight="1" x14ac:dyDescent="0.2">
      <c r="P482" s="27"/>
      <c r="Q482" s="30"/>
      <c r="R482" s="30"/>
      <c r="S482" s="30">
        <f>ABS(Q482)/'İtme Analizi'!$G$17</f>
        <v>0</v>
      </c>
      <c r="T482" s="30">
        <f>ABS(R482)/'İtme Analizi'!$G$14</f>
        <v>0</v>
      </c>
      <c r="U482" s="30">
        <f t="shared" si="9"/>
        <v>7.3543712204759554E-3</v>
      </c>
    </row>
    <row r="483" spans="16:21" ht="13.9" customHeight="1" x14ac:dyDescent="0.2">
      <c r="P483" s="27"/>
      <c r="Q483" s="30"/>
      <c r="R483" s="30"/>
      <c r="S483" s="30">
        <f>ABS(Q483)/'İtme Analizi'!$G$17</f>
        <v>0</v>
      </c>
      <c r="T483" s="30">
        <f>ABS(R483)/'İtme Analizi'!$G$14</f>
        <v>0</v>
      </c>
      <c r="U483" s="30">
        <f t="shared" si="9"/>
        <v>7.3543712204759554E-3</v>
      </c>
    </row>
    <row r="484" spans="16:21" ht="13.9" customHeight="1" x14ac:dyDescent="0.2">
      <c r="P484" s="27"/>
      <c r="Q484" s="30"/>
      <c r="R484" s="30"/>
      <c r="S484" s="30">
        <f>ABS(Q484)/'İtme Analizi'!$G$17</f>
        <v>0</v>
      </c>
      <c r="T484" s="30">
        <f>ABS(R484)/'İtme Analizi'!$G$14</f>
        <v>0</v>
      </c>
      <c r="U484" s="30">
        <f t="shared" si="9"/>
        <v>7.3543712204759554E-3</v>
      </c>
    </row>
    <row r="485" spans="16:21" ht="13.9" customHeight="1" x14ac:dyDescent="0.2">
      <c r="P485" s="27"/>
      <c r="Q485" s="30"/>
      <c r="R485" s="30"/>
      <c r="S485" s="30">
        <f>ABS(Q485)/'İtme Analizi'!$G$17</f>
        <v>0</v>
      </c>
      <c r="T485" s="30">
        <f>ABS(R485)/'İtme Analizi'!$G$14</f>
        <v>0</v>
      </c>
      <c r="U485" s="30">
        <f t="shared" si="9"/>
        <v>7.3543712204759554E-3</v>
      </c>
    </row>
    <row r="486" spans="16:21" ht="13.9" customHeight="1" x14ac:dyDescent="0.2">
      <c r="P486" s="27"/>
      <c r="Q486" s="30"/>
      <c r="R486" s="30"/>
      <c r="S486" s="30">
        <f>ABS(Q486)/'İtme Analizi'!$G$17</f>
        <v>0</v>
      </c>
      <c r="T486" s="30">
        <f>ABS(R486)/'İtme Analizi'!$G$14</f>
        <v>0</v>
      </c>
      <c r="U486" s="30">
        <f t="shared" si="9"/>
        <v>7.3543712204759554E-3</v>
      </c>
    </row>
    <row r="487" spans="16:21" ht="13.9" customHeight="1" x14ac:dyDescent="0.2">
      <c r="P487" s="27"/>
      <c r="Q487" s="30"/>
      <c r="R487" s="30"/>
      <c r="S487" s="30">
        <f>ABS(Q487)/'İtme Analizi'!$G$17</f>
        <v>0</v>
      </c>
      <c r="T487" s="30">
        <f>ABS(R487)/'İtme Analizi'!$G$14</f>
        <v>0</v>
      </c>
      <c r="U487" s="30">
        <f t="shared" si="9"/>
        <v>7.3543712204759554E-3</v>
      </c>
    </row>
    <row r="488" spans="16:21" ht="13.9" customHeight="1" x14ac:dyDescent="0.2">
      <c r="P488" s="27"/>
      <c r="Q488" s="30"/>
      <c r="R488" s="30"/>
      <c r="S488" s="30">
        <f>ABS(Q488)/'İtme Analizi'!$G$17</f>
        <v>0</v>
      </c>
      <c r="T488" s="30">
        <f>ABS(R488)/'İtme Analizi'!$G$14</f>
        <v>0</v>
      </c>
      <c r="U488" s="30">
        <f t="shared" si="9"/>
        <v>7.3543712204759554E-3</v>
      </c>
    </row>
    <row r="489" spans="16:21" ht="13.9" customHeight="1" x14ac:dyDescent="0.2">
      <c r="P489" s="27"/>
      <c r="Q489" s="30"/>
      <c r="R489" s="30"/>
      <c r="S489" s="30">
        <f>ABS(Q489)/'İtme Analizi'!$G$17</f>
        <v>0</v>
      </c>
      <c r="T489" s="30">
        <f>ABS(R489)/'İtme Analizi'!$G$14</f>
        <v>0</v>
      </c>
      <c r="U489" s="30">
        <f t="shared" si="9"/>
        <v>7.3543712204759554E-3</v>
      </c>
    </row>
    <row r="490" spans="16:21" ht="13.9" customHeight="1" x14ac:dyDescent="0.2">
      <c r="P490" s="27"/>
      <c r="Q490" s="30"/>
      <c r="R490" s="30"/>
      <c r="S490" s="30">
        <f>ABS(Q490)/'İtme Analizi'!$G$17</f>
        <v>0</v>
      </c>
      <c r="T490" s="30">
        <f>ABS(R490)/'İtme Analizi'!$G$14</f>
        <v>0</v>
      </c>
      <c r="U490" s="30">
        <f t="shared" si="9"/>
        <v>7.3543712204759554E-3</v>
      </c>
    </row>
    <row r="491" spans="16:21" ht="13.9" customHeight="1" x14ac:dyDescent="0.2">
      <c r="P491" s="27"/>
      <c r="Q491" s="30"/>
      <c r="R491" s="30"/>
      <c r="S491" s="30">
        <f>ABS(Q491)/'İtme Analizi'!$G$17</f>
        <v>0</v>
      </c>
      <c r="T491" s="30">
        <f>ABS(R491)/'İtme Analizi'!$G$14</f>
        <v>0</v>
      </c>
      <c r="U491" s="30">
        <f t="shared" si="9"/>
        <v>7.3543712204759554E-3</v>
      </c>
    </row>
    <row r="492" spans="16:21" ht="13.9" customHeight="1" x14ac:dyDescent="0.2">
      <c r="P492" s="27"/>
      <c r="Q492" s="30"/>
      <c r="R492" s="30"/>
      <c r="S492" s="30">
        <f>ABS(Q492)/'İtme Analizi'!$G$17</f>
        <v>0</v>
      </c>
      <c r="T492" s="30">
        <f>ABS(R492)/'İtme Analizi'!$G$14</f>
        <v>0</v>
      </c>
      <c r="U492" s="30">
        <f t="shared" si="9"/>
        <v>7.3543712204759554E-3</v>
      </c>
    </row>
    <row r="493" spans="16:21" ht="13.9" customHeight="1" x14ac:dyDescent="0.2">
      <c r="P493" s="27"/>
      <c r="Q493" s="30"/>
      <c r="R493" s="30"/>
      <c r="S493" s="30">
        <f>ABS(Q493)/'İtme Analizi'!$G$17</f>
        <v>0</v>
      </c>
      <c r="T493" s="30">
        <f>ABS(R493)/'İtme Analizi'!$G$14</f>
        <v>0</v>
      </c>
      <c r="U493" s="30">
        <f t="shared" si="9"/>
        <v>7.3543712204759554E-3</v>
      </c>
    </row>
    <row r="494" spans="16:21" ht="13.9" customHeight="1" x14ac:dyDescent="0.2">
      <c r="P494" s="27"/>
      <c r="Q494" s="30"/>
      <c r="R494" s="30"/>
      <c r="S494" s="30">
        <f>ABS(Q494)/'İtme Analizi'!$G$17</f>
        <v>0</v>
      </c>
      <c r="T494" s="30">
        <f>ABS(R494)/'İtme Analizi'!$G$14</f>
        <v>0</v>
      </c>
      <c r="U494" s="30">
        <f t="shared" si="9"/>
        <v>7.3543712204759554E-3</v>
      </c>
    </row>
    <row r="495" spans="16:21" ht="13.9" customHeight="1" x14ac:dyDescent="0.2">
      <c r="P495" s="27"/>
      <c r="Q495" s="30"/>
      <c r="R495" s="30"/>
      <c r="S495" s="30">
        <f>ABS(Q495)/'İtme Analizi'!$G$17</f>
        <v>0</v>
      </c>
      <c r="T495" s="30">
        <f>ABS(R495)/'İtme Analizi'!$G$14</f>
        <v>0</v>
      </c>
      <c r="U495" s="30">
        <f t="shared" si="9"/>
        <v>7.3543712204759554E-3</v>
      </c>
    </row>
    <row r="496" spans="16:21" ht="13.9" customHeight="1" x14ac:dyDescent="0.2">
      <c r="P496" s="27"/>
      <c r="Q496" s="30"/>
      <c r="R496" s="30"/>
      <c r="S496" s="30">
        <f>ABS(Q496)/'İtme Analizi'!$G$17</f>
        <v>0</v>
      </c>
      <c r="T496" s="30">
        <f>ABS(R496)/'İtme Analizi'!$G$14</f>
        <v>0</v>
      </c>
      <c r="U496" s="30">
        <f t="shared" si="9"/>
        <v>7.3543712204759554E-3</v>
      </c>
    </row>
    <row r="497" spans="16:21" ht="13.9" customHeight="1" x14ac:dyDescent="0.2">
      <c r="P497" s="27"/>
      <c r="Q497" s="30"/>
      <c r="R497" s="30"/>
      <c r="S497" s="30">
        <f>ABS(Q497)/'İtme Analizi'!$G$17</f>
        <v>0</v>
      </c>
      <c r="T497" s="30">
        <f>ABS(R497)/'İtme Analizi'!$G$14</f>
        <v>0</v>
      </c>
      <c r="U497" s="30">
        <f t="shared" si="9"/>
        <v>7.3543712204759554E-3</v>
      </c>
    </row>
    <row r="498" spans="16:21" ht="13.9" customHeight="1" x14ac:dyDescent="0.2">
      <c r="P498" s="27"/>
      <c r="Q498" s="30"/>
      <c r="R498" s="30"/>
      <c r="S498" s="30">
        <f>ABS(Q498)/'İtme Analizi'!$G$17</f>
        <v>0</v>
      </c>
      <c r="T498" s="30">
        <f>ABS(R498)/'İtme Analizi'!$G$14</f>
        <v>0</v>
      </c>
      <c r="U498" s="30">
        <f t="shared" si="9"/>
        <v>7.3543712204759554E-3</v>
      </c>
    </row>
    <row r="499" spans="16:21" ht="13.9" customHeight="1" x14ac:dyDescent="0.2">
      <c r="P499" s="27"/>
      <c r="Q499" s="30"/>
      <c r="R499" s="30"/>
      <c r="S499" s="30">
        <f>ABS(Q499)/'İtme Analizi'!$G$17</f>
        <v>0</v>
      </c>
      <c r="T499" s="30">
        <f>ABS(R499)/'İtme Analizi'!$G$14</f>
        <v>0</v>
      </c>
      <c r="U499" s="30">
        <f t="shared" si="9"/>
        <v>7.3543712204759554E-3</v>
      </c>
    </row>
    <row r="500" spans="16:21" ht="13.9" customHeight="1" x14ac:dyDescent="0.2">
      <c r="P500" s="27"/>
      <c r="Q500" s="30"/>
      <c r="R500" s="30"/>
      <c r="S500" s="30">
        <f>ABS(Q500)/'İtme Analizi'!$G$17</f>
        <v>0</v>
      </c>
      <c r="T500" s="30">
        <f>ABS(R500)/'İtme Analizi'!$G$14</f>
        <v>0</v>
      </c>
      <c r="U500" s="30">
        <f t="shared" si="9"/>
        <v>7.3543712204759554E-3</v>
      </c>
    </row>
    <row r="501" spans="16:21" ht="13.9" customHeight="1" x14ac:dyDescent="0.2">
      <c r="P501" s="27"/>
      <c r="Q501" s="30"/>
      <c r="R501" s="30"/>
      <c r="S501" s="30">
        <f>ABS(Q501)/'İtme Analizi'!$G$17</f>
        <v>0</v>
      </c>
      <c r="T501" s="30">
        <f>ABS(R501)/'İtme Analizi'!$G$14</f>
        <v>0</v>
      </c>
      <c r="U501" s="30">
        <f t="shared" si="9"/>
        <v>7.3543712204759554E-3</v>
      </c>
    </row>
    <row r="502" spans="16:21" ht="13.9" customHeight="1" x14ac:dyDescent="0.2">
      <c r="P502" s="27"/>
      <c r="Q502" s="30"/>
      <c r="R502" s="30"/>
      <c r="S502" s="30">
        <f>ABS(Q502)/'İtme Analizi'!$G$17</f>
        <v>0</v>
      </c>
      <c r="T502" s="30">
        <f>ABS(R502)/'İtme Analizi'!$G$14</f>
        <v>0</v>
      </c>
      <c r="U502" s="30">
        <f t="shared" si="9"/>
        <v>7.3543712204759554E-3</v>
      </c>
    </row>
    <row r="503" spans="16:21" ht="13.9" customHeight="1" x14ac:dyDescent="0.2">
      <c r="P503" s="27"/>
      <c r="Q503" s="30"/>
      <c r="R503" s="30"/>
      <c r="S503" s="30">
        <f>ABS(Q503)/'İtme Analizi'!$G$17</f>
        <v>0</v>
      </c>
      <c r="T503" s="30">
        <f>ABS(R503)/'İtme Analizi'!$G$14</f>
        <v>0</v>
      </c>
      <c r="U503" s="30">
        <f t="shared" si="9"/>
        <v>7.3543712204759554E-3</v>
      </c>
    </row>
    <row r="504" spans="16:21" ht="13.9" customHeight="1" x14ac:dyDescent="0.2">
      <c r="P504" s="27"/>
      <c r="Q504" s="30"/>
      <c r="R504" s="30"/>
      <c r="S504" s="30">
        <f>ABS(Q504)/'İtme Analizi'!$G$17</f>
        <v>0</v>
      </c>
      <c r="T504" s="30">
        <f>ABS(R504)/'İtme Analizi'!$G$14</f>
        <v>0</v>
      </c>
      <c r="U504" s="30">
        <f t="shared" si="9"/>
        <v>7.3543712204759554E-3</v>
      </c>
    </row>
    <row r="505" spans="16:21" ht="13.9" customHeight="1" x14ac:dyDescent="0.2">
      <c r="P505" s="27"/>
      <c r="Q505" s="30"/>
      <c r="R505" s="30"/>
      <c r="S505" s="30">
        <f>ABS(Q505)/'İtme Analizi'!$G$17</f>
        <v>0</v>
      </c>
      <c r="T505" s="30">
        <f>ABS(R505)/'İtme Analizi'!$G$14</f>
        <v>0</v>
      </c>
      <c r="U505" s="30">
        <f t="shared" si="9"/>
        <v>7.3543712204759554E-3</v>
      </c>
    </row>
    <row r="506" spans="16:21" ht="13.9" customHeight="1" x14ac:dyDescent="0.2">
      <c r="P506" s="27"/>
      <c r="Q506" s="30"/>
      <c r="R506" s="30"/>
      <c r="S506" s="30">
        <f>ABS(Q506)/'İtme Analizi'!$G$17</f>
        <v>0</v>
      </c>
      <c r="T506" s="30">
        <f>ABS(R506)/'İtme Analizi'!$G$14</f>
        <v>0</v>
      </c>
      <c r="U506" s="30">
        <f t="shared" si="9"/>
        <v>7.3543712204759554E-3</v>
      </c>
    </row>
    <row r="507" spans="16:21" ht="13.9" customHeight="1" x14ac:dyDescent="0.2">
      <c r="P507" s="27"/>
      <c r="Q507" s="30"/>
      <c r="R507" s="30"/>
      <c r="S507" s="30">
        <f>ABS(Q507)/'İtme Analizi'!$G$17</f>
        <v>0</v>
      </c>
      <c r="T507" s="30">
        <f>ABS(R507)/'İtme Analizi'!$G$14</f>
        <v>0</v>
      </c>
      <c r="U507" s="30">
        <f t="shared" si="9"/>
        <v>7.3543712204759554E-3</v>
      </c>
    </row>
    <row r="508" spans="16:21" ht="13.9" customHeight="1" x14ac:dyDescent="0.2">
      <c r="P508" s="27"/>
      <c r="Q508" s="30"/>
      <c r="R508" s="30"/>
      <c r="S508" s="30">
        <f>ABS(Q508)/'İtme Analizi'!$G$17</f>
        <v>0</v>
      </c>
      <c r="T508" s="30">
        <f>ABS(R508)/'İtme Analizi'!$G$14</f>
        <v>0</v>
      </c>
      <c r="U508" s="30">
        <f t="shared" si="9"/>
        <v>7.3543712204759554E-3</v>
      </c>
    </row>
    <row r="509" spans="16:21" ht="13.9" customHeight="1" x14ac:dyDescent="0.2">
      <c r="P509" s="27"/>
      <c r="Q509" s="30"/>
      <c r="R509" s="30"/>
      <c r="S509" s="30">
        <f>ABS(Q509)/'İtme Analizi'!$G$17</f>
        <v>0</v>
      </c>
      <c r="T509" s="30">
        <f>ABS(R509)/'İtme Analizi'!$G$14</f>
        <v>0</v>
      </c>
      <c r="U509" s="30">
        <f t="shared" si="9"/>
        <v>7.3543712204759554E-3</v>
      </c>
    </row>
    <row r="510" spans="16:21" ht="13.9" customHeight="1" x14ac:dyDescent="0.2">
      <c r="P510" s="27"/>
      <c r="Q510" s="30"/>
      <c r="R510" s="30"/>
      <c r="S510" s="30">
        <f>ABS(Q510)/'İtme Analizi'!$G$17</f>
        <v>0</v>
      </c>
      <c r="T510" s="30">
        <f>ABS(R510)/'İtme Analizi'!$G$14</f>
        <v>0</v>
      </c>
      <c r="U510" s="30">
        <f t="shared" si="9"/>
        <v>7.3543712204759554E-3</v>
      </c>
    </row>
    <row r="511" spans="16:21" ht="13.9" customHeight="1" x14ac:dyDescent="0.2">
      <c r="P511" s="27"/>
      <c r="Q511" s="30"/>
      <c r="R511" s="30"/>
      <c r="S511" s="30">
        <f>ABS(Q511)/'İtme Analizi'!$G$17</f>
        <v>0</v>
      </c>
      <c r="T511" s="30">
        <f>ABS(R511)/'İtme Analizi'!$G$14</f>
        <v>0</v>
      </c>
      <c r="U511" s="30">
        <f t="shared" si="9"/>
        <v>7.3543712204759554E-3</v>
      </c>
    </row>
    <row r="512" spans="16:21" ht="13.9" customHeight="1" x14ac:dyDescent="0.2">
      <c r="P512" s="27"/>
      <c r="Q512" s="30"/>
      <c r="R512" s="30"/>
      <c r="S512" s="30">
        <f>ABS(Q512)/'İtme Analizi'!$G$17</f>
        <v>0</v>
      </c>
      <c r="T512" s="30">
        <f>ABS(R512)/'İtme Analizi'!$G$14</f>
        <v>0</v>
      </c>
      <c r="U512" s="30">
        <f t="shared" si="9"/>
        <v>7.3543712204759554E-3</v>
      </c>
    </row>
    <row r="513" spans="16:21" ht="13.9" customHeight="1" x14ac:dyDescent="0.2">
      <c r="P513" s="27"/>
      <c r="Q513" s="30"/>
      <c r="R513" s="30"/>
      <c r="S513" s="30">
        <f>ABS(Q513)/'İtme Analizi'!$G$17</f>
        <v>0</v>
      </c>
      <c r="T513" s="30">
        <f>ABS(R513)/'İtme Analizi'!$G$14</f>
        <v>0</v>
      </c>
      <c r="U513" s="30">
        <f t="shared" si="9"/>
        <v>7.3543712204759554E-3</v>
      </c>
    </row>
    <row r="514" spans="16:21" ht="13.9" customHeight="1" x14ac:dyDescent="0.2">
      <c r="P514" s="27"/>
      <c r="Q514" s="30"/>
      <c r="R514" s="30"/>
      <c r="S514" s="30">
        <f>ABS(Q514)/'İtme Analizi'!$G$17</f>
        <v>0</v>
      </c>
      <c r="T514" s="30">
        <f>ABS(R514)/'İtme Analizi'!$G$14</f>
        <v>0</v>
      </c>
      <c r="U514" s="30">
        <f t="shared" si="9"/>
        <v>7.3543712204759554E-3</v>
      </c>
    </row>
    <row r="515" spans="16:21" ht="13.9" customHeight="1" x14ac:dyDescent="0.2">
      <c r="P515" s="27"/>
      <c r="Q515" s="30"/>
      <c r="R515" s="30"/>
      <c r="S515" s="30">
        <f>ABS(Q515)/'İtme Analizi'!$G$17</f>
        <v>0</v>
      </c>
      <c r="T515" s="30">
        <f>ABS(R515)/'İtme Analizi'!$G$14</f>
        <v>0</v>
      </c>
      <c r="U515" s="30">
        <f t="shared" si="9"/>
        <v>7.3543712204759554E-3</v>
      </c>
    </row>
    <row r="516" spans="16:21" ht="13.9" customHeight="1" x14ac:dyDescent="0.2">
      <c r="P516" s="27"/>
      <c r="Q516" s="30"/>
      <c r="R516" s="30"/>
      <c r="S516" s="30">
        <f>ABS(Q516)/'İtme Analizi'!$G$17</f>
        <v>0</v>
      </c>
      <c r="T516" s="30">
        <f>ABS(R516)/'İtme Analizi'!$G$14</f>
        <v>0</v>
      </c>
      <c r="U516" s="30">
        <f t="shared" si="9"/>
        <v>7.3543712204759554E-3</v>
      </c>
    </row>
    <row r="517" spans="16:21" ht="13.9" customHeight="1" x14ac:dyDescent="0.2">
      <c r="P517" s="27"/>
      <c r="Q517" s="30"/>
      <c r="R517" s="30"/>
      <c r="S517" s="30">
        <f>ABS(Q517)/'İtme Analizi'!$G$17</f>
        <v>0</v>
      </c>
      <c r="T517" s="30">
        <f>ABS(R517)/'İtme Analizi'!$G$14</f>
        <v>0</v>
      </c>
      <c r="U517" s="30">
        <f t="shared" si="9"/>
        <v>7.3543712204759554E-3</v>
      </c>
    </row>
    <row r="518" spans="16:21" ht="13.9" customHeight="1" x14ac:dyDescent="0.2">
      <c r="P518" s="27"/>
      <c r="Q518" s="30"/>
      <c r="R518" s="30"/>
      <c r="S518" s="30">
        <f>ABS(Q518)/'İtme Analizi'!$G$17</f>
        <v>0</v>
      </c>
      <c r="T518" s="30">
        <f>ABS(R518)/'İtme Analizi'!$G$14</f>
        <v>0</v>
      </c>
      <c r="U518" s="30">
        <f t="shared" si="9"/>
        <v>7.3543712204759554E-3</v>
      </c>
    </row>
    <row r="519" spans="16:21" ht="13.9" customHeight="1" x14ac:dyDescent="0.2">
      <c r="P519" s="27"/>
      <c r="Q519" s="30"/>
      <c r="R519" s="30"/>
      <c r="S519" s="30">
        <f>ABS(Q519)/'İtme Analizi'!$G$17</f>
        <v>0</v>
      </c>
      <c r="T519" s="30">
        <f>ABS(R519)/'İtme Analizi'!$G$14</f>
        <v>0</v>
      </c>
      <c r="U519" s="30">
        <f t="shared" si="9"/>
        <v>7.3543712204759554E-3</v>
      </c>
    </row>
    <row r="520" spans="16:21" ht="13.9" customHeight="1" x14ac:dyDescent="0.2">
      <c r="P520" s="27"/>
      <c r="Q520" s="30"/>
      <c r="R520" s="30"/>
      <c r="S520" s="30">
        <f>ABS(Q520)/'İtme Analizi'!$G$17</f>
        <v>0</v>
      </c>
      <c r="T520" s="30">
        <f>ABS(R520)/'İtme Analizi'!$G$14</f>
        <v>0</v>
      </c>
      <c r="U520" s="30">
        <f t="shared" si="9"/>
        <v>7.3543712204759554E-3</v>
      </c>
    </row>
    <row r="521" spans="16:21" ht="13.9" customHeight="1" x14ac:dyDescent="0.2">
      <c r="P521" s="27"/>
      <c r="Q521" s="30"/>
      <c r="R521" s="30"/>
      <c r="S521" s="30">
        <f>ABS(Q521)/'İtme Analizi'!$G$17</f>
        <v>0</v>
      </c>
      <c r="T521" s="30">
        <f>ABS(R521)/'İtme Analizi'!$G$14</f>
        <v>0</v>
      </c>
      <c r="U521" s="30">
        <f t="shared" ref="U521:U584" si="10">U520+(S521-S520)*((T521+T520)/2)</f>
        <v>7.3543712204759554E-3</v>
      </c>
    </row>
    <row r="522" spans="16:21" ht="13.9" customHeight="1" x14ac:dyDescent="0.2">
      <c r="P522" s="27"/>
      <c r="Q522" s="30"/>
      <c r="R522" s="30"/>
      <c r="S522" s="30">
        <f>ABS(Q522)/'İtme Analizi'!$G$17</f>
        <v>0</v>
      </c>
      <c r="T522" s="30">
        <f>ABS(R522)/'İtme Analizi'!$G$14</f>
        <v>0</v>
      </c>
      <c r="U522" s="30">
        <f t="shared" si="10"/>
        <v>7.3543712204759554E-3</v>
      </c>
    </row>
    <row r="523" spans="16:21" ht="13.9" customHeight="1" x14ac:dyDescent="0.2">
      <c r="P523" s="27"/>
      <c r="Q523" s="30"/>
      <c r="R523" s="30"/>
      <c r="S523" s="30">
        <f>ABS(Q523)/'İtme Analizi'!$G$17</f>
        <v>0</v>
      </c>
      <c r="T523" s="30">
        <f>ABS(R523)/'İtme Analizi'!$G$14</f>
        <v>0</v>
      </c>
      <c r="U523" s="30">
        <f t="shared" si="10"/>
        <v>7.3543712204759554E-3</v>
      </c>
    </row>
    <row r="524" spans="16:21" ht="13.9" customHeight="1" x14ac:dyDescent="0.2">
      <c r="P524" s="27"/>
      <c r="Q524" s="30"/>
      <c r="R524" s="30"/>
      <c r="S524" s="30">
        <f>ABS(Q524)/'İtme Analizi'!$G$17</f>
        <v>0</v>
      </c>
      <c r="T524" s="30">
        <f>ABS(R524)/'İtme Analizi'!$G$14</f>
        <v>0</v>
      </c>
      <c r="U524" s="30">
        <f t="shared" si="10"/>
        <v>7.3543712204759554E-3</v>
      </c>
    </row>
    <row r="525" spans="16:21" ht="13.9" customHeight="1" x14ac:dyDescent="0.2">
      <c r="P525" s="27"/>
      <c r="Q525" s="30"/>
      <c r="R525" s="30"/>
      <c r="S525" s="30">
        <f>ABS(Q525)/'İtme Analizi'!$G$17</f>
        <v>0</v>
      </c>
      <c r="T525" s="30">
        <f>ABS(R525)/'İtme Analizi'!$G$14</f>
        <v>0</v>
      </c>
      <c r="U525" s="30">
        <f t="shared" si="10"/>
        <v>7.3543712204759554E-3</v>
      </c>
    </row>
    <row r="526" spans="16:21" ht="13.9" customHeight="1" x14ac:dyDescent="0.2">
      <c r="P526" s="27"/>
      <c r="Q526" s="30"/>
      <c r="R526" s="30"/>
      <c r="S526" s="30">
        <f>ABS(Q526)/'İtme Analizi'!$G$17</f>
        <v>0</v>
      </c>
      <c r="T526" s="30">
        <f>ABS(R526)/'İtme Analizi'!$G$14</f>
        <v>0</v>
      </c>
      <c r="U526" s="30">
        <f t="shared" si="10"/>
        <v>7.3543712204759554E-3</v>
      </c>
    </row>
    <row r="527" spans="16:21" ht="13.9" customHeight="1" x14ac:dyDescent="0.2">
      <c r="P527" s="27"/>
      <c r="Q527" s="30"/>
      <c r="R527" s="30"/>
      <c r="S527" s="30">
        <f>ABS(Q527)/'İtme Analizi'!$G$17</f>
        <v>0</v>
      </c>
      <c r="T527" s="30">
        <f>ABS(R527)/'İtme Analizi'!$G$14</f>
        <v>0</v>
      </c>
      <c r="U527" s="30">
        <f t="shared" si="10"/>
        <v>7.3543712204759554E-3</v>
      </c>
    </row>
    <row r="528" spans="16:21" ht="13.9" customHeight="1" x14ac:dyDescent="0.2">
      <c r="P528" s="27"/>
      <c r="Q528" s="30"/>
      <c r="R528" s="30"/>
      <c r="S528" s="30">
        <f>ABS(Q528)/'İtme Analizi'!$G$17</f>
        <v>0</v>
      </c>
      <c r="T528" s="30">
        <f>ABS(R528)/'İtme Analizi'!$G$14</f>
        <v>0</v>
      </c>
      <c r="U528" s="30">
        <f t="shared" si="10"/>
        <v>7.3543712204759554E-3</v>
      </c>
    </row>
    <row r="529" spans="16:21" ht="13.9" customHeight="1" x14ac:dyDescent="0.2">
      <c r="P529" s="27"/>
      <c r="Q529" s="30"/>
      <c r="R529" s="30"/>
      <c r="S529" s="30">
        <f>ABS(Q529)/'İtme Analizi'!$G$17</f>
        <v>0</v>
      </c>
      <c r="T529" s="30">
        <f>ABS(R529)/'İtme Analizi'!$G$14</f>
        <v>0</v>
      </c>
      <c r="U529" s="30">
        <f t="shared" si="10"/>
        <v>7.3543712204759554E-3</v>
      </c>
    </row>
    <row r="530" spans="16:21" ht="13.9" customHeight="1" x14ac:dyDescent="0.2">
      <c r="P530" s="27"/>
      <c r="Q530" s="30"/>
      <c r="R530" s="30"/>
      <c r="S530" s="30">
        <f>ABS(Q530)/'İtme Analizi'!$G$17</f>
        <v>0</v>
      </c>
      <c r="T530" s="30">
        <f>ABS(R530)/'İtme Analizi'!$G$14</f>
        <v>0</v>
      </c>
      <c r="U530" s="30">
        <f t="shared" si="10"/>
        <v>7.3543712204759554E-3</v>
      </c>
    </row>
    <row r="531" spans="16:21" ht="13.9" customHeight="1" x14ac:dyDescent="0.2">
      <c r="P531" s="27"/>
      <c r="Q531" s="30"/>
      <c r="R531" s="30"/>
      <c r="S531" s="30">
        <f>ABS(Q531)/'İtme Analizi'!$G$17</f>
        <v>0</v>
      </c>
      <c r="T531" s="30">
        <f>ABS(R531)/'İtme Analizi'!$G$14</f>
        <v>0</v>
      </c>
      <c r="U531" s="30">
        <f t="shared" si="10"/>
        <v>7.3543712204759554E-3</v>
      </c>
    </row>
    <row r="532" spans="16:21" ht="13.9" customHeight="1" x14ac:dyDescent="0.2">
      <c r="P532" s="27"/>
      <c r="Q532" s="30"/>
      <c r="R532" s="30"/>
      <c r="S532" s="30">
        <f>ABS(Q532)/'İtme Analizi'!$G$17</f>
        <v>0</v>
      </c>
      <c r="T532" s="30">
        <f>ABS(R532)/'İtme Analizi'!$G$14</f>
        <v>0</v>
      </c>
      <c r="U532" s="30">
        <f t="shared" si="10"/>
        <v>7.3543712204759554E-3</v>
      </c>
    </row>
    <row r="533" spans="16:21" ht="13.9" customHeight="1" x14ac:dyDescent="0.2">
      <c r="P533" s="27"/>
      <c r="Q533" s="30"/>
      <c r="R533" s="30"/>
      <c r="S533" s="30">
        <f>ABS(Q533)/'İtme Analizi'!$G$17</f>
        <v>0</v>
      </c>
      <c r="T533" s="30">
        <f>ABS(R533)/'İtme Analizi'!$G$14</f>
        <v>0</v>
      </c>
      <c r="U533" s="30">
        <f t="shared" si="10"/>
        <v>7.3543712204759554E-3</v>
      </c>
    </row>
    <row r="534" spans="16:21" ht="13.9" customHeight="1" x14ac:dyDescent="0.2">
      <c r="P534" s="27"/>
      <c r="Q534" s="30"/>
      <c r="R534" s="30"/>
      <c r="S534" s="30">
        <f>ABS(Q534)/'İtme Analizi'!$G$17</f>
        <v>0</v>
      </c>
      <c r="T534" s="30">
        <f>ABS(R534)/'İtme Analizi'!$G$14</f>
        <v>0</v>
      </c>
      <c r="U534" s="30">
        <f t="shared" si="10"/>
        <v>7.3543712204759554E-3</v>
      </c>
    </row>
    <row r="535" spans="16:21" ht="13.9" customHeight="1" x14ac:dyDescent="0.2">
      <c r="P535" s="27"/>
      <c r="Q535" s="30"/>
      <c r="R535" s="30"/>
      <c r="S535" s="30">
        <f>ABS(Q535)/'İtme Analizi'!$G$17</f>
        <v>0</v>
      </c>
      <c r="T535" s="30">
        <f>ABS(R535)/'İtme Analizi'!$G$14</f>
        <v>0</v>
      </c>
      <c r="U535" s="30">
        <f t="shared" si="10"/>
        <v>7.3543712204759554E-3</v>
      </c>
    </row>
    <row r="536" spans="16:21" ht="13.9" customHeight="1" x14ac:dyDescent="0.2">
      <c r="P536" s="27"/>
      <c r="Q536" s="30"/>
      <c r="R536" s="30"/>
      <c r="S536" s="30">
        <f>ABS(Q536)/'İtme Analizi'!$G$17</f>
        <v>0</v>
      </c>
      <c r="T536" s="30">
        <f>ABS(R536)/'İtme Analizi'!$G$14</f>
        <v>0</v>
      </c>
      <c r="U536" s="30">
        <f t="shared" si="10"/>
        <v>7.3543712204759554E-3</v>
      </c>
    </row>
    <row r="537" spans="16:21" ht="13.9" customHeight="1" x14ac:dyDescent="0.2">
      <c r="P537" s="27"/>
      <c r="Q537" s="30"/>
      <c r="R537" s="30"/>
      <c r="S537" s="30">
        <f>ABS(Q537)/'İtme Analizi'!$G$17</f>
        <v>0</v>
      </c>
      <c r="T537" s="30">
        <f>ABS(R537)/'İtme Analizi'!$G$14</f>
        <v>0</v>
      </c>
      <c r="U537" s="30">
        <f t="shared" si="10"/>
        <v>7.3543712204759554E-3</v>
      </c>
    </row>
    <row r="538" spans="16:21" ht="13.9" customHeight="1" x14ac:dyDescent="0.2">
      <c r="P538" s="27"/>
      <c r="Q538" s="30"/>
      <c r="R538" s="30"/>
      <c r="S538" s="30">
        <f>ABS(Q538)/'İtme Analizi'!$G$17</f>
        <v>0</v>
      </c>
      <c r="T538" s="30">
        <f>ABS(R538)/'İtme Analizi'!$G$14</f>
        <v>0</v>
      </c>
      <c r="U538" s="30">
        <f t="shared" si="10"/>
        <v>7.3543712204759554E-3</v>
      </c>
    </row>
    <row r="539" spans="16:21" ht="13.9" customHeight="1" x14ac:dyDescent="0.2">
      <c r="P539" s="27"/>
      <c r="Q539" s="30"/>
      <c r="R539" s="30"/>
      <c r="S539" s="30">
        <f>ABS(Q539)/'İtme Analizi'!$G$17</f>
        <v>0</v>
      </c>
      <c r="T539" s="30">
        <f>ABS(R539)/'İtme Analizi'!$G$14</f>
        <v>0</v>
      </c>
      <c r="U539" s="30">
        <f t="shared" si="10"/>
        <v>7.3543712204759554E-3</v>
      </c>
    </row>
    <row r="540" spans="16:21" ht="13.9" customHeight="1" x14ac:dyDescent="0.2">
      <c r="P540" s="27"/>
      <c r="Q540" s="30"/>
      <c r="R540" s="30"/>
      <c r="S540" s="30">
        <f>ABS(Q540)/'İtme Analizi'!$G$17</f>
        <v>0</v>
      </c>
      <c r="T540" s="30">
        <f>ABS(R540)/'İtme Analizi'!$G$14</f>
        <v>0</v>
      </c>
      <c r="U540" s="30">
        <f t="shared" si="10"/>
        <v>7.3543712204759554E-3</v>
      </c>
    </row>
    <row r="541" spans="16:21" ht="13.9" customHeight="1" x14ac:dyDescent="0.2">
      <c r="P541" s="27"/>
      <c r="Q541" s="30"/>
      <c r="R541" s="30"/>
      <c r="S541" s="30">
        <f>ABS(Q541)/'İtme Analizi'!$G$17</f>
        <v>0</v>
      </c>
      <c r="T541" s="30">
        <f>ABS(R541)/'İtme Analizi'!$G$14</f>
        <v>0</v>
      </c>
      <c r="U541" s="30">
        <f t="shared" si="10"/>
        <v>7.3543712204759554E-3</v>
      </c>
    </row>
    <row r="542" spans="16:21" ht="13.9" customHeight="1" x14ac:dyDescent="0.2">
      <c r="P542" s="27"/>
      <c r="Q542" s="30"/>
      <c r="R542" s="30"/>
      <c r="S542" s="30">
        <f>ABS(Q542)/'İtme Analizi'!$G$17</f>
        <v>0</v>
      </c>
      <c r="T542" s="30">
        <f>ABS(R542)/'İtme Analizi'!$G$14</f>
        <v>0</v>
      </c>
      <c r="U542" s="30">
        <f t="shared" si="10"/>
        <v>7.3543712204759554E-3</v>
      </c>
    </row>
    <row r="543" spans="16:21" ht="13.9" customHeight="1" x14ac:dyDescent="0.2">
      <c r="P543" s="27"/>
      <c r="Q543" s="30"/>
      <c r="R543" s="30"/>
      <c r="S543" s="30">
        <f>ABS(Q543)/'İtme Analizi'!$G$17</f>
        <v>0</v>
      </c>
      <c r="T543" s="30">
        <f>ABS(R543)/'İtme Analizi'!$G$14</f>
        <v>0</v>
      </c>
      <c r="U543" s="30">
        <f t="shared" si="10"/>
        <v>7.3543712204759554E-3</v>
      </c>
    </row>
    <row r="544" spans="16:21" ht="13.9" customHeight="1" x14ac:dyDescent="0.2">
      <c r="P544" s="27"/>
      <c r="Q544" s="30"/>
      <c r="R544" s="30"/>
      <c r="S544" s="30">
        <f>ABS(Q544)/'İtme Analizi'!$G$17</f>
        <v>0</v>
      </c>
      <c r="T544" s="30">
        <f>ABS(R544)/'İtme Analizi'!$G$14</f>
        <v>0</v>
      </c>
      <c r="U544" s="30">
        <f t="shared" si="10"/>
        <v>7.3543712204759554E-3</v>
      </c>
    </row>
    <row r="545" spans="16:21" ht="13.9" customHeight="1" x14ac:dyDescent="0.2">
      <c r="P545" s="27"/>
      <c r="Q545" s="30"/>
      <c r="R545" s="30"/>
      <c r="S545" s="30">
        <f>ABS(Q545)/'İtme Analizi'!$G$17</f>
        <v>0</v>
      </c>
      <c r="T545" s="30">
        <f>ABS(R545)/'İtme Analizi'!$G$14</f>
        <v>0</v>
      </c>
      <c r="U545" s="30">
        <f t="shared" si="10"/>
        <v>7.3543712204759554E-3</v>
      </c>
    </row>
    <row r="546" spans="16:21" ht="13.9" customHeight="1" x14ac:dyDescent="0.2">
      <c r="P546" s="27"/>
      <c r="Q546" s="30"/>
      <c r="R546" s="30"/>
      <c r="S546" s="30">
        <f>ABS(Q546)/'İtme Analizi'!$G$17</f>
        <v>0</v>
      </c>
      <c r="T546" s="30">
        <f>ABS(R546)/'İtme Analizi'!$G$14</f>
        <v>0</v>
      </c>
      <c r="U546" s="30">
        <f t="shared" si="10"/>
        <v>7.3543712204759554E-3</v>
      </c>
    </row>
    <row r="547" spans="16:21" ht="13.9" customHeight="1" x14ac:dyDescent="0.2">
      <c r="P547" s="27"/>
      <c r="Q547" s="30"/>
      <c r="R547" s="30"/>
      <c r="S547" s="30">
        <f>ABS(Q547)/'İtme Analizi'!$G$17</f>
        <v>0</v>
      </c>
      <c r="T547" s="30">
        <f>ABS(R547)/'İtme Analizi'!$G$14</f>
        <v>0</v>
      </c>
      <c r="U547" s="30">
        <f t="shared" si="10"/>
        <v>7.3543712204759554E-3</v>
      </c>
    </row>
    <row r="548" spans="16:21" ht="13.9" customHeight="1" x14ac:dyDescent="0.2">
      <c r="P548" s="27"/>
      <c r="Q548" s="30"/>
      <c r="R548" s="30"/>
      <c r="S548" s="30">
        <f>ABS(Q548)/'İtme Analizi'!$G$17</f>
        <v>0</v>
      </c>
      <c r="T548" s="30">
        <f>ABS(R548)/'İtme Analizi'!$G$14</f>
        <v>0</v>
      </c>
      <c r="U548" s="30">
        <f t="shared" si="10"/>
        <v>7.3543712204759554E-3</v>
      </c>
    </row>
    <row r="549" spans="16:21" ht="13.9" customHeight="1" x14ac:dyDescent="0.2">
      <c r="P549" s="27"/>
      <c r="Q549" s="30"/>
      <c r="R549" s="30"/>
      <c r="S549" s="30">
        <f>ABS(Q549)/'İtme Analizi'!$G$17</f>
        <v>0</v>
      </c>
      <c r="T549" s="30">
        <f>ABS(R549)/'İtme Analizi'!$G$14</f>
        <v>0</v>
      </c>
      <c r="U549" s="30">
        <f t="shared" si="10"/>
        <v>7.3543712204759554E-3</v>
      </c>
    </row>
    <row r="550" spans="16:21" ht="13.9" customHeight="1" x14ac:dyDescent="0.2">
      <c r="P550" s="27"/>
      <c r="Q550" s="30"/>
      <c r="R550" s="30"/>
      <c r="S550" s="30">
        <f>ABS(Q550)/'İtme Analizi'!$G$17</f>
        <v>0</v>
      </c>
      <c r="T550" s="30">
        <f>ABS(R550)/'İtme Analizi'!$G$14</f>
        <v>0</v>
      </c>
      <c r="U550" s="30">
        <f t="shared" si="10"/>
        <v>7.3543712204759554E-3</v>
      </c>
    </row>
    <row r="551" spans="16:21" ht="13.9" customHeight="1" x14ac:dyDescent="0.2">
      <c r="P551" s="27"/>
      <c r="Q551" s="30"/>
      <c r="R551" s="30"/>
      <c r="S551" s="30">
        <f>ABS(Q551)/'İtme Analizi'!$G$17</f>
        <v>0</v>
      </c>
      <c r="T551" s="30">
        <f>ABS(R551)/'İtme Analizi'!$G$14</f>
        <v>0</v>
      </c>
      <c r="U551" s="30">
        <f t="shared" si="10"/>
        <v>7.3543712204759554E-3</v>
      </c>
    </row>
    <row r="552" spans="16:21" ht="13.9" customHeight="1" x14ac:dyDescent="0.2">
      <c r="P552" s="27"/>
      <c r="Q552" s="30"/>
      <c r="R552" s="30"/>
      <c r="S552" s="30">
        <f>ABS(Q552)/'İtme Analizi'!$G$17</f>
        <v>0</v>
      </c>
      <c r="T552" s="30">
        <f>ABS(R552)/'İtme Analizi'!$G$14</f>
        <v>0</v>
      </c>
      <c r="U552" s="30">
        <f t="shared" si="10"/>
        <v>7.3543712204759554E-3</v>
      </c>
    </row>
    <row r="553" spans="16:21" ht="13.9" customHeight="1" x14ac:dyDescent="0.2">
      <c r="P553" s="27"/>
      <c r="Q553" s="30"/>
      <c r="R553" s="30"/>
      <c r="S553" s="30">
        <f>ABS(Q553)/'İtme Analizi'!$G$17</f>
        <v>0</v>
      </c>
      <c r="T553" s="30">
        <f>ABS(R553)/'İtme Analizi'!$G$14</f>
        <v>0</v>
      </c>
      <c r="U553" s="30">
        <f t="shared" si="10"/>
        <v>7.3543712204759554E-3</v>
      </c>
    </row>
    <row r="554" spans="16:21" ht="13.9" customHeight="1" x14ac:dyDescent="0.2">
      <c r="P554" s="27"/>
      <c r="Q554" s="30"/>
      <c r="R554" s="30"/>
      <c r="S554" s="30">
        <f>ABS(Q554)/'İtme Analizi'!$G$17</f>
        <v>0</v>
      </c>
      <c r="T554" s="30">
        <f>ABS(R554)/'İtme Analizi'!$G$14</f>
        <v>0</v>
      </c>
      <c r="U554" s="30">
        <f t="shared" si="10"/>
        <v>7.3543712204759554E-3</v>
      </c>
    </row>
    <row r="555" spans="16:21" ht="13.9" customHeight="1" x14ac:dyDescent="0.2">
      <c r="P555" s="27"/>
      <c r="Q555" s="30"/>
      <c r="R555" s="30"/>
      <c r="S555" s="30">
        <f>ABS(Q555)/'İtme Analizi'!$G$17</f>
        <v>0</v>
      </c>
      <c r="T555" s="30">
        <f>ABS(R555)/'İtme Analizi'!$G$14</f>
        <v>0</v>
      </c>
      <c r="U555" s="30">
        <f t="shared" si="10"/>
        <v>7.3543712204759554E-3</v>
      </c>
    </row>
    <row r="556" spans="16:21" ht="13.9" customHeight="1" x14ac:dyDescent="0.2">
      <c r="P556" s="27"/>
      <c r="Q556" s="30"/>
      <c r="R556" s="30"/>
      <c r="S556" s="30">
        <f>ABS(Q556)/'İtme Analizi'!$G$17</f>
        <v>0</v>
      </c>
      <c r="T556" s="30">
        <f>ABS(R556)/'İtme Analizi'!$G$14</f>
        <v>0</v>
      </c>
      <c r="U556" s="30">
        <f t="shared" si="10"/>
        <v>7.3543712204759554E-3</v>
      </c>
    </row>
    <row r="557" spans="16:21" ht="13.9" customHeight="1" x14ac:dyDescent="0.2">
      <c r="P557" s="27"/>
      <c r="Q557" s="30"/>
      <c r="R557" s="30"/>
      <c r="S557" s="30">
        <f>ABS(Q557)/'İtme Analizi'!$G$17</f>
        <v>0</v>
      </c>
      <c r="T557" s="30">
        <f>ABS(R557)/'İtme Analizi'!$G$14</f>
        <v>0</v>
      </c>
      <c r="U557" s="30">
        <f t="shared" si="10"/>
        <v>7.3543712204759554E-3</v>
      </c>
    </row>
    <row r="558" spans="16:21" ht="13.9" customHeight="1" x14ac:dyDescent="0.2">
      <c r="P558" s="27"/>
      <c r="Q558" s="30"/>
      <c r="R558" s="30"/>
      <c r="S558" s="30">
        <f>ABS(Q558)/'İtme Analizi'!$G$17</f>
        <v>0</v>
      </c>
      <c r="T558" s="30">
        <f>ABS(R558)/'İtme Analizi'!$G$14</f>
        <v>0</v>
      </c>
      <c r="U558" s="30">
        <f t="shared" si="10"/>
        <v>7.3543712204759554E-3</v>
      </c>
    </row>
    <row r="559" spans="16:21" ht="13.9" customHeight="1" x14ac:dyDescent="0.2">
      <c r="P559" s="27"/>
      <c r="Q559" s="30"/>
      <c r="R559" s="30"/>
      <c r="S559" s="30">
        <f>ABS(Q559)/'İtme Analizi'!$G$17</f>
        <v>0</v>
      </c>
      <c r="T559" s="30">
        <f>ABS(R559)/'İtme Analizi'!$G$14</f>
        <v>0</v>
      </c>
      <c r="U559" s="30">
        <f t="shared" si="10"/>
        <v>7.3543712204759554E-3</v>
      </c>
    </row>
    <row r="560" spans="16:21" ht="13.9" customHeight="1" x14ac:dyDescent="0.2">
      <c r="P560" s="27"/>
      <c r="Q560" s="30"/>
      <c r="R560" s="30"/>
      <c r="S560" s="30">
        <f>ABS(Q560)/'İtme Analizi'!$G$17</f>
        <v>0</v>
      </c>
      <c r="T560" s="30">
        <f>ABS(R560)/'İtme Analizi'!$G$14</f>
        <v>0</v>
      </c>
      <c r="U560" s="30">
        <f t="shared" si="10"/>
        <v>7.3543712204759554E-3</v>
      </c>
    </row>
    <row r="561" spans="16:21" ht="13.9" customHeight="1" x14ac:dyDescent="0.2">
      <c r="P561" s="27"/>
      <c r="Q561" s="30"/>
      <c r="R561" s="30"/>
      <c r="S561" s="30">
        <f>ABS(Q561)/'İtme Analizi'!$G$17</f>
        <v>0</v>
      </c>
      <c r="T561" s="30">
        <f>ABS(R561)/'İtme Analizi'!$G$14</f>
        <v>0</v>
      </c>
      <c r="U561" s="30">
        <f t="shared" si="10"/>
        <v>7.3543712204759554E-3</v>
      </c>
    </row>
    <row r="562" spans="16:21" ht="13.9" customHeight="1" x14ac:dyDescent="0.2">
      <c r="P562" s="27"/>
      <c r="Q562" s="30"/>
      <c r="R562" s="30"/>
      <c r="S562" s="30">
        <f>ABS(Q562)/'İtme Analizi'!$G$17</f>
        <v>0</v>
      </c>
      <c r="T562" s="30">
        <f>ABS(R562)/'İtme Analizi'!$G$14</f>
        <v>0</v>
      </c>
      <c r="U562" s="30">
        <f t="shared" si="10"/>
        <v>7.3543712204759554E-3</v>
      </c>
    </row>
    <row r="563" spans="16:21" ht="13.9" customHeight="1" x14ac:dyDescent="0.2">
      <c r="P563" s="27"/>
      <c r="Q563" s="30"/>
      <c r="R563" s="30"/>
      <c r="S563" s="30">
        <f>ABS(Q563)/'İtme Analizi'!$G$17</f>
        <v>0</v>
      </c>
      <c r="T563" s="30">
        <f>ABS(R563)/'İtme Analizi'!$G$14</f>
        <v>0</v>
      </c>
      <c r="U563" s="30">
        <f t="shared" si="10"/>
        <v>7.3543712204759554E-3</v>
      </c>
    </row>
    <row r="564" spans="16:21" ht="13.9" customHeight="1" x14ac:dyDescent="0.2">
      <c r="P564" s="27"/>
      <c r="Q564" s="30"/>
      <c r="R564" s="30"/>
      <c r="S564" s="30">
        <f>ABS(Q564)/'İtme Analizi'!$G$17</f>
        <v>0</v>
      </c>
      <c r="T564" s="30">
        <f>ABS(R564)/'İtme Analizi'!$G$14</f>
        <v>0</v>
      </c>
      <c r="U564" s="30">
        <f t="shared" si="10"/>
        <v>7.3543712204759554E-3</v>
      </c>
    </row>
    <row r="565" spans="16:21" ht="13.9" customHeight="1" x14ac:dyDescent="0.2">
      <c r="P565" s="27"/>
      <c r="Q565" s="30"/>
      <c r="R565" s="30"/>
      <c r="S565" s="30">
        <f>ABS(Q565)/'İtme Analizi'!$G$17</f>
        <v>0</v>
      </c>
      <c r="T565" s="30">
        <f>ABS(R565)/'İtme Analizi'!$G$14</f>
        <v>0</v>
      </c>
      <c r="U565" s="30">
        <f t="shared" si="10"/>
        <v>7.3543712204759554E-3</v>
      </c>
    </row>
    <row r="566" spans="16:21" ht="13.9" customHeight="1" x14ac:dyDescent="0.2">
      <c r="P566" s="27"/>
      <c r="Q566" s="30"/>
      <c r="R566" s="30"/>
      <c r="S566" s="30">
        <f>ABS(Q566)/'İtme Analizi'!$G$17</f>
        <v>0</v>
      </c>
      <c r="T566" s="30">
        <f>ABS(R566)/'İtme Analizi'!$G$14</f>
        <v>0</v>
      </c>
      <c r="U566" s="30">
        <f t="shared" si="10"/>
        <v>7.3543712204759554E-3</v>
      </c>
    </row>
    <row r="567" spans="16:21" ht="13.9" customHeight="1" x14ac:dyDescent="0.2">
      <c r="P567" s="27"/>
      <c r="Q567" s="30"/>
      <c r="R567" s="30"/>
      <c r="S567" s="30">
        <f>ABS(Q567)/'İtme Analizi'!$G$17</f>
        <v>0</v>
      </c>
      <c r="T567" s="30">
        <f>ABS(R567)/'İtme Analizi'!$G$14</f>
        <v>0</v>
      </c>
      <c r="U567" s="30">
        <f t="shared" si="10"/>
        <v>7.3543712204759554E-3</v>
      </c>
    </row>
    <row r="568" spans="16:21" ht="13.9" customHeight="1" x14ac:dyDescent="0.2">
      <c r="P568" s="27"/>
      <c r="Q568" s="30"/>
      <c r="R568" s="30"/>
      <c r="S568" s="30">
        <f>ABS(Q568)/'İtme Analizi'!$G$17</f>
        <v>0</v>
      </c>
      <c r="T568" s="30">
        <f>ABS(R568)/'İtme Analizi'!$G$14</f>
        <v>0</v>
      </c>
      <c r="U568" s="30">
        <f t="shared" si="10"/>
        <v>7.3543712204759554E-3</v>
      </c>
    </row>
    <row r="569" spans="16:21" ht="13.9" customHeight="1" x14ac:dyDescent="0.2">
      <c r="P569" s="27"/>
      <c r="Q569" s="30"/>
      <c r="R569" s="30"/>
      <c r="S569" s="30">
        <f>ABS(Q569)/'İtme Analizi'!$G$17</f>
        <v>0</v>
      </c>
      <c r="T569" s="30">
        <f>ABS(R569)/'İtme Analizi'!$G$14</f>
        <v>0</v>
      </c>
      <c r="U569" s="30">
        <f t="shared" si="10"/>
        <v>7.3543712204759554E-3</v>
      </c>
    </row>
    <row r="570" spans="16:21" ht="13.9" customHeight="1" x14ac:dyDescent="0.2">
      <c r="P570" s="27"/>
      <c r="Q570" s="30"/>
      <c r="R570" s="30"/>
      <c r="S570" s="30">
        <f>ABS(Q570)/'İtme Analizi'!$G$17</f>
        <v>0</v>
      </c>
      <c r="T570" s="30">
        <f>ABS(R570)/'İtme Analizi'!$G$14</f>
        <v>0</v>
      </c>
      <c r="U570" s="30">
        <f t="shared" si="10"/>
        <v>7.3543712204759554E-3</v>
      </c>
    </row>
    <row r="571" spans="16:21" ht="13.9" customHeight="1" x14ac:dyDescent="0.2">
      <c r="P571" s="27"/>
      <c r="Q571" s="30"/>
      <c r="R571" s="30"/>
      <c r="S571" s="30">
        <f>ABS(Q571)/'İtme Analizi'!$G$17</f>
        <v>0</v>
      </c>
      <c r="T571" s="30">
        <f>ABS(R571)/'İtme Analizi'!$G$14</f>
        <v>0</v>
      </c>
      <c r="U571" s="30">
        <f t="shared" si="10"/>
        <v>7.3543712204759554E-3</v>
      </c>
    </row>
    <row r="572" spans="16:21" ht="13.9" customHeight="1" x14ac:dyDescent="0.2">
      <c r="P572" s="27"/>
      <c r="Q572" s="30"/>
      <c r="R572" s="30"/>
      <c r="S572" s="30">
        <f>ABS(Q572)/'İtme Analizi'!$G$17</f>
        <v>0</v>
      </c>
      <c r="T572" s="30">
        <f>ABS(R572)/'İtme Analizi'!$G$14</f>
        <v>0</v>
      </c>
      <c r="U572" s="30">
        <f t="shared" si="10"/>
        <v>7.3543712204759554E-3</v>
      </c>
    </row>
    <row r="573" spans="16:21" ht="13.9" customHeight="1" x14ac:dyDescent="0.2">
      <c r="P573" s="27"/>
      <c r="Q573" s="30"/>
      <c r="R573" s="30"/>
      <c r="S573" s="30">
        <f>ABS(Q573)/'İtme Analizi'!$G$17</f>
        <v>0</v>
      </c>
      <c r="T573" s="30">
        <f>ABS(R573)/'İtme Analizi'!$G$14</f>
        <v>0</v>
      </c>
      <c r="U573" s="30">
        <f t="shared" si="10"/>
        <v>7.3543712204759554E-3</v>
      </c>
    </row>
    <row r="574" spans="16:21" ht="13.9" customHeight="1" x14ac:dyDescent="0.2">
      <c r="P574" s="27"/>
      <c r="Q574" s="30"/>
      <c r="R574" s="30"/>
      <c r="S574" s="30">
        <f>ABS(Q574)/'İtme Analizi'!$G$17</f>
        <v>0</v>
      </c>
      <c r="T574" s="30">
        <f>ABS(R574)/'İtme Analizi'!$G$14</f>
        <v>0</v>
      </c>
      <c r="U574" s="30">
        <f t="shared" si="10"/>
        <v>7.3543712204759554E-3</v>
      </c>
    </row>
    <row r="575" spans="16:21" ht="13.9" customHeight="1" x14ac:dyDescent="0.2">
      <c r="P575" s="27"/>
      <c r="Q575" s="30"/>
      <c r="R575" s="30"/>
      <c r="S575" s="30">
        <f>ABS(Q575)/'İtme Analizi'!$G$17</f>
        <v>0</v>
      </c>
      <c r="T575" s="30">
        <f>ABS(R575)/'İtme Analizi'!$G$14</f>
        <v>0</v>
      </c>
      <c r="U575" s="30">
        <f t="shared" si="10"/>
        <v>7.3543712204759554E-3</v>
      </c>
    </row>
    <row r="576" spans="16:21" ht="13.9" customHeight="1" x14ac:dyDescent="0.2">
      <c r="P576" s="27"/>
      <c r="Q576" s="30"/>
      <c r="R576" s="30"/>
      <c r="S576" s="30">
        <f>ABS(Q576)/'İtme Analizi'!$G$17</f>
        <v>0</v>
      </c>
      <c r="T576" s="30">
        <f>ABS(R576)/'İtme Analizi'!$G$14</f>
        <v>0</v>
      </c>
      <c r="U576" s="30">
        <f t="shared" si="10"/>
        <v>7.3543712204759554E-3</v>
      </c>
    </row>
    <row r="577" spans="16:21" ht="13.9" customHeight="1" x14ac:dyDescent="0.2">
      <c r="P577" s="27"/>
      <c r="Q577" s="30"/>
      <c r="R577" s="30"/>
      <c r="S577" s="30">
        <f>ABS(Q577)/'İtme Analizi'!$G$17</f>
        <v>0</v>
      </c>
      <c r="T577" s="30">
        <f>ABS(R577)/'İtme Analizi'!$G$14</f>
        <v>0</v>
      </c>
      <c r="U577" s="30">
        <f t="shared" si="10"/>
        <v>7.3543712204759554E-3</v>
      </c>
    </row>
    <row r="578" spans="16:21" ht="13.9" customHeight="1" x14ac:dyDescent="0.2">
      <c r="P578" s="27"/>
      <c r="Q578" s="30"/>
      <c r="R578" s="30"/>
      <c r="S578" s="30">
        <f>ABS(Q578)/'İtme Analizi'!$G$17</f>
        <v>0</v>
      </c>
      <c r="T578" s="30">
        <f>ABS(R578)/'İtme Analizi'!$G$14</f>
        <v>0</v>
      </c>
      <c r="U578" s="30">
        <f t="shared" si="10"/>
        <v>7.3543712204759554E-3</v>
      </c>
    </row>
    <row r="579" spans="16:21" ht="13.9" customHeight="1" x14ac:dyDescent="0.2">
      <c r="P579" s="27"/>
      <c r="Q579" s="30"/>
      <c r="R579" s="30"/>
      <c r="S579" s="30">
        <f>ABS(Q579)/'İtme Analizi'!$G$17</f>
        <v>0</v>
      </c>
      <c r="T579" s="30">
        <f>ABS(R579)/'İtme Analizi'!$G$14</f>
        <v>0</v>
      </c>
      <c r="U579" s="30">
        <f t="shared" si="10"/>
        <v>7.3543712204759554E-3</v>
      </c>
    </row>
    <row r="580" spans="16:21" ht="13.9" customHeight="1" x14ac:dyDescent="0.2">
      <c r="P580" s="27"/>
      <c r="Q580" s="30"/>
      <c r="R580" s="30"/>
      <c r="S580" s="30">
        <f>ABS(Q580)/'İtme Analizi'!$G$17</f>
        <v>0</v>
      </c>
      <c r="T580" s="30">
        <f>ABS(R580)/'İtme Analizi'!$G$14</f>
        <v>0</v>
      </c>
      <c r="U580" s="30">
        <f t="shared" si="10"/>
        <v>7.3543712204759554E-3</v>
      </c>
    </row>
    <row r="581" spans="16:21" ht="13.9" customHeight="1" x14ac:dyDescent="0.2">
      <c r="P581" s="27"/>
      <c r="Q581" s="30"/>
      <c r="R581" s="30"/>
      <c r="S581" s="30">
        <f>ABS(Q581)/'İtme Analizi'!$G$17</f>
        <v>0</v>
      </c>
      <c r="T581" s="30">
        <f>ABS(R581)/'İtme Analizi'!$G$14</f>
        <v>0</v>
      </c>
      <c r="U581" s="30">
        <f t="shared" si="10"/>
        <v>7.3543712204759554E-3</v>
      </c>
    </row>
    <row r="582" spans="16:21" ht="13.9" customHeight="1" x14ac:dyDescent="0.2">
      <c r="P582" s="27"/>
      <c r="Q582" s="30"/>
      <c r="R582" s="30"/>
      <c r="S582" s="30">
        <f>ABS(Q582)/'İtme Analizi'!$G$17</f>
        <v>0</v>
      </c>
      <c r="T582" s="30">
        <f>ABS(R582)/'İtme Analizi'!$G$14</f>
        <v>0</v>
      </c>
      <c r="U582" s="30">
        <f t="shared" si="10"/>
        <v>7.3543712204759554E-3</v>
      </c>
    </row>
    <row r="583" spans="16:21" ht="13.9" customHeight="1" x14ac:dyDescent="0.2">
      <c r="P583" s="27"/>
      <c r="Q583" s="30"/>
      <c r="R583" s="30"/>
      <c r="S583" s="30">
        <f>ABS(Q583)/'İtme Analizi'!$G$17</f>
        <v>0</v>
      </c>
      <c r="T583" s="30">
        <f>ABS(R583)/'İtme Analizi'!$G$14</f>
        <v>0</v>
      </c>
      <c r="U583" s="30">
        <f t="shared" si="10"/>
        <v>7.3543712204759554E-3</v>
      </c>
    </row>
    <row r="584" spans="16:21" ht="13.9" customHeight="1" x14ac:dyDescent="0.2">
      <c r="P584" s="27"/>
      <c r="Q584" s="30"/>
      <c r="R584" s="30"/>
      <c r="S584" s="30">
        <f>ABS(Q584)/'İtme Analizi'!$G$17</f>
        <v>0</v>
      </c>
      <c r="T584" s="30">
        <f>ABS(R584)/'İtme Analizi'!$G$14</f>
        <v>0</v>
      </c>
      <c r="U584" s="30">
        <f t="shared" si="10"/>
        <v>7.3543712204759554E-3</v>
      </c>
    </row>
    <row r="585" spans="16:21" ht="13.9" customHeight="1" x14ac:dyDescent="0.2">
      <c r="P585" s="27"/>
      <c r="Q585" s="30"/>
      <c r="R585" s="30"/>
      <c r="S585" s="30">
        <f>ABS(Q585)/'İtme Analizi'!$G$17</f>
        <v>0</v>
      </c>
      <c r="T585" s="30">
        <f>ABS(R585)/'İtme Analizi'!$G$14</f>
        <v>0</v>
      </c>
      <c r="U585" s="30">
        <f t="shared" ref="U585:U648" si="11">U584+(S585-S584)*((T585+T584)/2)</f>
        <v>7.3543712204759554E-3</v>
      </c>
    </row>
    <row r="586" spans="16:21" ht="13.9" customHeight="1" x14ac:dyDescent="0.2">
      <c r="P586" s="27"/>
      <c r="Q586" s="30"/>
      <c r="R586" s="30"/>
      <c r="S586" s="30">
        <f>ABS(Q586)/'İtme Analizi'!$G$17</f>
        <v>0</v>
      </c>
      <c r="T586" s="30">
        <f>ABS(R586)/'İtme Analizi'!$G$14</f>
        <v>0</v>
      </c>
      <c r="U586" s="30">
        <f t="shared" si="11"/>
        <v>7.3543712204759554E-3</v>
      </c>
    </row>
    <row r="587" spans="16:21" ht="13.9" customHeight="1" x14ac:dyDescent="0.2">
      <c r="P587" s="27"/>
      <c r="Q587" s="30"/>
      <c r="R587" s="30"/>
      <c r="S587" s="30">
        <f>ABS(Q587)/'İtme Analizi'!$G$17</f>
        <v>0</v>
      </c>
      <c r="T587" s="30">
        <f>ABS(R587)/'İtme Analizi'!$G$14</f>
        <v>0</v>
      </c>
      <c r="U587" s="30">
        <f t="shared" si="11"/>
        <v>7.3543712204759554E-3</v>
      </c>
    </row>
    <row r="588" spans="16:21" ht="13.9" customHeight="1" x14ac:dyDescent="0.2">
      <c r="P588" s="27"/>
      <c r="Q588" s="30"/>
      <c r="R588" s="30"/>
      <c r="S588" s="30">
        <f>ABS(Q588)/'İtme Analizi'!$G$17</f>
        <v>0</v>
      </c>
      <c r="T588" s="30">
        <f>ABS(R588)/'İtme Analizi'!$G$14</f>
        <v>0</v>
      </c>
      <c r="U588" s="30">
        <f t="shared" si="11"/>
        <v>7.3543712204759554E-3</v>
      </c>
    </row>
    <row r="589" spans="16:21" ht="13.9" customHeight="1" x14ac:dyDescent="0.2">
      <c r="P589" s="27"/>
      <c r="Q589" s="30"/>
      <c r="R589" s="30"/>
      <c r="S589" s="30">
        <f>ABS(Q589)/'İtme Analizi'!$G$17</f>
        <v>0</v>
      </c>
      <c r="T589" s="30">
        <f>ABS(R589)/'İtme Analizi'!$G$14</f>
        <v>0</v>
      </c>
      <c r="U589" s="30">
        <f t="shared" si="11"/>
        <v>7.3543712204759554E-3</v>
      </c>
    </row>
    <row r="590" spans="16:21" ht="13.9" customHeight="1" x14ac:dyDescent="0.2">
      <c r="P590" s="27"/>
      <c r="Q590" s="30"/>
      <c r="R590" s="30"/>
      <c r="S590" s="30">
        <f>ABS(Q590)/'İtme Analizi'!$G$17</f>
        <v>0</v>
      </c>
      <c r="T590" s="30">
        <f>ABS(R590)/'İtme Analizi'!$G$14</f>
        <v>0</v>
      </c>
      <c r="U590" s="30">
        <f t="shared" si="11"/>
        <v>7.3543712204759554E-3</v>
      </c>
    </row>
    <row r="591" spans="16:21" ht="13.9" customHeight="1" x14ac:dyDescent="0.2">
      <c r="P591" s="27"/>
      <c r="Q591" s="30"/>
      <c r="R591" s="30"/>
      <c r="S591" s="30">
        <f>ABS(Q591)/'İtme Analizi'!$G$17</f>
        <v>0</v>
      </c>
      <c r="T591" s="30">
        <f>ABS(R591)/'İtme Analizi'!$G$14</f>
        <v>0</v>
      </c>
      <c r="U591" s="30">
        <f t="shared" si="11"/>
        <v>7.3543712204759554E-3</v>
      </c>
    </row>
    <row r="592" spans="16:21" ht="13.9" customHeight="1" x14ac:dyDescent="0.2">
      <c r="P592" s="27"/>
      <c r="Q592" s="30"/>
      <c r="R592" s="30"/>
      <c r="S592" s="30">
        <f>ABS(Q592)/'İtme Analizi'!$G$17</f>
        <v>0</v>
      </c>
      <c r="T592" s="30">
        <f>ABS(R592)/'İtme Analizi'!$G$14</f>
        <v>0</v>
      </c>
      <c r="U592" s="30">
        <f t="shared" si="11"/>
        <v>7.3543712204759554E-3</v>
      </c>
    </row>
    <row r="593" spans="16:21" ht="13.9" customHeight="1" x14ac:dyDescent="0.2">
      <c r="P593" s="27"/>
      <c r="Q593" s="30"/>
      <c r="R593" s="30"/>
      <c r="S593" s="30">
        <f>ABS(Q593)/'İtme Analizi'!$G$17</f>
        <v>0</v>
      </c>
      <c r="T593" s="30">
        <f>ABS(R593)/'İtme Analizi'!$G$14</f>
        <v>0</v>
      </c>
      <c r="U593" s="30">
        <f t="shared" si="11"/>
        <v>7.3543712204759554E-3</v>
      </c>
    </row>
    <row r="594" spans="16:21" ht="13.9" customHeight="1" x14ac:dyDescent="0.2">
      <c r="P594" s="27"/>
      <c r="Q594" s="30"/>
      <c r="R594" s="30"/>
      <c r="S594" s="30">
        <f>ABS(Q594)/'İtme Analizi'!$G$17</f>
        <v>0</v>
      </c>
      <c r="T594" s="30">
        <f>ABS(R594)/'İtme Analizi'!$G$14</f>
        <v>0</v>
      </c>
      <c r="U594" s="30">
        <f t="shared" si="11"/>
        <v>7.3543712204759554E-3</v>
      </c>
    </row>
    <row r="595" spans="16:21" ht="13.9" customHeight="1" x14ac:dyDescent="0.2">
      <c r="P595" s="27"/>
      <c r="Q595" s="30"/>
      <c r="R595" s="30"/>
      <c r="S595" s="30">
        <f>ABS(Q595)/'İtme Analizi'!$G$17</f>
        <v>0</v>
      </c>
      <c r="T595" s="30">
        <f>ABS(R595)/'İtme Analizi'!$G$14</f>
        <v>0</v>
      </c>
      <c r="U595" s="30">
        <f t="shared" si="11"/>
        <v>7.3543712204759554E-3</v>
      </c>
    </row>
    <row r="596" spans="16:21" ht="13.9" customHeight="1" x14ac:dyDescent="0.2">
      <c r="P596" s="27"/>
      <c r="Q596" s="30"/>
      <c r="R596" s="30"/>
      <c r="S596" s="30">
        <f>ABS(Q596)/'İtme Analizi'!$G$17</f>
        <v>0</v>
      </c>
      <c r="T596" s="30">
        <f>ABS(R596)/'İtme Analizi'!$G$14</f>
        <v>0</v>
      </c>
      <c r="U596" s="30">
        <f t="shared" si="11"/>
        <v>7.3543712204759554E-3</v>
      </c>
    </row>
    <row r="597" spans="16:21" ht="13.9" customHeight="1" x14ac:dyDescent="0.2">
      <c r="P597" s="27"/>
      <c r="Q597" s="30"/>
      <c r="R597" s="30"/>
      <c r="S597" s="30">
        <f>ABS(Q597)/'İtme Analizi'!$G$17</f>
        <v>0</v>
      </c>
      <c r="T597" s="30">
        <f>ABS(R597)/'İtme Analizi'!$G$14</f>
        <v>0</v>
      </c>
      <c r="U597" s="30">
        <f t="shared" si="11"/>
        <v>7.3543712204759554E-3</v>
      </c>
    </row>
    <row r="598" spans="16:21" ht="13.9" customHeight="1" x14ac:dyDescent="0.2">
      <c r="P598" s="27"/>
      <c r="Q598" s="30"/>
      <c r="R598" s="30"/>
      <c r="S598" s="30">
        <f>ABS(Q598)/'İtme Analizi'!$G$17</f>
        <v>0</v>
      </c>
      <c r="T598" s="30">
        <f>ABS(R598)/'İtme Analizi'!$G$14</f>
        <v>0</v>
      </c>
      <c r="U598" s="30">
        <f t="shared" si="11"/>
        <v>7.3543712204759554E-3</v>
      </c>
    </row>
    <row r="599" spans="16:21" ht="13.9" customHeight="1" x14ac:dyDescent="0.2">
      <c r="P599" s="27"/>
      <c r="Q599" s="30"/>
      <c r="R599" s="30"/>
      <c r="S599" s="30">
        <f>ABS(Q599)/'İtme Analizi'!$G$17</f>
        <v>0</v>
      </c>
      <c r="T599" s="30">
        <f>ABS(R599)/'İtme Analizi'!$G$14</f>
        <v>0</v>
      </c>
      <c r="U599" s="30">
        <f t="shared" si="11"/>
        <v>7.3543712204759554E-3</v>
      </c>
    </row>
    <row r="600" spans="16:21" ht="13.9" customHeight="1" x14ac:dyDescent="0.2">
      <c r="P600" s="27"/>
      <c r="Q600" s="30"/>
      <c r="R600" s="30"/>
      <c r="S600" s="30">
        <f>ABS(Q600)/'İtme Analizi'!$G$17</f>
        <v>0</v>
      </c>
      <c r="T600" s="30">
        <f>ABS(R600)/'İtme Analizi'!$G$14</f>
        <v>0</v>
      </c>
      <c r="U600" s="30">
        <f t="shared" si="11"/>
        <v>7.3543712204759554E-3</v>
      </c>
    </row>
    <row r="601" spans="16:21" ht="13.9" customHeight="1" x14ac:dyDescent="0.2">
      <c r="P601" s="27"/>
      <c r="Q601" s="30"/>
      <c r="R601" s="30"/>
      <c r="S601" s="30">
        <f>ABS(Q601)/'İtme Analizi'!$G$17</f>
        <v>0</v>
      </c>
      <c r="T601" s="30">
        <f>ABS(R601)/'İtme Analizi'!$G$14</f>
        <v>0</v>
      </c>
      <c r="U601" s="30">
        <f t="shared" si="11"/>
        <v>7.3543712204759554E-3</v>
      </c>
    </row>
    <row r="602" spans="16:21" ht="13.9" customHeight="1" x14ac:dyDescent="0.2">
      <c r="P602" s="27"/>
      <c r="Q602" s="30"/>
      <c r="R602" s="30"/>
      <c r="S602" s="30">
        <f>ABS(Q602)/'İtme Analizi'!$G$17</f>
        <v>0</v>
      </c>
      <c r="T602" s="30">
        <f>ABS(R602)/'İtme Analizi'!$G$14</f>
        <v>0</v>
      </c>
      <c r="U602" s="30">
        <f t="shared" si="11"/>
        <v>7.3543712204759554E-3</v>
      </c>
    </row>
    <row r="603" spans="16:21" ht="13.9" customHeight="1" x14ac:dyDescent="0.2">
      <c r="P603" s="27"/>
      <c r="Q603" s="30"/>
      <c r="R603" s="30"/>
      <c r="S603" s="30">
        <f>ABS(Q603)/'İtme Analizi'!$G$17</f>
        <v>0</v>
      </c>
      <c r="T603" s="30">
        <f>ABS(R603)/'İtme Analizi'!$G$14</f>
        <v>0</v>
      </c>
      <c r="U603" s="30">
        <f t="shared" si="11"/>
        <v>7.3543712204759554E-3</v>
      </c>
    </row>
    <row r="604" spans="16:21" ht="13.9" customHeight="1" x14ac:dyDescent="0.2">
      <c r="P604" s="27"/>
      <c r="Q604" s="30"/>
      <c r="R604" s="30"/>
      <c r="S604" s="30">
        <f>ABS(Q604)/'İtme Analizi'!$G$17</f>
        <v>0</v>
      </c>
      <c r="T604" s="30">
        <f>ABS(R604)/'İtme Analizi'!$G$14</f>
        <v>0</v>
      </c>
      <c r="U604" s="30">
        <f t="shared" si="11"/>
        <v>7.3543712204759554E-3</v>
      </c>
    </row>
    <row r="605" spans="16:21" ht="13.9" customHeight="1" x14ac:dyDescent="0.2">
      <c r="P605" s="27"/>
      <c r="Q605" s="30"/>
      <c r="R605" s="30"/>
      <c r="S605" s="30">
        <f>ABS(Q605)/'İtme Analizi'!$G$17</f>
        <v>0</v>
      </c>
      <c r="T605" s="30">
        <f>ABS(R605)/'İtme Analizi'!$G$14</f>
        <v>0</v>
      </c>
      <c r="U605" s="30">
        <f t="shared" si="11"/>
        <v>7.3543712204759554E-3</v>
      </c>
    </row>
    <row r="606" spans="16:21" ht="13.9" customHeight="1" x14ac:dyDescent="0.2">
      <c r="P606" s="27"/>
      <c r="Q606" s="30"/>
      <c r="R606" s="30"/>
      <c r="S606" s="30">
        <f>ABS(Q606)/'İtme Analizi'!$G$17</f>
        <v>0</v>
      </c>
      <c r="T606" s="30">
        <f>ABS(R606)/'İtme Analizi'!$G$14</f>
        <v>0</v>
      </c>
      <c r="U606" s="30">
        <f t="shared" si="11"/>
        <v>7.3543712204759554E-3</v>
      </c>
    </row>
    <row r="607" spans="16:21" ht="13.9" customHeight="1" x14ac:dyDescent="0.2">
      <c r="P607" s="27"/>
      <c r="Q607" s="30"/>
      <c r="R607" s="30"/>
      <c r="S607" s="30">
        <f>ABS(Q607)/'İtme Analizi'!$G$17</f>
        <v>0</v>
      </c>
      <c r="T607" s="30">
        <f>ABS(R607)/'İtme Analizi'!$G$14</f>
        <v>0</v>
      </c>
      <c r="U607" s="30">
        <f t="shared" si="11"/>
        <v>7.3543712204759554E-3</v>
      </c>
    </row>
    <row r="608" spans="16:21" ht="13.9" customHeight="1" x14ac:dyDescent="0.2">
      <c r="P608" s="27"/>
      <c r="Q608" s="30"/>
      <c r="R608" s="30"/>
      <c r="S608" s="30">
        <f>ABS(Q608)/'İtme Analizi'!$G$17</f>
        <v>0</v>
      </c>
      <c r="T608" s="30">
        <f>ABS(R608)/'İtme Analizi'!$G$14</f>
        <v>0</v>
      </c>
      <c r="U608" s="30">
        <f t="shared" si="11"/>
        <v>7.3543712204759554E-3</v>
      </c>
    </row>
    <row r="609" spans="16:21" ht="13.9" customHeight="1" x14ac:dyDescent="0.2">
      <c r="P609" s="27"/>
      <c r="Q609" s="30"/>
      <c r="R609" s="30"/>
      <c r="S609" s="30">
        <f>ABS(Q609)/'İtme Analizi'!$G$17</f>
        <v>0</v>
      </c>
      <c r="T609" s="30">
        <f>ABS(R609)/'İtme Analizi'!$G$14</f>
        <v>0</v>
      </c>
      <c r="U609" s="30">
        <f t="shared" si="11"/>
        <v>7.3543712204759554E-3</v>
      </c>
    </row>
    <row r="610" spans="16:21" ht="13.9" customHeight="1" x14ac:dyDescent="0.2">
      <c r="P610" s="27"/>
      <c r="Q610" s="30"/>
      <c r="R610" s="30"/>
      <c r="S610" s="30">
        <f>ABS(Q610)/'İtme Analizi'!$G$17</f>
        <v>0</v>
      </c>
      <c r="T610" s="30">
        <f>ABS(R610)/'İtme Analizi'!$G$14</f>
        <v>0</v>
      </c>
      <c r="U610" s="30">
        <f t="shared" si="11"/>
        <v>7.3543712204759554E-3</v>
      </c>
    </row>
    <row r="611" spans="16:21" ht="13.9" customHeight="1" x14ac:dyDescent="0.2">
      <c r="P611" s="27"/>
      <c r="Q611" s="30"/>
      <c r="R611" s="30"/>
      <c r="S611" s="30">
        <f>ABS(Q611)/'İtme Analizi'!$G$17</f>
        <v>0</v>
      </c>
      <c r="T611" s="30">
        <f>ABS(R611)/'İtme Analizi'!$G$14</f>
        <v>0</v>
      </c>
      <c r="U611" s="30">
        <f t="shared" si="11"/>
        <v>7.3543712204759554E-3</v>
      </c>
    </row>
    <row r="612" spans="16:21" ht="13.9" customHeight="1" x14ac:dyDescent="0.2">
      <c r="P612" s="27"/>
      <c r="Q612" s="30"/>
      <c r="R612" s="30"/>
      <c r="S612" s="30">
        <f>ABS(Q612)/'İtme Analizi'!$G$17</f>
        <v>0</v>
      </c>
      <c r="T612" s="30">
        <f>ABS(R612)/'İtme Analizi'!$G$14</f>
        <v>0</v>
      </c>
      <c r="U612" s="30">
        <f t="shared" si="11"/>
        <v>7.3543712204759554E-3</v>
      </c>
    </row>
    <row r="613" spans="16:21" ht="13.9" customHeight="1" x14ac:dyDescent="0.2">
      <c r="P613" s="27"/>
      <c r="Q613" s="30"/>
      <c r="R613" s="30"/>
      <c r="S613" s="30">
        <f>ABS(Q613)/'İtme Analizi'!$G$17</f>
        <v>0</v>
      </c>
      <c r="T613" s="30">
        <f>ABS(R613)/'İtme Analizi'!$G$14</f>
        <v>0</v>
      </c>
      <c r="U613" s="30">
        <f t="shared" si="11"/>
        <v>7.3543712204759554E-3</v>
      </c>
    </row>
    <row r="614" spans="16:21" ht="13.9" customHeight="1" x14ac:dyDescent="0.2">
      <c r="P614" s="27"/>
      <c r="Q614" s="30"/>
      <c r="R614" s="30"/>
      <c r="S614" s="30">
        <f>ABS(Q614)/'İtme Analizi'!$G$17</f>
        <v>0</v>
      </c>
      <c r="T614" s="30">
        <f>ABS(R614)/'İtme Analizi'!$G$14</f>
        <v>0</v>
      </c>
      <c r="U614" s="30">
        <f t="shared" si="11"/>
        <v>7.3543712204759554E-3</v>
      </c>
    </row>
    <row r="615" spans="16:21" ht="13.9" customHeight="1" x14ac:dyDescent="0.2">
      <c r="P615" s="27"/>
      <c r="Q615" s="30"/>
      <c r="R615" s="30"/>
      <c r="S615" s="30">
        <f>ABS(Q615)/'İtme Analizi'!$G$17</f>
        <v>0</v>
      </c>
      <c r="T615" s="30">
        <f>ABS(R615)/'İtme Analizi'!$G$14</f>
        <v>0</v>
      </c>
      <c r="U615" s="30">
        <f t="shared" si="11"/>
        <v>7.3543712204759554E-3</v>
      </c>
    </row>
    <row r="616" spans="16:21" ht="13.9" customHeight="1" x14ac:dyDescent="0.2">
      <c r="P616" s="27"/>
      <c r="Q616" s="30"/>
      <c r="R616" s="30"/>
      <c r="S616" s="30">
        <f>ABS(Q616)/'İtme Analizi'!$G$17</f>
        <v>0</v>
      </c>
      <c r="T616" s="30">
        <f>ABS(R616)/'İtme Analizi'!$G$14</f>
        <v>0</v>
      </c>
      <c r="U616" s="30">
        <f t="shared" si="11"/>
        <v>7.3543712204759554E-3</v>
      </c>
    </row>
    <row r="617" spans="16:21" ht="13.9" customHeight="1" x14ac:dyDescent="0.2">
      <c r="P617" s="27"/>
      <c r="Q617" s="30"/>
      <c r="R617" s="30"/>
      <c r="S617" s="30">
        <f>ABS(Q617)/'İtme Analizi'!$G$17</f>
        <v>0</v>
      </c>
      <c r="T617" s="30">
        <f>ABS(R617)/'İtme Analizi'!$G$14</f>
        <v>0</v>
      </c>
      <c r="U617" s="30">
        <f t="shared" si="11"/>
        <v>7.3543712204759554E-3</v>
      </c>
    </row>
    <row r="618" spans="16:21" ht="13.9" customHeight="1" x14ac:dyDescent="0.2">
      <c r="P618" s="27"/>
      <c r="Q618" s="30"/>
      <c r="R618" s="30"/>
      <c r="S618" s="30">
        <f>ABS(Q618)/'İtme Analizi'!$G$17</f>
        <v>0</v>
      </c>
      <c r="T618" s="30">
        <f>ABS(R618)/'İtme Analizi'!$G$14</f>
        <v>0</v>
      </c>
      <c r="U618" s="30">
        <f t="shared" si="11"/>
        <v>7.3543712204759554E-3</v>
      </c>
    </row>
    <row r="619" spans="16:21" ht="13.9" customHeight="1" x14ac:dyDescent="0.2">
      <c r="P619" s="27"/>
      <c r="Q619" s="30"/>
      <c r="R619" s="30"/>
      <c r="S619" s="30">
        <f>ABS(Q619)/'İtme Analizi'!$G$17</f>
        <v>0</v>
      </c>
      <c r="T619" s="30">
        <f>ABS(R619)/'İtme Analizi'!$G$14</f>
        <v>0</v>
      </c>
      <c r="U619" s="30">
        <f t="shared" si="11"/>
        <v>7.3543712204759554E-3</v>
      </c>
    </row>
    <row r="620" spans="16:21" ht="13.9" customHeight="1" x14ac:dyDescent="0.2">
      <c r="P620" s="27"/>
      <c r="Q620" s="30"/>
      <c r="R620" s="30"/>
      <c r="S620" s="30">
        <f>ABS(Q620)/'İtme Analizi'!$G$17</f>
        <v>0</v>
      </c>
      <c r="T620" s="30">
        <f>ABS(R620)/'İtme Analizi'!$G$14</f>
        <v>0</v>
      </c>
      <c r="U620" s="30">
        <f t="shared" si="11"/>
        <v>7.3543712204759554E-3</v>
      </c>
    </row>
    <row r="621" spans="16:21" ht="13.9" customHeight="1" x14ac:dyDescent="0.2">
      <c r="P621" s="27"/>
      <c r="Q621" s="30"/>
      <c r="R621" s="30"/>
      <c r="S621" s="30">
        <f>ABS(Q621)/'İtme Analizi'!$G$17</f>
        <v>0</v>
      </c>
      <c r="T621" s="30">
        <f>ABS(R621)/'İtme Analizi'!$G$14</f>
        <v>0</v>
      </c>
      <c r="U621" s="30">
        <f t="shared" si="11"/>
        <v>7.3543712204759554E-3</v>
      </c>
    </row>
    <row r="622" spans="16:21" ht="13.9" customHeight="1" x14ac:dyDescent="0.2">
      <c r="P622" s="27"/>
      <c r="Q622" s="30"/>
      <c r="R622" s="30"/>
      <c r="S622" s="30">
        <f>ABS(Q622)/'İtme Analizi'!$G$17</f>
        <v>0</v>
      </c>
      <c r="T622" s="30">
        <f>ABS(R622)/'İtme Analizi'!$G$14</f>
        <v>0</v>
      </c>
      <c r="U622" s="30">
        <f t="shared" si="11"/>
        <v>7.3543712204759554E-3</v>
      </c>
    </row>
    <row r="623" spans="16:21" ht="13.9" customHeight="1" x14ac:dyDescent="0.2">
      <c r="P623" s="27"/>
      <c r="Q623" s="30"/>
      <c r="R623" s="30"/>
      <c r="S623" s="30">
        <f>ABS(Q623)/'İtme Analizi'!$G$17</f>
        <v>0</v>
      </c>
      <c r="T623" s="30">
        <f>ABS(R623)/'İtme Analizi'!$G$14</f>
        <v>0</v>
      </c>
      <c r="U623" s="30">
        <f t="shared" si="11"/>
        <v>7.3543712204759554E-3</v>
      </c>
    </row>
    <row r="624" spans="16:21" ht="13.9" customHeight="1" x14ac:dyDescent="0.2">
      <c r="P624" s="27"/>
      <c r="Q624" s="30"/>
      <c r="R624" s="30"/>
      <c r="S624" s="30">
        <f>ABS(Q624)/'İtme Analizi'!$G$17</f>
        <v>0</v>
      </c>
      <c r="T624" s="30">
        <f>ABS(R624)/'İtme Analizi'!$G$14</f>
        <v>0</v>
      </c>
      <c r="U624" s="30">
        <f t="shared" si="11"/>
        <v>7.3543712204759554E-3</v>
      </c>
    </row>
    <row r="625" spans="16:21" ht="13.9" customHeight="1" x14ac:dyDescent="0.2">
      <c r="P625" s="27"/>
      <c r="Q625" s="30"/>
      <c r="R625" s="30"/>
      <c r="S625" s="30">
        <f>ABS(Q625)/'İtme Analizi'!$G$17</f>
        <v>0</v>
      </c>
      <c r="T625" s="30">
        <f>ABS(R625)/'İtme Analizi'!$G$14</f>
        <v>0</v>
      </c>
      <c r="U625" s="30">
        <f t="shared" si="11"/>
        <v>7.3543712204759554E-3</v>
      </c>
    </row>
    <row r="626" spans="16:21" ht="13.9" customHeight="1" x14ac:dyDescent="0.2">
      <c r="P626" s="27"/>
      <c r="Q626" s="30"/>
      <c r="R626" s="30"/>
      <c r="S626" s="30">
        <f>ABS(Q626)/'İtme Analizi'!$G$17</f>
        <v>0</v>
      </c>
      <c r="T626" s="30">
        <f>ABS(R626)/'İtme Analizi'!$G$14</f>
        <v>0</v>
      </c>
      <c r="U626" s="30">
        <f t="shared" si="11"/>
        <v>7.3543712204759554E-3</v>
      </c>
    </row>
    <row r="627" spans="16:21" ht="13.9" customHeight="1" x14ac:dyDescent="0.2">
      <c r="P627" s="27"/>
      <c r="Q627" s="30"/>
      <c r="R627" s="30"/>
      <c r="S627" s="30">
        <f>ABS(Q627)/'İtme Analizi'!$G$17</f>
        <v>0</v>
      </c>
      <c r="T627" s="30">
        <f>ABS(R627)/'İtme Analizi'!$G$14</f>
        <v>0</v>
      </c>
      <c r="U627" s="30">
        <f t="shared" si="11"/>
        <v>7.3543712204759554E-3</v>
      </c>
    </row>
    <row r="628" spans="16:21" ht="13.9" customHeight="1" x14ac:dyDescent="0.2">
      <c r="P628" s="27"/>
      <c r="Q628" s="30"/>
      <c r="R628" s="30"/>
      <c r="S628" s="30">
        <f>ABS(Q628)/'İtme Analizi'!$G$17</f>
        <v>0</v>
      </c>
      <c r="T628" s="30">
        <f>ABS(R628)/'İtme Analizi'!$G$14</f>
        <v>0</v>
      </c>
      <c r="U628" s="30">
        <f t="shared" si="11"/>
        <v>7.3543712204759554E-3</v>
      </c>
    </row>
    <row r="629" spans="16:21" ht="13.9" customHeight="1" x14ac:dyDescent="0.2">
      <c r="P629" s="27"/>
      <c r="Q629" s="30"/>
      <c r="R629" s="30"/>
      <c r="S629" s="30">
        <f>ABS(Q629)/'İtme Analizi'!$G$17</f>
        <v>0</v>
      </c>
      <c r="T629" s="30">
        <f>ABS(R629)/'İtme Analizi'!$G$14</f>
        <v>0</v>
      </c>
      <c r="U629" s="30">
        <f t="shared" si="11"/>
        <v>7.3543712204759554E-3</v>
      </c>
    </row>
    <row r="630" spans="16:21" ht="13.9" customHeight="1" x14ac:dyDescent="0.2">
      <c r="P630" s="27"/>
      <c r="Q630" s="30"/>
      <c r="R630" s="30"/>
      <c r="S630" s="30">
        <f>ABS(Q630)/'İtme Analizi'!$G$17</f>
        <v>0</v>
      </c>
      <c r="T630" s="30">
        <f>ABS(R630)/'İtme Analizi'!$G$14</f>
        <v>0</v>
      </c>
      <c r="U630" s="30">
        <f t="shared" si="11"/>
        <v>7.3543712204759554E-3</v>
      </c>
    </row>
    <row r="631" spans="16:21" ht="13.9" customHeight="1" x14ac:dyDescent="0.2">
      <c r="P631" s="27"/>
      <c r="Q631" s="30"/>
      <c r="R631" s="30"/>
      <c r="S631" s="30">
        <f>ABS(Q631)/'İtme Analizi'!$G$17</f>
        <v>0</v>
      </c>
      <c r="T631" s="30">
        <f>ABS(R631)/'İtme Analizi'!$G$14</f>
        <v>0</v>
      </c>
      <c r="U631" s="30">
        <f t="shared" si="11"/>
        <v>7.3543712204759554E-3</v>
      </c>
    </row>
    <row r="632" spans="16:21" ht="13.9" customHeight="1" x14ac:dyDescent="0.2">
      <c r="P632" s="27"/>
      <c r="Q632" s="30"/>
      <c r="R632" s="30"/>
      <c r="S632" s="30">
        <f>ABS(Q632)/'İtme Analizi'!$G$17</f>
        <v>0</v>
      </c>
      <c r="T632" s="30">
        <f>ABS(R632)/'İtme Analizi'!$G$14</f>
        <v>0</v>
      </c>
      <c r="U632" s="30">
        <f t="shared" si="11"/>
        <v>7.3543712204759554E-3</v>
      </c>
    </row>
    <row r="633" spans="16:21" ht="13.9" customHeight="1" x14ac:dyDescent="0.2">
      <c r="P633" s="27"/>
      <c r="Q633" s="30"/>
      <c r="R633" s="30"/>
      <c r="S633" s="30">
        <f>ABS(Q633)/'İtme Analizi'!$G$17</f>
        <v>0</v>
      </c>
      <c r="T633" s="30">
        <f>ABS(R633)/'İtme Analizi'!$G$14</f>
        <v>0</v>
      </c>
      <c r="U633" s="30">
        <f t="shared" si="11"/>
        <v>7.3543712204759554E-3</v>
      </c>
    </row>
    <row r="634" spans="16:21" ht="13.9" customHeight="1" x14ac:dyDescent="0.2">
      <c r="P634" s="27"/>
      <c r="Q634" s="30"/>
      <c r="R634" s="30"/>
      <c r="S634" s="30">
        <f>ABS(Q634)/'İtme Analizi'!$G$17</f>
        <v>0</v>
      </c>
      <c r="T634" s="30">
        <f>ABS(R634)/'İtme Analizi'!$G$14</f>
        <v>0</v>
      </c>
      <c r="U634" s="30">
        <f t="shared" si="11"/>
        <v>7.3543712204759554E-3</v>
      </c>
    </row>
    <row r="635" spans="16:21" ht="13.9" customHeight="1" x14ac:dyDescent="0.2">
      <c r="P635" s="27"/>
      <c r="Q635" s="30"/>
      <c r="R635" s="30"/>
      <c r="S635" s="30">
        <f>ABS(Q635)/'İtme Analizi'!$G$17</f>
        <v>0</v>
      </c>
      <c r="T635" s="30">
        <f>ABS(R635)/'İtme Analizi'!$G$14</f>
        <v>0</v>
      </c>
      <c r="U635" s="30">
        <f t="shared" si="11"/>
        <v>7.3543712204759554E-3</v>
      </c>
    </row>
    <row r="636" spans="16:21" ht="13.9" customHeight="1" x14ac:dyDescent="0.2">
      <c r="P636" s="27"/>
      <c r="Q636" s="30"/>
      <c r="R636" s="30"/>
      <c r="S636" s="30">
        <f>ABS(Q636)/'İtme Analizi'!$G$17</f>
        <v>0</v>
      </c>
      <c r="T636" s="30">
        <f>ABS(R636)/'İtme Analizi'!$G$14</f>
        <v>0</v>
      </c>
      <c r="U636" s="30">
        <f t="shared" si="11"/>
        <v>7.3543712204759554E-3</v>
      </c>
    </row>
    <row r="637" spans="16:21" ht="13.9" customHeight="1" x14ac:dyDescent="0.2">
      <c r="P637" s="27"/>
      <c r="Q637" s="30"/>
      <c r="R637" s="30"/>
      <c r="S637" s="30">
        <f>ABS(Q637)/'İtme Analizi'!$G$17</f>
        <v>0</v>
      </c>
      <c r="T637" s="30">
        <f>ABS(R637)/'İtme Analizi'!$G$14</f>
        <v>0</v>
      </c>
      <c r="U637" s="30">
        <f t="shared" si="11"/>
        <v>7.3543712204759554E-3</v>
      </c>
    </row>
    <row r="638" spans="16:21" ht="13.9" customHeight="1" x14ac:dyDescent="0.2">
      <c r="P638" s="27"/>
      <c r="Q638" s="30"/>
      <c r="R638" s="30"/>
      <c r="S638" s="30">
        <f>ABS(Q638)/'İtme Analizi'!$G$17</f>
        <v>0</v>
      </c>
      <c r="T638" s="30">
        <f>ABS(R638)/'İtme Analizi'!$G$14</f>
        <v>0</v>
      </c>
      <c r="U638" s="30">
        <f t="shared" si="11"/>
        <v>7.3543712204759554E-3</v>
      </c>
    </row>
    <row r="639" spans="16:21" ht="13.9" customHeight="1" x14ac:dyDescent="0.2">
      <c r="P639" s="27"/>
      <c r="Q639" s="30"/>
      <c r="R639" s="30"/>
      <c r="S639" s="30">
        <f>ABS(Q639)/'İtme Analizi'!$G$17</f>
        <v>0</v>
      </c>
      <c r="T639" s="30">
        <f>ABS(R639)/'İtme Analizi'!$G$14</f>
        <v>0</v>
      </c>
      <c r="U639" s="30">
        <f t="shared" si="11"/>
        <v>7.3543712204759554E-3</v>
      </c>
    </row>
    <row r="640" spans="16:21" ht="13.9" customHeight="1" x14ac:dyDescent="0.2">
      <c r="P640" s="27"/>
      <c r="Q640" s="30"/>
      <c r="R640" s="30"/>
      <c r="S640" s="30">
        <f>ABS(Q640)/'İtme Analizi'!$G$17</f>
        <v>0</v>
      </c>
      <c r="T640" s="30">
        <f>ABS(R640)/'İtme Analizi'!$G$14</f>
        <v>0</v>
      </c>
      <c r="U640" s="30">
        <f t="shared" si="11"/>
        <v>7.3543712204759554E-3</v>
      </c>
    </row>
    <row r="641" spans="16:21" ht="13.9" customHeight="1" x14ac:dyDescent="0.2">
      <c r="P641" s="27"/>
      <c r="Q641" s="30"/>
      <c r="R641" s="30"/>
      <c r="S641" s="30">
        <f>ABS(Q641)/'İtme Analizi'!$G$17</f>
        <v>0</v>
      </c>
      <c r="T641" s="30">
        <f>ABS(R641)/'İtme Analizi'!$G$14</f>
        <v>0</v>
      </c>
      <c r="U641" s="30">
        <f t="shared" si="11"/>
        <v>7.3543712204759554E-3</v>
      </c>
    </row>
    <row r="642" spans="16:21" ht="13.9" customHeight="1" x14ac:dyDescent="0.2">
      <c r="P642" s="27"/>
      <c r="Q642" s="30"/>
      <c r="R642" s="30"/>
      <c r="S642" s="30">
        <f>ABS(Q642)/'İtme Analizi'!$G$17</f>
        <v>0</v>
      </c>
      <c r="T642" s="30">
        <f>ABS(R642)/'İtme Analizi'!$G$14</f>
        <v>0</v>
      </c>
      <c r="U642" s="30">
        <f t="shared" si="11"/>
        <v>7.3543712204759554E-3</v>
      </c>
    </row>
    <row r="643" spans="16:21" ht="13.9" customHeight="1" x14ac:dyDescent="0.2">
      <c r="P643" s="27"/>
      <c r="Q643" s="30"/>
      <c r="R643" s="30"/>
      <c r="S643" s="30">
        <f>ABS(Q643)/'İtme Analizi'!$G$17</f>
        <v>0</v>
      </c>
      <c r="T643" s="30">
        <f>ABS(R643)/'İtme Analizi'!$G$14</f>
        <v>0</v>
      </c>
      <c r="U643" s="30">
        <f t="shared" si="11"/>
        <v>7.3543712204759554E-3</v>
      </c>
    </row>
    <row r="644" spans="16:21" ht="13.9" customHeight="1" x14ac:dyDescent="0.2">
      <c r="P644" s="27"/>
      <c r="Q644" s="30"/>
      <c r="R644" s="30"/>
      <c r="S644" s="30">
        <f>ABS(Q644)/'İtme Analizi'!$G$17</f>
        <v>0</v>
      </c>
      <c r="T644" s="30">
        <f>ABS(R644)/'İtme Analizi'!$G$14</f>
        <v>0</v>
      </c>
      <c r="U644" s="30">
        <f t="shared" si="11"/>
        <v>7.3543712204759554E-3</v>
      </c>
    </row>
    <row r="645" spans="16:21" ht="13.9" customHeight="1" x14ac:dyDescent="0.2">
      <c r="P645" s="27"/>
      <c r="Q645" s="30"/>
      <c r="R645" s="30"/>
      <c r="S645" s="30">
        <f>ABS(Q645)/'İtme Analizi'!$G$17</f>
        <v>0</v>
      </c>
      <c r="T645" s="30">
        <f>ABS(R645)/'İtme Analizi'!$G$14</f>
        <v>0</v>
      </c>
      <c r="U645" s="30">
        <f t="shared" si="11"/>
        <v>7.3543712204759554E-3</v>
      </c>
    </row>
    <row r="646" spans="16:21" ht="13.9" customHeight="1" x14ac:dyDescent="0.2">
      <c r="P646" s="27"/>
      <c r="Q646" s="30"/>
      <c r="R646" s="30"/>
      <c r="S646" s="30">
        <f>ABS(Q646)/'İtme Analizi'!$G$17</f>
        <v>0</v>
      </c>
      <c r="T646" s="30">
        <f>ABS(R646)/'İtme Analizi'!$G$14</f>
        <v>0</v>
      </c>
      <c r="U646" s="30">
        <f t="shared" si="11"/>
        <v>7.3543712204759554E-3</v>
      </c>
    </row>
    <row r="647" spans="16:21" ht="13.9" customHeight="1" x14ac:dyDescent="0.2">
      <c r="P647" s="27"/>
      <c r="Q647" s="30"/>
      <c r="R647" s="30"/>
      <c r="S647" s="30">
        <f>ABS(Q647)/'İtme Analizi'!$G$17</f>
        <v>0</v>
      </c>
      <c r="T647" s="30">
        <f>ABS(R647)/'İtme Analizi'!$G$14</f>
        <v>0</v>
      </c>
      <c r="U647" s="30">
        <f t="shared" si="11"/>
        <v>7.3543712204759554E-3</v>
      </c>
    </row>
    <row r="648" spans="16:21" ht="13.9" customHeight="1" x14ac:dyDescent="0.2">
      <c r="P648" s="27"/>
      <c r="Q648" s="30"/>
      <c r="R648" s="30"/>
      <c r="S648" s="30">
        <f>ABS(Q648)/'İtme Analizi'!$G$17</f>
        <v>0</v>
      </c>
      <c r="T648" s="30">
        <f>ABS(R648)/'İtme Analizi'!$G$14</f>
        <v>0</v>
      </c>
      <c r="U648" s="30">
        <f t="shared" si="11"/>
        <v>7.3543712204759554E-3</v>
      </c>
    </row>
    <row r="649" spans="16:21" ht="13.9" customHeight="1" x14ac:dyDescent="0.2">
      <c r="P649" s="27"/>
      <c r="Q649" s="30"/>
      <c r="R649" s="30"/>
      <c r="S649" s="30">
        <f>ABS(Q649)/'İtme Analizi'!$G$17</f>
        <v>0</v>
      </c>
      <c r="T649" s="30">
        <f>ABS(R649)/'İtme Analizi'!$G$14</f>
        <v>0</v>
      </c>
      <c r="U649" s="30">
        <f t="shared" ref="U649:U712" si="12">U648+(S649-S648)*((T649+T648)/2)</f>
        <v>7.3543712204759554E-3</v>
      </c>
    </row>
    <row r="650" spans="16:21" ht="13.9" customHeight="1" x14ac:dyDescent="0.2">
      <c r="P650" s="27"/>
      <c r="Q650" s="30"/>
      <c r="R650" s="30"/>
      <c r="S650" s="30">
        <f>ABS(Q650)/'İtme Analizi'!$G$17</f>
        <v>0</v>
      </c>
      <c r="T650" s="30">
        <f>ABS(R650)/'İtme Analizi'!$G$14</f>
        <v>0</v>
      </c>
      <c r="U650" s="30">
        <f t="shared" si="12"/>
        <v>7.3543712204759554E-3</v>
      </c>
    </row>
    <row r="651" spans="16:21" ht="13.9" customHeight="1" x14ac:dyDescent="0.2">
      <c r="P651" s="27"/>
      <c r="Q651" s="30"/>
      <c r="R651" s="30"/>
      <c r="S651" s="30">
        <f>ABS(Q651)/'İtme Analizi'!$G$17</f>
        <v>0</v>
      </c>
      <c r="T651" s="30">
        <f>ABS(R651)/'İtme Analizi'!$G$14</f>
        <v>0</v>
      </c>
      <c r="U651" s="30">
        <f t="shared" si="12"/>
        <v>7.3543712204759554E-3</v>
      </c>
    </row>
    <row r="652" spans="16:21" ht="13.9" customHeight="1" x14ac:dyDescent="0.2">
      <c r="P652" s="27"/>
      <c r="Q652" s="30"/>
      <c r="R652" s="30"/>
      <c r="S652" s="30">
        <f>ABS(Q652)/'İtme Analizi'!$G$17</f>
        <v>0</v>
      </c>
      <c r="T652" s="30">
        <f>ABS(R652)/'İtme Analizi'!$G$14</f>
        <v>0</v>
      </c>
      <c r="U652" s="30">
        <f t="shared" si="12"/>
        <v>7.3543712204759554E-3</v>
      </c>
    </row>
    <row r="653" spans="16:21" ht="13.9" customHeight="1" x14ac:dyDescent="0.2">
      <c r="P653" s="27"/>
      <c r="Q653" s="30"/>
      <c r="R653" s="30"/>
      <c r="S653" s="30">
        <f>ABS(Q653)/'İtme Analizi'!$G$17</f>
        <v>0</v>
      </c>
      <c r="T653" s="30">
        <f>ABS(R653)/'İtme Analizi'!$G$14</f>
        <v>0</v>
      </c>
      <c r="U653" s="30">
        <f t="shared" si="12"/>
        <v>7.3543712204759554E-3</v>
      </c>
    </row>
    <row r="654" spans="16:21" ht="13.9" customHeight="1" x14ac:dyDescent="0.2">
      <c r="P654" s="27"/>
      <c r="Q654" s="30"/>
      <c r="R654" s="30"/>
      <c r="S654" s="30">
        <f>ABS(Q654)/'İtme Analizi'!$G$17</f>
        <v>0</v>
      </c>
      <c r="T654" s="30">
        <f>ABS(R654)/'İtme Analizi'!$G$14</f>
        <v>0</v>
      </c>
      <c r="U654" s="30">
        <f t="shared" si="12"/>
        <v>7.3543712204759554E-3</v>
      </c>
    </row>
    <row r="655" spans="16:21" ht="13.9" customHeight="1" x14ac:dyDescent="0.2">
      <c r="P655" s="27"/>
      <c r="Q655" s="30"/>
      <c r="R655" s="30"/>
      <c r="S655" s="30">
        <f>ABS(Q655)/'İtme Analizi'!$G$17</f>
        <v>0</v>
      </c>
      <c r="T655" s="30">
        <f>ABS(R655)/'İtme Analizi'!$G$14</f>
        <v>0</v>
      </c>
      <c r="U655" s="30">
        <f t="shared" si="12"/>
        <v>7.3543712204759554E-3</v>
      </c>
    </row>
    <row r="656" spans="16:21" ht="13.9" customHeight="1" x14ac:dyDescent="0.2">
      <c r="P656" s="27"/>
      <c r="Q656" s="30"/>
      <c r="R656" s="30"/>
      <c r="S656" s="30">
        <f>ABS(Q656)/'İtme Analizi'!$G$17</f>
        <v>0</v>
      </c>
      <c r="T656" s="30">
        <f>ABS(R656)/'İtme Analizi'!$G$14</f>
        <v>0</v>
      </c>
      <c r="U656" s="30">
        <f t="shared" si="12"/>
        <v>7.3543712204759554E-3</v>
      </c>
    </row>
    <row r="657" spans="16:21" ht="13.9" customHeight="1" x14ac:dyDescent="0.2">
      <c r="P657" s="27"/>
      <c r="Q657" s="30"/>
      <c r="R657" s="30"/>
      <c r="S657" s="30">
        <f>ABS(Q657)/'İtme Analizi'!$G$17</f>
        <v>0</v>
      </c>
      <c r="T657" s="30">
        <f>ABS(R657)/'İtme Analizi'!$G$14</f>
        <v>0</v>
      </c>
      <c r="U657" s="30">
        <f t="shared" si="12"/>
        <v>7.3543712204759554E-3</v>
      </c>
    </row>
    <row r="658" spans="16:21" ht="13.9" customHeight="1" x14ac:dyDescent="0.2">
      <c r="P658" s="27"/>
      <c r="Q658" s="30"/>
      <c r="R658" s="30"/>
      <c r="S658" s="30">
        <f>ABS(Q658)/'İtme Analizi'!$G$17</f>
        <v>0</v>
      </c>
      <c r="T658" s="30">
        <f>ABS(R658)/'İtme Analizi'!$G$14</f>
        <v>0</v>
      </c>
      <c r="U658" s="30">
        <f t="shared" si="12"/>
        <v>7.3543712204759554E-3</v>
      </c>
    </row>
    <row r="659" spans="16:21" ht="13.9" customHeight="1" x14ac:dyDescent="0.2">
      <c r="P659" s="27"/>
      <c r="Q659" s="30"/>
      <c r="R659" s="30"/>
      <c r="S659" s="30">
        <f>ABS(Q659)/'İtme Analizi'!$G$17</f>
        <v>0</v>
      </c>
      <c r="T659" s="30">
        <f>ABS(R659)/'İtme Analizi'!$G$14</f>
        <v>0</v>
      </c>
      <c r="U659" s="30">
        <f t="shared" si="12"/>
        <v>7.3543712204759554E-3</v>
      </c>
    </row>
    <row r="660" spans="16:21" ht="13.9" customHeight="1" x14ac:dyDescent="0.2">
      <c r="P660" s="27"/>
      <c r="Q660" s="30"/>
      <c r="R660" s="30"/>
      <c r="S660" s="30">
        <f>ABS(Q660)/'İtme Analizi'!$G$17</f>
        <v>0</v>
      </c>
      <c r="T660" s="30">
        <f>ABS(R660)/'İtme Analizi'!$G$14</f>
        <v>0</v>
      </c>
      <c r="U660" s="30">
        <f t="shared" si="12"/>
        <v>7.3543712204759554E-3</v>
      </c>
    </row>
    <row r="661" spans="16:21" ht="13.9" customHeight="1" x14ac:dyDescent="0.2">
      <c r="P661" s="27"/>
      <c r="Q661" s="30"/>
      <c r="R661" s="30"/>
      <c r="S661" s="30">
        <f>ABS(Q661)/'İtme Analizi'!$G$17</f>
        <v>0</v>
      </c>
      <c r="T661" s="30">
        <f>ABS(R661)/'İtme Analizi'!$G$14</f>
        <v>0</v>
      </c>
      <c r="U661" s="30">
        <f t="shared" si="12"/>
        <v>7.3543712204759554E-3</v>
      </c>
    </row>
    <row r="662" spans="16:21" ht="13.9" customHeight="1" x14ac:dyDescent="0.2">
      <c r="P662" s="27"/>
      <c r="Q662" s="30"/>
      <c r="R662" s="30"/>
      <c r="S662" s="30">
        <f>ABS(Q662)/'İtme Analizi'!$G$17</f>
        <v>0</v>
      </c>
      <c r="T662" s="30">
        <f>ABS(R662)/'İtme Analizi'!$G$14</f>
        <v>0</v>
      </c>
      <c r="U662" s="30">
        <f t="shared" si="12"/>
        <v>7.3543712204759554E-3</v>
      </c>
    </row>
    <row r="663" spans="16:21" ht="13.9" customHeight="1" x14ac:dyDescent="0.2">
      <c r="P663" s="27"/>
      <c r="Q663" s="30"/>
      <c r="R663" s="30"/>
      <c r="S663" s="30">
        <f>ABS(Q663)/'İtme Analizi'!$G$17</f>
        <v>0</v>
      </c>
      <c r="T663" s="30">
        <f>ABS(R663)/'İtme Analizi'!$G$14</f>
        <v>0</v>
      </c>
      <c r="U663" s="30">
        <f t="shared" si="12"/>
        <v>7.3543712204759554E-3</v>
      </c>
    </row>
    <row r="664" spans="16:21" ht="13.9" customHeight="1" x14ac:dyDescent="0.2">
      <c r="P664" s="27"/>
      <c r="Q664" s="30"/>
      <c r="R664" s="30"/>
      <c r="S664" s="30">
        <f>ABS(Q664)/'İtme Analizi'!$G$17</f>
        <v>0</v>
      </c>
      <c r="T664" s="30">
        <f>ABS(R664)/'İtme Analizi'!$G$14</f>
        <v>0</v>
      </c>
      <c r="U664" s="30">
        <f t="shared" si="12"/>
        <v>7.3543712204759554E-3</v>
      </c>
    </row>
    <row r="665" spans="16:21" ht="13.9" customHeight="1" x14ac:dyDescent="0.2">
      <c r="P665" s="27"/>
      <c r="Q665" s="30"/>
      <c r="R665" s="30"/>
      <c r="S665" s="30">
        <f>ABS(Q665)/'İtme Analizi'!$G$17</f>
        <v>0</v>
      </c>
      <c r="T665" s="30">
        <f>ABS(R665)/'İtme Analizi'!$G$14</f>
        <v>0</v>
      </c>
      <c r="U665" s="30">
        <f t="shared" si="12"/>
        <v>7.3543712204759554E-3</v>
      </c>
    </row>
    <row r="666" spans="16:21" ht="13.9" customHeight="1" x14ac:dyDescent="0.2">
      <c r="P666" s="27"/>
      <c r="Q666" s="30"/>
      <c r="R666" s="30"/>
      <c r="S666" s="30">
        <f>ABS(Q666)/'İtme Analizi'!$G$17</f>
        <v>0</v>
      </c>
      <c r="T666" s="30">
        <f>ABS(R666)/'İtme Analizi'!$G$14</f>
        <v>0</v>
      </c>
      <c r="U666" s="30">
        <f t="shared" si="12"/>
        <v>7.3543712204759554E-3</v>
      </c>
    </row>
    <row r="667" spans="16:21" ht="13.9" customHeight="1" x14ac:dyDescent="0.2">
      <c r="P667" s="27"/>
      <c r="Q667" s="30"/>
      <c r="R667" s="30"/>
      <c r="S667" s="30">
        <f>ABS(Q667)/'İtme Analizi'!$G$17</f>
        <v>0</v>
      </c>
      <c r="T667" s="30">
        <f>ABS(R667)/'İtme Analizi'!$G$14</f>
        <v>0</v>
      </c>
      <c r="U667" s="30">
        <f t="shared" si="12"/>
        <v>7.3543712204759554E-3</v>
      </c>
    </row>
    <row r="668" spans="16:21" ht="13.9" customHeight="1" x14ac:dyDescent="0.2">
      <c r="P668" s="27"/>
      <c r="Q668" s="30"/>
      <c r="R668" s="30"/>
      <c r="S668" s="30">
        <f>ABS(Q668)/'İtme Analizi'!$G$17</f>
        <v>0</v>
      </c>
      <c r="T668" s="30">
        <f>ABS(R668)/'İtme Analizi'!$G$14</f>
        <v>0</v>
      </c>
      <c r="U668" s="30">
        <f t="shared" si="12"/>
        <v>7.3543712204759554E-3</v>
      </c>
    </row>
    <row r="669" spans="16:21" ht="13.9" customHeight="1" x14ac:dyDescent="0.2">
      <c r="P669" s="27"/>
      <c r="Q669" s="30"/>
      <c r="R669" s="30"/>
      <c r="S669" s="30">
        <f>ABS(Q669)/'İtme Analizi'!$G$17</f>
        <v>0</v>
      </c>
      <c r="T669" s="30">
        <f>ABS(R669)/'İtme Analizi'!$G$14</f>
        <v>0</v>
      </c>
      <c r="U669" s="30">
        <f t="shared" si="12"/>
        <v>7.3543712204759554E-3</v>
      </c>
    </row>
    <row r="670" spans="16:21" ht="13.9" customHeight="1" x14ac:dyDescent="0.2">
      <c r="P670" s="27"/>
      <c r="Q670" s="30"/>
      <c r="R670" s="30"/>
      <c r="S670" s="30">
        <f>ABS(Q670)/'İtme Analizi'!$G$17</f>
        <v>0</v>
      </c>
      <c r="T670" s="30">
        <f>ABS(R670)/'İtme Analizi'!$G$14</f>
        <v>0</v>
      </c>
      <c r="U670" s="30">
        <f t="shared" si="12"/>
        <v>7.3543712204759554E-3</v>
      </c>
    </row>
    <row r="671" spans="16:21" ht="13.9" customHeight="1" x14ac:dyDescent="0.2">
      <c r="P671" s="27"/>
      <c r="Q671" s="30"/>
      <c r="R671" s="30"/>
      <c r="S671" s="30">
        <f>ABS(Q671)/'İtme Analizi'!$G$17</f>
        <v>0</v>
      </c>
      <c r="T671" s="30">
        <f>ABS(R671)/'İtme Analizi'!$G$14</f>
        <v>0</v>
      </c>
      <c r="U671" s="30">
        <f t="shared" si="12"/>
        <v>7.3543712204759554E-3</v>
      </c>
    </row>
    <row r="672" spans="16:21" ht="13.9" customHeight="1" x14ac:dyDescent="0.2">
      <c r="P672" s="27"/>
      <c r="Q672" s="30"/>
      <c r="R672" s="30"/>
      <c r="S672" s="30">
        <f>ABS(Q672)/'İtme Analizi'!$G$17</f>
        <v>0</v>
      </c>
      <c r="T672" s="30">
        <f>ABS(R672)/'İtme Analizi'!$G$14</f>
        <v>0</v>
      </c>
      <c r="U672" s="30">
        <f t="shared" si="12"/>
        <v>7.3543712204759554E-3</v>
      </c>
    </row>
    <row r="673" spans="16:21" ht="13.9" customHeight="1" x14ac:dyDescent="0.2">
      <c r="P673" s="27"/>
      <c r="Q673" s="30"/>
      <c r="R673" s="30"/>
      <c r="S673" s="30">
        <f>ABS(Q673)/'İtme Analizi'!$G$17</f>
        <v>0</v>
      </c>
      <c r="T673" s="30">
        <f>ABS(R673)/'İtme Analizi'!$G$14</f>
        <v>0</v>
      </c>
      <c r="U673" s="30">
        <f t="shared" si="12"/>
        <v>7.3543712204759554E-3</v>
      </c>
    </row>
    <row r="674" spans="16:21" ht="13.9" customHeight="1" x14ac:dyDescent="0.2">
      <c r="P674" s="27"/>
      <c r="Q674" s="30"/>
      <c r="R674" s="30"/>
      <c r="S674" s="30">
        <f>ABS(Q674)/'İtme Analizi'!$G$17</f>
        <v>0</v>
      </c>
      <c r="T674" s="30">
        <f>ABS(R674)/'İtme Analizi'!$G$14</f>
        <v>0</v>
      </c>
      <c r="U674" s="30">
        <f t="shared" si="12"/>
        <v>7.3543712204759554E-3</v>
      </c>
    </row>
    <row r="675" spans="16:21" ht="13.9" customHeight="1" x14ac:dyDescent="0.2">
      <c r="P675" s="27"/>
      <c r="Q675" s="30"/>
      <c r="R675" s="30"/>
      <c r="S675" s="30">
        <f>ABS(Q675)/'İtme Analizi'!$G$17</f>
        <v>0</v>
      </c>
      <c r="T675" s="30">
        <f>ABS(R675)/'İtme Analizi'!$G$14</f>
        <v>0</v>
      </c>
      <c r="U675" s="30">
        <f t="shared" si="12"/>
        <v>7.3543712204759554E-3</v>
      </c>
    </row>
    <row r="676" spans="16:21" ht="13.9" customHeight="1" x14ac:dyDescent="0.2">
      <c r="P676" s="27"/>
      <c r="Q676" s="30"/>
      <c r="R676" s="30"/>
      <c r="S676" s="30">
        <f>ABS(Q676)/'İtme Analizi'!$G$17</f>
        <v>0</v>
      </c>
      <c r="T676" s="30">
        <f>ABS(R676)/'İtme Analizi'!$G$14</f>
        <v>0</v>
      </c>
      <c r="U676" s="30">
        <f t="shared" si="12"/>
        <v>7.3543712204759554E-3</v>
      </c>
    </row>
    <row r="677" spans="16:21" ht="13.9" customHeight="1" x14ac:dyDescent="0.2">
      <c r="P677" s="27"/>
      <c r="Q677" s="30"/>
      <c r="R677" s="30"/>
      <c r="S677" s="30">
        <f>ABS(Q677)/'İtme Analizi'!$G$17</f>
        <v>0</v>
      </c>
      <c r="T677" s="30">
        <f>ABS(R677)/'İtme Analizi'!$G$14</f>
        <v>0</v>
      </c>
      <c r="U677" s="30">
        <f t="shared" si="12"/>
        <v>7.3543712204759554E-3</v>
      </c>
    </row>
    <row r="678" spans="16:21" ht="13.9" customHeight="1" x14ac:dyDescent="0.2">
      <c r="P678" s="27"/>
      <c r="Q678" s="30"/>
      <c r="R678" s="30"/>
      <c r="S678" s="30">
        <f>ABS(Q678)/'İtme Analizi'!$G$17</f>
        <v>0</v>
      </c>
      <c r="T678" s="30">
        <f>ABS(R678)/'İtme Analizi'!$G$14</f>
        <v>0</v>
      </c>
      <c r="U678" s="30">
        <f t="shared" si="12"/>
        <v>7.3543712204759554E-3</v>
      </c>
    </row>
    <row r="679" spans="16:21" ht="13.9" customHeight="1" x14ac:dyDescent="0.2">
      <c r="P679" s="27"/>
      <c r="Q679" s="30"/>
      <c r="R679" s="30"/>
      <c r="S679" s="30">
        <f>ABS(Q679)/'İtme Analizi'!$G$17</f>
        <v>0</v>
      </c>
      <c r="T679" s="30">
        <f>ABS(R679)/'İtme Analizi'!$G$14</f>
        <v>0</v>
      </c>
      <c r="U679" s="30">
        <f t="shared" si="12"/>
        <v>7.3543712204759554E-3</v>
      </c>
    </row>
    <row r="680" spans="16:21" ht="13.9" customHeight="1" x14ac:dyDescent="0.2">
      <c r="P680" s="27"/>
      <c r="Q680" s="30"/>
      <c r="R680" s="30"/>
      <c r="S680" s="30">
        <f>ABS(Q680)/'İtme Analizi'!$G$17</f>
        <v>0</v>
      </c>
      <c r="T680" s="30">
        <f>ABS(R680)/'İtme Analizi'!$G$14</f>
        <v>0</v>
      </c>
      <c r="U680" s="30">
        <f t="shared" si="12"/>
        <v>7.3543712204759554E-3</v>
      </c>
    </row>
    <row r="681" spans="16:21" ht="13.9" customHeight="1" x14ac:dyDescent="0.2">
      <c r="P681" s="27"/>
      <c r="Q681" s="30"/>
      <c r="R681" s="30"/>
      <c r="S681" s="30">
        <f>ABS(Q681)/'İtme Analizi'!$G$17</f>
        <v>0</v>
      </c>
      <c r="T681" s="30">
        <f>ABS(R681)/'İtme Analizi'!$G$14</f>
        <v>0</v>
      </c>
      <c r="U681" s="30">
        <f t="shared" si="12"/>
        <v>7.3543712204759554E-3</v>
      </c>
    </row>
    <row r="682" spans="16:21" ht="13.9" customHeight="1" x14ac:dyDescent="0.2">
      <c r="P682" s="27"/>
      <c r="Q682" s="30"/>
      <c r="R682" s="30"/>
      <c r="S682" s="30">
        <f>ABS(Q682)/'İtme Analizi'!$G$17</f>
        <v>0</v>
      </c>
      <c r="T682" s="30">
        <f>ABS(R682)/'İtme Analizi'!$G$14</f>
        <v>0</v>
      </c>
      <c r="U682" s="30">
        <f t="shared" si="12"/>
        <v>7.3543712204759554E-3</v>
      </c>
    </row>
    <row r="683" spans="16:21" ht="13.9" customHeight="1" x14ac:dyDescent="0.2">
      <c r="P683" s="27"/>
      <c r="Q683" s="30"/>
      <c r="R683" s="30"/>
      <c r="S683" s="30">
        <f>ABS(Q683)/'İtme Analizi'!$G$17</f>
        <v>0</v>
      </c>
      <c r="T683" s="30">
        <f>ABS(R683)/'İtme Analizi'!$G$14</f>
        <v>0</v>
      </c>
      <c r="U683" s="30">
        <f t="shared" si="12"/>
        <v>7.3543712204759554E-3</v>
      </c>
    </row>
    <row r="684" spans="16:21" ht="13.9" customHeight="1" x14ac:dyDescent="0.2">
      <c r="P684" s="27"/>
      <c r="Q684" s="30"/>
      <c r="R684" s="30"/>
      <c r="S684" s="30">
        <f>ABS(Q684)/'İtme Analizi'!$G$17</f>
        <v>0</v>
      </c>
      <c r="T684" s="30">
        <f>ABS(R684)/'İtme Analizi'!$G$14</f>
        <v>0</v>
      </c>
      <c r="U684" s="30">
        <f t="shared" si="12"/>
        <v>7.3543712204759554E-3</v>
      </c>
    </row>
    <row r="685" spans="16:21" ht="13.9" customHeight="1" x14ac:dyDescent="0.2">
      <c r="P685" s="27"/>
      <c r="Q685" s="30"/>
      <c r="R685" s="30"/>
      <c r="S685" s="30">
        <f>ABS(Q685)/'İtme Analizi'!$G$17</f>
        <v>0</v>
      </c>
      <c r="T685" s="30">
        <f>ABS(R685)/'İtme Analizi'!$G$14</f>
        <v>0</v>
      </c>
      <c r="U685" s="30">
        <f t="shared" si="12"/>
        <v>7.3543712204759554E-3</v>
      </c>
    </row>
    <row r="686" spans="16:21" ht="13.9" customHeight="1" x14ac:dyDescent="0.2">
      <c r="P686" s="27"/>
      <c r="Q686" s="30"/>
      <c r="R686" s="30"/>
      <c r="S686" s="30">
        <f>ABS(Q686)/'İtme Analizi'!$G$17</f>
        <v>0</v>
      </c>
      <c r="T686" s="30">
        <f>ABS(R686)/'İtme Analizi'!$G$14</f>
        <v>0</v>
      </c>
      <c r="U686" s="30">
        <f t="shared" si="12"/>
        <v>7.3543712204759554E-3</v>
      </c>
    </row>
    <row r="687" spans="16:21" ht="13.9" customHeight="1" x14ac:dyDescent="0.2">
      <c r="P687" s="27"/>
      <c r="Q687" s="30"/>
      <c r="R687" s="30"/>
      <c r="S687" s="30">
        <f>ABS(Q687)/'İtme Analizi'!$G$17</f>
        <v>0</v>
      </c>
      <c r="T687" s="30">
        <f>ABS(R687)/'İtme Analizi'!$G$14</f>
        <v>0</v>
      </c>
      <c r="U687" s="30">
        <f t="shared" si="12"/>
        <v>7.3543712204759554E-3</v>
      </c>
    </row>
    <row r="688" spans="16:21" ht="13.9" customHeight="1" x14ac:dyDescent="0.2">
      <c r="P688" s="27"/>
      <c r="Q688" s="30"/>
      <c r="R688" s="30"/>
      <c r="S688" s="30">
        <f>ABS(Q688)/'İtme Analizi'!$G$17</f>
        <v>0</v>
      </c>
      <c r="T688" s="30">
        <f>ABS(R688)/'İtme Analizi'!$G$14</f>
        <v>0</v>
      </c>
      <c r="U688" s="30">
        <f t="shared" si="12"/>
        <v>7.3543712204759554E-3</v>
      </c>
    </row>
    <row r="689" spans="16:21" ht="13.9" customHeight="1" x14ac:dyDescent="0.2">
      <c r="P689" s="27"/>
      <c r="Q689" s="30"/>
      <c r="R689" s="30"/>
      <c r="S689" s="30">
        <f>ABS(Q689)/'İtme Analizi'!$G$17</f>
        <v>0</v>
      </c>
      <c r="T689" s="30">
        <f>ABS(R689)/'İtme Analizi'!$G$14</f>
        <v>0</v>
      </c>
      <c r="U689" s="30">
        <f t="shared" si="12"/>
        <v>7.3543712204759554E-3</v>
      </c>
    </row>
    <row r="690" spans="16:21" ht="13.9" customHeight="1" x14ac:dyDescent="0.2">
      <c r="P690" s="27"/>
      <c r="Q690" s="30"/>
      <c r="R690" s="30"/>
      <c r="S690" s="30">
        <f>ABS(Q690)/'İtme Analizi'!$G$17</f>
        <v>0</v>
      </c>
      <c r="T690" s="30">
        <f>ABS(R690)/'İtme Analizi'!$G$14</f>
        <v>0</v>
      </c>
      <c r="U690" s="30">
        <f t="shared" si="12"/>
        <v>7.3543712204759554E-3</v>
      </c>
    </row>
    <row r="691" spans="16:21" ht="13.9" customHeight="1" x14ac:dyDescent="0.2">
      <c r="P691" s="27"/>
      <c r="Q691" s="30"/>
      <c r="R691" s="30"/>
      <c r="S691" s="30">
        <f>ABS(Q691)/'İtme Analizi'!$G$17</f>
        <v>0</v>
      </c>
      <c r="T691" s="30">
        <f>ABS(R691)/'İtme Analizi'!$G$14</f>
        <v>0</v>
      </c>
      <c r="U691" s="30">
        <f t="shared" si="12"/>
        <v>7.3543712204759554E-3</v>
      </c>
    </row>
    <row r="692" spans="16:21" ht="13.9" customHeight="1" x14ac:dyDescent="0.2">
      <c r="P692" s="27"/>
      <c r="Q692" s="30"/>
      <c r="R692" s="30"/>
      <c r="S692" s="30">
        <f>ABS(Q692)/'İtme Analizi'!$G$17</f>
        <v>0</v>
      </c>
      <c r="T692" s="30">
        <f>ABS(R692)/'İtme Analizi'!$G$14</f>
        <v>0</v>
      </c>
      <c r="U692" s="30">
        <f t="shared" si="12"/>
        <v>7.3543712204759554E-3</v>
      </c>
    </row>
    <row r="693" spans="16:21" ht="13.9" customHeight="1" x14ac:dyDescent="0.2">
      <c r="P693" s="27"/>
      <c r="Q693" s="30"/>
      <c r="R693" s="30"/>
      <c r="S693" s="30">
        <f>ABS(Q693)/'İtme Analizi'!$G$17</f>
        <v>0</v>
      </c>
      <c r="T693" s="30">
        <f>ABS(R693)/'İtme Analizi'!$G$14</f>
        <v>0</v>
      </c>
      <c r="U693" s="30">
        <f t="shared" si="12"/>
        <v>7.3543712204759554E-3</v>
      </c>
    </row>
    <row r="694" spans="16:21" ht="13.9" customHeight="1" x14ac:dyDescent="0.2">
      <c r="P694" s="27"/>
      <c r="Q694" s="30"/>
      <c r="R694" s="30"/>
      <c r="S694" s="30">
        <f>ABS(Q694)/'İtme Analizi'!$G$17</f>
        <v>0</v>
      </c>
      <c r="T694" s="30">
        <f>ABS(R694)/'İtme Analizi'!$G$14</f>
        <v>0</v>
      </c>
      <c r="U694" s="30">
        <f t="shared" si="12"/>
        <v>7.3543712204759554E-3</v>
      </c>
    </row>
    <row r="695" spans="16:21" ht="13.9" customHeight="1" x14ac:dyDescent="0.2">
      <c r="P695" s="27"/>
      <c r="Q695" s="30"/>
      <c r="R695" s="30"/>
      <c r="S695" s="30">
        <f>ABS(Q695)/'İtme Analizi'!$G$17</f>
        <v>0</v>
      </c>
      <c r="T695" s="30">
        <f>ABS(R695)/'İtme Analizi'!$G$14</f>
        <v>0</v>
      </c>
      <c r="U695" s="30">
        <f t="shared" si="12"/>
        <v>7.3543712204759554E-3</v>
      </c>
    </row>
    <row r="696" spans="16:21" ht="13.9" customHeight="1" x14ac:dyDescent="0.2">
      <c r="P696" s="27"/>
      <c r="Q696" s="30"/>
      <c r="R696" s="30"/>
      <c r="S696" s="30">
        <f>ABS(Q696)/'İtme Analizi'!$G$17</f>
        <v>0</v>
      </c>
      <c r="T696" s="30">
        <f>ABS(R696)/'İtme Analizi'!$G$14</f>
        <v>0</v>
      </c>
      <c r="U696" s="30">
        <f t="shared" si="12"/>
        <v>7.3543712204759554E-3</v>
      </c>
    </row>
    <row r="697" spans="16:21" ht="13.9" customHeight="1" x14ac:dyDescent="0.2">
      <c r="P697" s="27"/>
      <c r="Q697" s="30"/>
      <c r="R697" s="30"/>
      <c r="S697" s="30">
        <f>ABS(Q697)/'İtme Analizi'!$G$17</f>
        <v>0</v>
      </c>
      <c r="T697" s="30">
        <f>ABS(R697)/'İtme Analizi'!$G$14</f>
        <v>0</v>
      </c>
      <c r="U697" s="30">
        <f t="shared" si="12"/>
        <v>7.3543712204759554E-3</v>
      </c>
    </row>
    <row r="698" spans="16:21" ht="13.9" customHeight="1" x14ac:dyDescent="0.2">
      <c r="P698" s="27"/>
      <c r="Q698" s="30"/>
      <c r="R698" s="30"/>
      <c r="S698" s="30">
        <f>ABS(Q698)/'İtme Analizi'!$G$17</f>
        <v>0</v>
      </c>
      <c r="T698" s="30">
        <f>ABS(R698)/'İtme Analizi'!$G$14</f>
        <v>0</v>
      </c>
      <c r="U698" s="30">
        <f t="shared" si="12"/>
        <v>7.3543712204759554E-3</v>
      </c>
    </row>
    <row r="699" spans="16:21" ht="13.9" customHeight="1" x14ac:dyDescent="0.2">
      <c r="P699" s="27"/>
      <c r="Q699" s="30"/>
      <c r="R699" s="30"/>
      <c r="S699" s="30">
        <f>ABS(Q699)/'İtme Analizi'!$G$17</f>
        <v>0</v>
      </c>
      <c r="T699" s="30">
        <f>ABS(R699)/'İtme Analizi'!$G$14</f>
        <v>0</v>
      </c>
      <c r="U699" s="30">
        <f t="shared" si="12"/>
        <v>7.3543712204759554E-3</v>
      </c>
    </row>
    <row r="700" spans="16:21" ht="13.9" customHeight="1" x14ac:dyDescent="0.2">
      <c r="P700" s="27"/>
      <c r="Q700" s="30"/>
      <c r="R700" s="30"/>
      <c r="S700" s="30">
        <f>ABS(Q700)/'İtme Analizi'!$G$17</f>
        <v>0</v>
      </c>
      <c r="T700" s="30">
        <f>ABS(R700)/'İtme Analizi'!$G$14</f>
        <v>0</v>
      </c>
      <c r="U700" s="30">
        <f t="shared" si="12"/>
        <v>7.3543712204759554E-3</v>
      </c>
    </row>
    <row r="701" spans="16:21" ht="13.9" customHeight="1" x14ac:dyDescent="0.2">
      <c r="P701" s="27"/>
      <c r="Q701" s="30"/>
      <c r="R701" s="30"/>
      <c r="S701" s="30">
        <f>ABS(Q701)/'İtme Analizi'!$G$17</f>
        <v>0</v>
      </c>
      <c r="T701" s="30">
        <f>ABS(R701)/'İtme Analizi'!$G$14</f>
        <v>0</v>
      </c>
      <c r="U701" s="30">
        <f t="shared" si="12"/>
        <v>7.3543712204759554E-3</v>
      </c>
    </row>
    <row r="702" spans="16:21" ht="13.9" customHeight="1" x14ac:dyDescent="0.2">
      <c r="P702" s="27"/>
      <c r="Q702" s="30"/>
      <c r="R702" s="30"/>
      <c r="S702" s="30">
        <f>ABS(Q702)/'İtme Analizi'!$G$17</f>
        <v>0</v>
      </c>
      <c r="T702" s="30">
        <f>ABS(R702)/'İtme Analizi'!$G$14</f>
        <v>0</v>
      </c>
      <c r="U702" s="30">
        <f t="shared" si="12"/>
        <v>7.3543712204759554E-3</v>
      </c>
    </row>
    <row r="703" spans="16:21" ht="13.9" customHeight="1" x14ac:dyDescent="0.2">
      <c r="P703" s="27"/>
      <c r="Q703" s="30"/>
      <c r="R703" s="30"/>
      <c r="S703" s="30">
        <f>ABS(Q703)/'İtme Analizi'!$G$17</f>
        <v>0</v>
      </c>
      <c r="T703" s="30">
        <f>ABS(R703)/'İtme Analizi'!$G$14</f>
        <v>0</v>
      </c>
      <c r="U703" s="30">
        <f t="shared" si="12"/>
        <v>7.3543712204759554E-3</v>
      </c>
    </row>
    <row r="704" spans="16:21" ht="13.9" customHeight="1" x14ac:dyDescent="0.2">
      <c r="P704" s="27"/>
      <c r="Q704" s="30"/>
      <c r="R704" s="30"/>
      <c r="S704" s="30">
        <f>ABS(Q704)/'İtme Analizi'!$G$17</f>
        <v>0</v>
      </c>
      <c r="T704" s="30">
        <f>ABS(R704)/'İtme Analizi'!$G$14</f>
        <v>0</v>
      </c>
      <c r="U704" s="30">
        <f t="shared" si="12"/>
        <v>7.3543712204759554E-3</v>
      </c>
    </row>
    <row r="705" spans="16:21" ht="13.9" customHeight="1" x14ac:dyDescent="0.2">
      <c r="P705" s="27"/>
      <c r="Q705" s="30"/>
      <c r="R705" s="30"/>
      <c r="S705" s="30">
        <f>ABS(Q705)/'İtme Analizi'!$G$17</f>
        <v>0</v>
      </c>
      <c r="T705" s="30">
        <f>ABS(R705)/'İtme Analizi'!$G$14</f>
        <v>0</v>
      </c>
      <c r="U705" s="30">
        <f t="shared" si="12"/>
        <v>7.3543712204759554E-3</v>
      </c>
    </row>
    <row r="706" spans="16:21" ht="13.9" customHeight="1" x14ac:dyDescent="0.2">
      <c r="P706" s="27"/>
      <c r="Q706" s="30"/>
      <c r="R706" s="30"/>
      <c r="S706" s="30">
        <f>ABS(Q706)/'İtme Analizi'!$G$17</f>
        <v>0</v>
      </c>
      <c r="T706" s="30">
        <f>ABS(R706)/'İtme Analizi'!$G$14</f>
        <v>0</v>
      </c>
      <c r="U706" s="30">
        <f t="shared" si="12"/>
        <v>7.3543712204759554E-3</v>
      </c>
    </row>
    <row r="707" spans="16:21" ht="13.9" customHeight="1" x14ac:dyDescent="0.2">
      <c r="P707" s="27"/>
      <c r="Q707" s="30"/>
      <c r="R707" s="30"/>
      <c r="S707" s="30">
        <f>ABS(Q707)/'İtme Analizi'!$G$17</f>
        <v>0</v>
      </c>
      <c r="T707" s="30">
        <f>ABS(R707)/'İtme Analizi'!$G$14</f>
        <v>0</v>
      </c>
      <c r="U707" s="30">
        <f t="shared" si="12"/>
        <v>7.3543712204759554E-3</v>
      </c>
    </row>
    <row r="708" spans="16:21" ht="13.9" customHeight="1" x14ac:dyDescent="0.2">
      <c r="P708" s="27"/>
      <c r="Q708" s="30"/>
      <c r="R708" s="30"/>
      <c r="S708" s="30">
        <f>ABS(Q708)/'İtme Analizi'!$G$17</f>
        <v>0</v>
      </c>
      <c r="T708" s="30">
        <f>ABS(R708)/'İtme Analizi'!$G$14</f>
        <v>0</v>
      </c>
      <c r="U708" s="30">
        <f t="shared" si="12"/>
        <v>7.3543712204759554E-3</v>
      </c>
    </row>
    <row r="709" spans="16:21" ht="13.9" customHeight="1" x14ac:dyDescent="0.2">
      <c r="P709" s="27"/>
      <c r="Q709" s="30"/>
      <c r="R709" s="30"/>
      <c r="S709" s="30">
        <f>ABS(Q709)/'İtme Analizi'!$G$17</f>
        <v>0</v>
      </c>
      <c r="T709" s="30">
        <f>ABS(R709)/'İtme Analizi'!$G$14</f>
        <v>0</v>
      </c>
      <c r="U709" s="30">
        <f t="shared" si="12"/>
        <v>7.3543712204759554E-3</v>
      </c>
    </row>
    <row r="710" spans="16:21" ht="13.9" customHeight="1" x14ac:dyDescent="0.2">
      <c r="P710" s="27"/>
      <c r="Q710" s="30"/>
      <c r="R710" s="30"/>
      <c r="S710" s="30">
        <f>ABS(Q710)/'İtme Analizi'!$G$17</f>
        <v>0</v>
      </c>
      <c r="T710" s="30">
        <f>ABS(R710)/'İtme Analizi'!$G$14</f>
        <v>0</v>
      </c>
      <c r="U710" s="30">
        <f t="shared" si="12"/>
        <v>7.3543712204759554E-3</v>
      </c>
    </row>
    <row r="711" spans="16:21" ht="13.9" customHeight="1" x14ac:dyDescent="0.2">
      <c r="P711" s="27"/>
      <c r="Q711" s="30"/>
      <c r="R711" s="30"/>
      <c r="S711" s="30">
        <f>ABS(Q711)/'İtme Analizi'!$G$17</f>
        <v>0</v>
      </c>
      <c r="T711" s="30">
        <f>ABS(R711)/'İtme Analizi'!$G$14</f>
        <v>0</v>
      </c>
      <c r="U711" s="30">
        <f t="shared" si="12"/>
        <v>7.3543712204759554E-3</v>
      </c>
    </row>
    <row r="712" spans="16:21" ht="13.9" customHeight="1" x14ac:dyDescent="0.2">
      <c r="P712" s="27"/>
      <c r="Q712" s="30"/>
      <c r="R712" s="30"/>
      <c r="S712" s="30">
        <f>ABS(Q712)/'İtme Analizi'!$G$17</f>
        <v>0</v>
      </c>
      <c r="T712" s="30">
        <f>ABS(R712)/'İtme Analizi'!$G$14</f>
        <v>0</v>
      </c>
      <c r="U712" s="30">
        <f t="shared" si="12"/>
        <v>7.3543712204759554E-3</v>
      </c>
    </row>
    <row r="713" spans="16:21" ht="13.9" customHeight="1" x14ac:dyDescent="0.2">
      <c r="P713" s="27"/>
      <c r="Q713" s="30"/>
      <c r="R713" s="30"/>
      <c r="S713" s="30">
        <f>ABS(Q713)/'İtme Analizi'!$G$17</f>
        <v>0</v>
      </c>
      <c r="T713" s="30">
        <f>ABS(R713)/'İtme Analizi'!$G$14</f>
        <v>0</v>
      </c>
      <c r="U713" s="30">
        <f t="shared" ref="U713:U776" si="13">U712+(S713-S712)*((T713+T712)/2)</f>
        <v>7.3543712204759554E-3</v>
      </c>
    </row>
    <row r="714" spans="16:21" ht="13.9" customHeight="1" x14ac:dyDescent="0.2">
      <c r="P714" s="27"/>
      <c r="Q714" s="30"/>
      <c r="R714" s="30"/>
      <c r="S714" s="30">
        <f>ABS(Q714)/'İtme Analizi'!$G$17</f>
        <v>0</v>
      </c>
      <c r="T714" s="30">
        <f>ABS(R714)/'İtme Analizi'!$G$14</f>
        <v>0</v>
      </c>
      <c r="U714" s="30">
        <f t="shared" si="13"/>
        <v>7.3543712204759554E-3</v>
      </c>
    </row>
    <row r="715" spans="16:21" ht="13.9" customHeight="1" x14ac:dyDescent="0.2">
      <c r="P715" s="27"/>
      <c r="Q715" s="30"/>
      <c r="R715" s="30"/>
      <c r="S715" s="30">
        <f>ABS(Q715)/'İtme Analizi'!$G$17</f>
        <v>0</v>
      </c>
      <c r="T715" s="30">
        <f>ABS(R715)/'İtme Analizi'!$G$14</f>
        <v>0</v>
      </c>
      <c r="U715" s="30">
        <f t="shared" si="13"/>
        <v>7.3543712204759554E-3</v>
      </c>
    </row>
    <row r="716" spans="16:21" ht="13.9" customHeight="1" x14ac:dyDescent="0.2">
      <c r="P716" s="27"/>
      <c r="Q716" s="30"/>
      <c r="R716" s="30"/>
      <c r="S716" s="30">
        <f>ABS(Q716)/'İtme Analizi'!$G$17</f>
        <v>0</v>
      </c>
      <c r="T716" s="30">
        <f>ABS(R716)/'İtme Analizi'!$G$14</f>
        <v>0</v>
      </c>
      <c r="U716" s="30">
        <f t="shared" si="13"/>
        <v>7.3543712204759554E-3</v>
      </c>
    </row>
    <row r="717" spans="16:21" ht="13.9" customHeight="1" x14ac:dyDescent="0.2">
      <c r="P717" s="27"/>
      <c r="Q717" s="30"/>
      <c r="R717" s="30"/>
      <c r="S717" s="30">
        <f>ABS(Q717)/'İtme Analizi'!$G$17</f>
        <v>0</v>
      </c>
      <c r="T717" s="30">
        <f>ABS(R717)/'İtme Analizi'!$G$14</f>
        <v>0</v>
      </c>
      <c r="U717" s="30">
        <f t="shared" si="13"/>
        <v>7.3543712204759554E-3</v>
      </c>
    </row>
    <row r="718" spans="16:21" ht="13.9" customHeight="1" x14ac:dyDescent="0.2">
      <c r="P718" s="27"/>
      <c r="Q718" s="30"/>
      <c r="R718" s="30"/>
      <c r="S718" s="30">
        <f>ABS(Q718)/'İtme Analizi'!$G$17</f>
        <v>0</v>
      </c>
      <c r="T718" s="30">
        <f>ABS(R718)/'İtme Analizi'!$G$14</f>
        <v>0</v>
      </c>
      <c r="U718" s="30">
        <f t="shared" si="13"/>
        <v>7.3543712204759554E-3</v>
      </c>
    </row>
    <row r="719" spans="16:21" ht="13.9" customHeight="1" x14ac:dyDescent="0.2">
      <c r="P719" s="27"/>
      <c r="Q719" s="30"/>
      <c r="R719" s="30"/>
      <c r="S719" s="30">
        <f>ABS(Q719)/'İtme Analizi'!$G$17</f>
        <v>0</v>
      </c>
      <c r="T719" s="30">
        <f>ABS(R719)/'İtme Analizi'!$G$14</f>
        <v>0</v>
      </c>
      <c r="U719" s="30">
        <f t="shared" si="13"/>
        <v>7.3543712204759554E-3</v>
      </c>
    </row>
    <row r="720" spans="16:21" ht="13.9" customHeight="1" x14ac:dyDescent="0.2">
      <c r="P720" s="27"/>
      <c r="Q720" s="30"/>
      <c r="R720" s="30"/>
      <c r="S720" s="30">
        <f>ABS(Q720)/'İtme Analizi'!$G$17</f>
        <v>0</v>
      </c>
      <c r="T720" s="30">
        <f>ABS(R720)/'İtme Analizi'!$G$14</f>
        <v>0</v>
      </c>
      <c r="U720" s="30">
        <f t="shared" si="13"/>
        <v>7.3543712204759554E-3</v>
      </c>
    </row>
    <row r="721" spans="16:21" ht="13.9" customHeight="1" x14ac:dyDescent="0.2">
      <c r="P721" s="27"/>
      <c r="Q721" s="30"/>
      <c r="R721" s="30"/>
      <c r="S721" s="30">
        <f>ABS(Q721)/'İtme Analizi'!$G$17</f>
        <v>0</v>
      </c>
      <c r="T721" s="30">
        <f>ABS(R721)/'İtme Analizi'!$G$14</f>
        <v>0</v>
      </c>
      <c r="U721" s="30">
        <f t="shared" si="13"/>
        <v>7.3543712204759554E-3</v>
      </c>
    </row>
    <row r="722" spans="16:21" ht="13.9" customHeight="1" x14ac:dyDescent="0.2">
      <c r="P722" s="27"/>
      <c r="Q722" s="30"/>
      <c r="R722" s="30"/>
      <c r="S722" s="30">
        <f>ABS(Q722)/'İtme Analizi'!$G$17</f>
        <v>0</v>
      </c>
      <c r="T722" s="30">
        <f>ABS(R722)/'İtme Analizi'!$G$14</f>
        <v>0</v>
      </c>
      <c r="U722" s="30">
        <f t="shared" si="13"/>
        <v>7.3543712204759554E-3</v>
      </c>
    </row>
    <row r="723" spans="16:21" ht="13.9" customHeight="1" x14ac:dyDescent="0.2">
      <c r="P723" s="27"/>
      <c r="Q723" s="30"/>
      <c r="R723" s="30"/>
      <c r="S723" s="30">
        <f>ABS(Q723)/'İtme Analizi'!$G$17</f>
        <v>0</v>
      </c>
      <c r="T723" s="30">
        <f>ABS(R723)/'İtme Analizi'!$G$14</f>
        <v>0</v>
      </c>
      <c r="U723" s="30">
        <f t="shared" si="13"/>
        <v>7.3543712204759554E-3</v>
      </c>
    </row>
    <row r="724" spans="16:21" ht="13.9" customHeight="1" x14ac:dyDescent="0.2">
      <c r="P724" s="27"/>
      <c r="Q724" s="30"/>
      <c r="R724" s="30"/>
      <c r="S724" s="30">
        <f>ABS(Q724)/'İtme Analizi'!$G$17</f>
        <v>0</v>
      </c>
      <c r="T724" s="30">
        <f>ABS(R724)/'İtme Analizi'!$G$14</f>
        <v>0</v>
      </c>
      <c r="U724" s="30">
        <f t="shared" si="13"/>
        <v>7.3543712204759554E-3</v>
      </c>
    </row>
    <row r="725" spans="16:21" ht="13.9" customHeight="1" x14ac:dyDescent="0.2">
      <c r="P725" s="27"/>
      <c r="Q725" s="30"/>
      <c r="R725" s="30"/>
      <c r="S725" s="30">
        <f>ABS(Q725)/'İtme Analizi'!$G$17</f>
        <v>0</v>
      </c>
      <c r="T725" s="30">
        <f>ABS(R725)/'İtme Analizi'!$G$14</f>
        <v>0</v>
      </c>
      <c r="U725" s="30">
        <f t="shared" si="13"/>
        <v>7.3543712204759554E-3</v>
      </c>
    </row>
    <row r="726" spans="16:21" ht="13.9" customHeight="1" x14ac:dyDescent="0.2">
      <c r="P726" s="27"/>
      <c r="Q726" s="30"/>
      <c r="R726" s="30"/>
      <c r="S726" s="30">
        <f>ABS(Q726)/'İtme Analizi'!$G$17</f>
        <v>0</v>
      </c>
      <c r="T726" s="30">
        <f>ABS(R726)/'İtme Analizi'!$G$14</f>
        <v>0</v>
      </c>
      <c r="U726" s="30">
        <f t="shared" si="13"/>
        <v>7.3543712204759554E-3</v>
      </c>
    </row>
    <row r="727" spans="16:21" ht="13.9" customHeight="1" x14ac:dyDescent="0.2">
      <c r="P727" s="27"/>
      <c r="Q727" s="30"/>
      <c r="R727" s="30"/>
      <c r="S727" s="30">
        <f>ABS(Q727)/'İtme Analizi'!$G$17</f>
        <v>0</v>
      </c>
      <c r="T727" s="30">
        <f>ABS(R727)/'İtme Analizi'!$G$14</f>
        <v>0</v>
      </c>
      <c r="U727" s="30">
        <f t="shared" si="13"/>
        <v>7.3543712204759554E-3</v>
      </c>
    </row>
    <row r="728" spans="16:21" ht="13.9" customHeight="1" x14ac:dyDescent="0.2">
      <c r="P728" s="27"/>
      <c r="Q728" s="30"/>
      <c r="R728" s="30"/>
      <c r="S728" s="30">
        <f>ABS(Q728)/'İtme Analizi'!$G$17</f>
        <v>0</v>
      </c>
      <c r="T728" s="30">
        <f>ABS(R728)/'İtme Analizi'!$G$14</f>
        <v>0</v>
      </c>
      <c r="U728" s="30">
        <f t="shared" si="13"/>
        <v>7.3543712204759554E-3</v>
      </c>
    </row>
    <row r="729" spans="16:21" ht="13.9" customHeight="1" x14ac:dyDescent="0.2">
      <c r="P729" s="27"/>
      <c r="Q729" s="30"/>
      <c r="R729" s="30"/>
      <c r="S729" s="30">
        <f>ABS(Q729)/'İtme Analizi'!$G$17</f>
        <v>0</v>
      </c>
      <c r="T729" s="30">
        <f>ABS(R729)/'İtme Analizi'!$G$14</f>
        <v>0</v>
      </c>
      <c r="U729" s="30">
        <f t="shared" si="13"/>
        <v>7.3543712204759554E-3</v>
      </c>
    </row>
    <row r="730" spans="16:21" ht="13.9" customHeight="1" x14ac:dyDescent="0.2">
      <c r="P730" s="27"/>
      <c r="Q730" s="30"/>
      <c r="R730" s="30"/>
      <c r="S730" s="30">
        <f>ABS(Q730)/'İtme Analizi'!$G$17</f>
        <v>0</v>
      </c>
      <c r="T730" s="30">
        <f>ABS(R730)/'İtme Analizi'!$G$14</f>
        <v>0</v>
      </c>
      <c r="U730" s="30">
        <f t="shared" si="13"/>
        <v>7.3543712204759554E-3</v>
      </c>
    </row>
    <row r="731" spans="16:21" ht="13.9" customHeight="1" x14ac:dyDescent="0.2">
      <c r="P731" s="27"/>
      <c r="Q731" s="30"/>
      <c r="R731" s="30"/>
      <c r="S731" s="30">
        <f>ABS(Q731)/'İtme Analizi'!$G$17</f>
        <v>0</v>
      </c>
      <c r="T731" s="30">
        <f>ABS(R731)/'İtme Analizi'!$G$14</f>
        <v>0</v>
      </c>
      <c r="U731" s="30">
        <f t="shared" si="13"/>
        <v>7.3543712204759554E-3</v>
      </c>
    </row>
    <row r="732" spans="16:21" ht="13.9" customHeight="1" x14ac:dyDescent="0.2">
      <c r="P732" s="27"/>
      <c r="Q732" s="30"/>
      <c r="R732" s="30"/>
      <c r="S732" s="30">
        <f>ABS(Q732)/'İtme Analizi'!$G$17</f>
        <v>0</v>
      </c>
      <c r="T732" s="30">
        <f>ABS(R732)/'İtme Analizi'!$G$14</f>
        <v>0</v>
      </c>
      <c r="U732" s="30">
        <f t="shared" si="13"/>
        <v>7.3543712204759554E-3</v>
      </c>
    </row>
    <row r="733" spans="16:21" ht="13.9" customHeight="1" x14ac:dyDescent="0.2">
      <c r="P733" s="27"/>
      <c r="Q733" s="30"/>
      <c r="R733" s="30"/>
      <c r="S733" s="30">
        <f>ABS(Q733)/'İtme Analizi'!$G$17</f>
        <v>0</v>
      </c>
      <c r="T733" s="30">
        <f>ABS(R733)/'İtme Analizi'!$G$14</f>
        <v>0</v>
      </c>
      <c r="U733" s="30">
        <f t="shared" si="13"/>
        <v>7.3543712204759554E-3</v>
      </c>
    </row>
    <row r="734" spans="16:21" ht="13.9" customHeight="1" x14ac:dyDescent="0.2">
      <c r="P734" s="27"/>
      <c r="Q734" s="30"/>
      <c r="R734" s="30"/>
      <c r="S734" s="30">
        <f>ABS(Q734)/'İtme Analizi'!$G$17</f>
        <v>0</v>
      </c>
      <c r="T734" s="30">
        <f>ABS(R734)/'İtme Analizi'!$G$14</f>
        <v>0</v>
      </c>
      <c r="U734" s="30">
        <f t="shared" si="13"/>
        <v>7.3543712204759554E-3</v>
      </c>
    </row>
    <row r="735" spans="16:21" ht="13.9" customHeight="1" x14ac:dyDescent="0.2">
      <c r="P735" s="27"/>
      <c r="Q735" s="30"/>
      <c r="R735" s="30"/>
      <c r="S735" s="30">
        <f>ABS(Q735)/'İtme Analizi'!$G$17</f>
        <v>0</v>
      </c>
      <c r="T735" s="30">
        <f>ABS(R735)/'İtme Analizi'!$G$14</f>
        <v>0</v>
      </c>
      <c r="U735" s="30">
        <f t="shared" si="13"/>
        <v>7.3543712204759554E-3</v>
      </c>
    </row>
    <row r="736" spans="16:21" ht="13.9" customHeight="1" x14ac:dyDescent="0.2">
      <c r="P736" s="27"/>
      <c r="Q736" s="30"/>
      <c r="R736" s="30"/>
      <c r="S736" s="30">
        <f>ABS(Q736)/'İtme Analizi'!$G$17</f>
        <v>0</v>
      </c>
      <c r="T736" s="30">
        <f>ABS(R736)/'İtme Analizi'!$G$14</f>
        <v>0</v>
      </c>
      <c r="U736" s="30">
        <f t="shared" si="13"/>
        <v>7.3543712204759554E-3</v>
      </c>
    </row>
    <row r="737" spans="16:21" ht="13.9" customHeight="1" x14ac:dyDescent="0.2">
      <c r="P737" s="27"/>
      <c r="Q737" s="30"/>
      <c r="R737" s="30"/>
      <c r="S737" s="30">
        <f>ABS(Q737)/'İtme Analizi'!$G$17</f>
        <v>0</v>
      </c>
      <c r="T737" s="30">
        <f>ABS(R737)/'İtme Analizi'!$G$14</f>
        <v>0</v>
      </c>
      <c r="U737" s="30">
        <f t="shared" si="13"/>
        <v>7.3543712204759554E-3</v>
      </c>
    </row>
    <row r="738" spans="16:21" ht="13.9" customHeight="1" x14ac:dyDescent="0.2">
      <c r="P738" s="27"/>
      <c r="Q738" s="30"/>
      <c r="R738" s="30"/>
      <c r="S738" s="30">
        <f>ABS(Q738)/'İtme Analizi'!$G$17</f>
        <v>0</v>
      </c>
      <c r="T738" s="30">
        <f>ABS(R738)/'İtme Analizi'!$G$14</f>
        <v>0</v>
      </c>
      <c r="U738" s="30">
        <f t="shared" si="13"/>
        <v>7.3543712204759554E-3</v>
      </c>
    </row>
    <row r="739" spans="16:21" ht="13.9" customHeight="1" x14ac:dyDescent="0.2">
      <c r="P739" s="27"/>
      <c r="Q739" s="30"/>
      <c r="R739" s="30"/>
      <c r="S739" s="30">
        <f>ABS(Q739)/'İtme Analizi'!$G$17</f>
        <v>0</v>
      </c>
      <c r="T739" s="30">
        <f>ABS(R739)/'İtme Analizi'!$G$14</f>
        <v>0</v>
      </c>
      <c r="U739" s="30">
        <f t="shared" si="13"/>
        <v>7.3543712204759554E-3</v>
      </c>
    </row>
    <row r="740" spans="16:21" ht="13.9" customHeight="1" x14ac:dyDescent="0.2">
      <c r="P740" s="27"/>
      <c r="Q740" s="30"/>
      <c r="R740" s="30"/>
      <c r="S740" s="30">
        <f>ABS(Q740)/'İtme Analizi'!$G$17</f>
        <v>0</v>
      </c>
      <c r="T740" s="30">
        <f>ABS(R740)/'İtme Analizi'!$G$14</f>
        <v>0</v>
      </c>
      <c r="U740" s="30">
        <f t="shared" si="13"/>
        <v>7.3543712204759554E-3</v>
      </c>
    </row>
    <row r="741" spans="16:21" ht="13.9" customHeight="1" x14ac:dyDescent="0.2">
      <c r="P741" s="27"/>
      <c r="Q741" s="30"/>
      <c r="R741" s="30"/>
      <c r="S741" s="30">
        <f>ABS(Q741)/'İtme Analizi'!$G$17</f>
        <v>0</v>
      </c>
      <c r="T741" s="30">
        <f>ABS(R741)/'İtme Analizi'!$G$14</f>
        <v>0</v>
      </c>
      <c r="U741" s="30">
        <f t="shared" si="13"/>
        <v>7.3543712204759554E-3</v>
      </c>
    </row>
    <row r="742" spans="16:21" ht="13.9" customHeight="1" x14ac:dyDescent="0.2">
      <c r="P742" s="27"/>
      <c r="Q742" s="30"/>
      <c r="R742" s="30"/>
      <c r="S742" s="30">
        <f>ABS(Q742)/'İtme Analizi'!$G$17</f>
        <v>0</v>
      </c>
      <c r="T742" s="30">
        <f>ABS(R742)/'İtme Analizi'!$G$14</f>
        <v>0</v>
      </c>
      <c r="U742" s="30">
        <f t="shared" si="13"/>
        <v>7.3543712204759554E-3</v>
      </c>
    </row>
    <row r="743" spans="16:21" ht="13.9" customHeight="1" x14ac:dyDescent="0.2">
      <c r="P743" s="27"/>
      <c r="Q743" s="30"/>
      <c r="R743" s="30"/>
      <c r="S743" s="30">
        <f>ABS(Q743)/'İtme Analizi'!$G$17</f>
        <v>0</v>
      </c>
      <c r="T743" s="30">
        <f>ABS(R743)/'İtme Analizi'!$G$14</f>
        <v>0</v>
      </c>
      <c r="U743" s="30">
        <f t="shared" si="13"/>
        <v>7.3543712204759554E-3</v>
      </c>
    </row>
    <row r="744" spans="16:21" ht="13.9" customHeight="1" x14ac:dyDescent="0.2">
      <c r="P744" s="27"/>
      <c r="Q744" s="30"/>
      <c r="R744" s="30"/>
      <c r="S744" s="30">
        <f>ABS(Q744)/'İtme Analizi'!$G$17</f>
        <v>0</v>
      </c>
      <c r="T744" s="30">
        <f>ABS(R744)/'İtme Analizi'!$G$14</f>
        <v>0</v>
      </c>
      <c r="U744" s="30">
        <f t="shared" si="13"/>
        <v>7.3543712204759554E-3</v>
      </c>
    </row>
    <row r="745" spans="16:21" ht="13.9" customHeight="1" x14ac:dyDescent="0.2">
      <c r="P745" s="27"/>
      <c r="Q745" s="30"/>
      <c r="R745" s="30"/>
      <c r="S745" s="30">
        <f>ABS(Q745)/'İtme Analizi'!$G$17</f>
        <v>0</v>
      </c>
      <c r="T745" s="30">
        <f>ABS(R745)/'İtme Analizi'!$G$14</f>
        <v>0</v>
      </c>
      <c r="U745" s="30">
        <f t="shared" si="13"/>
        <v>7.3543712204759554E-3</v>
      </c>
    </row>
    <row r="746" spans="16:21" ht="13.9" customHeight="1" x14ac:dyDescent="0.2">
      <c r="P746" s="27"/>
      <c r="Q746" s="30"/>
      <c r="R746" s="30"/>
      <c r="S746" s="30">
        <f>ABS(Q746)/'İtme Analizi'!$G$17</f>
        <v>0</v>
      </c>
      <c r="T746" s="30">
        <f>ABS(R746)/'İtme Analizi'!$G$14</f>
        <v>0</v>
      </c>
      <c r="U746" s="30">
        <f t="shared" si="13"/>
        <v>7.3543712204759554E-3</v>
      </c>
    </row>
    <row r="747" spans="16:21" ht="13.9" customHeight="1" x14ac:dyDescent="0.2">
      <c r="P747" s="27"/>
      <c r="Q747" s="30"/>
      <c r="R747" s="30"/>
      <c r="S747" s="30">
        <f>ABS(Q747)/'İtme Analizi'!$G$17</f>
        <v>0</v>
      </c>
      <c r="T747" s="30">
        <f>ABS(R747)/'İtme Analizi'!$G$14</f>
        <v>0</v>
      </c>
      <c r="U747" s="30">
        <f t="shared" si="13"/>
        <v>7.3543712204759554E-3</v>
      </c>
    </row>
    <row r="748" spans="16:21" ht="13.9" customHeight="1" x14ac:dyDescent="0.2">
      <c r="P748" s="27"/>
      <c r="Q748" s="30"/>
      <c r="R748" s="30"/>
      <c r="S748" s="30">
        <f>ABS(Q748)/'İtme Analizi'!$G$17</f>
        <v>0</v>
      </c>
      <c r="T748" s="30">
        <f>ABS(R748)/'İtme Analizi'!$G$14</f>
        <v>0</v>
      </c>
      <c r="U748" s="30">
        <f t="shared" si="13"/>
        <v>7.3543712204759554E-3</v>
      </c>
    </row>
    <row r="749" spans="16:21" ht="13.9" customHeight="1" x14ac:dyDescent="0.2">
      <c r="P749" s="27"/>
      <c r="Q749" s="30"/>
      <c r="R749" s="30"/>
      <c r="S749" s="30">
        <f>ABS(Q749)/'İtme Analizi'!$G$17</f>
        <v>0</v>
      </c>
      <c r="T749" s="30">
        <f>ABS(R749)/'İtme Analizi'!$G$14</f>
        <v>0</v>
      </c>
      <c r="U749" s="30">
        <f t="shared" si="13"/>
        <v>7.3543712204759554E-3</v>
      </c>
    </row>
    <row r="750" spans="16:21" ht="13.9" customHeight="1" x14ac:dyDescent="0.2">
      <c r="P750" s="27"/>
      <c r="Q750" s="30"/>
      <c r="R750" s="30"/>
      <c r="S750" s="30">
        <f>ABS(Q750)/'İtme Analizi'!$G$17</f>
        <v>0</v>
      </c>
      <c r="T750" s="30">
        <f>ABS(R750)/'İtme Analizi'!$G$14</f>
        <v>0</v>
      </c>
      <c r="U750" s="30">
        <f t="shared" si="13"/>
        <v>7.3543712204759554E-3</v>
      </c>
    </row>
    <row r="751" spans="16:21" ht="13.9" customHeight="1" x14ac:dyDescent="0.2">
      <c r="P751" s="27"/>
      <c r="Q751" s="30"/>
      <c r="R751" s="30"/>
      <c r="S751" s="30">
        <f>ABS(Q751)/'İtme Analizi'!$G$17</f>
        <v>0</v>
      </c>
      <c r="T751" s="30">
        <f>ABS(R751)/'İtme Analizi'!$G$14</f>
        <v>0</v>
      </c>
      <c r="U751" s="30">
        <f t="shared" si="13"/>
        <v>7.3543712204759554E-3</v>
      </c>
    </row>
    <row r="752" spans="16:21" ht="13.9" customHeight="1" x14ac:dyDescent="0.2">
      <c r="P752" s="27"/>
      <c r="Q752" s="30"/>
      <c r="R752" s="30"/>
      <c r="S752" s="30">
        <f>ABS(Q752)/'İtme Analizi'!$G$17</f>
        <v>0</v>
      </c>
      <c r="T752" s="30">
        <f>ABS(R752)/'İtme Analizi'!$G$14</f>
        <v>0</v>
      </c>
      <c r="U752" s="30">
        <f t="shared" si="13"/>
        <v>7.3543712204759554E-3</v>
      </c>
    </row>
    <row r="753" spans="16:21" ht="13.9" customHeight="1" x14ac:dyDescent="0.2">
      <c r="P753" s="27"/>
      <c r="Q753" s="30"/>
      <c r="R753" s="30"/>
      <c r="S753" s="30">
        <f>ABS(Q753)/'İtme Analizi'!$G$17</f>
        <v>0</v>
      </c>
      <c r="T753" s="30">
        <f>ABS(R753)/'İtme Analizi'!$G$14</f>
        <v>0</v>
      </c>
      <c r="U753" s="30">
        <f t="shared" si="13"/>
        <v>7.3543712204759554E-3</v>
      </c>
    </row>
    <row r="754" spans="16:21" ht="13.9" customHeight="1" x14ac:dyDescent="0.2">
      <c r="P754" s="27"/>
      <c r="Q754" s="30"/>
      <c r="R754" s="30"/>
      <c r="S754" s="30">
        <f>ABS(Q754)/'İtme Analizi'!$G$17</f>
        <v>0</v>
      </c>
      <c r="T754" s="30">
        <f>ABS(R754)/'İtme Analizi'!$G$14</f>
        <v>0</v>
      </c>
      <c r="U754" s="30">
        <f t="shared" si="13"/>
        <v>7.3543712204759554E-3</v>
      </c>
    </row>
    <row r="755" spans="16:21" ht="13.9" customHeight="1" x14ac:dyDescent="0.2">
      <c r="P755" s="27"/>
      <c r="Q755" s="30"/>
      <c r="R755" s="30"/>
      <c r="S755" s="30">
        <f>ABS(Q755)/'İtme Analizi'!$G$17</f>
        <v>0</v>
      </c>
      <c r="T755" s="30">
        <f>ABS(R755)/'İtme Analizi'!$G$14</f>
        <v>0</v>
      </c>
      <c r="U755" s="30">
        <f t="shared" si="13"/>
        <v>7.3543712204759554E-3</v>
      </c>
    </row>
    <row r="756" spans="16:21" ht="13.9" customHeight="1" x14ac:dyDescent="0.2">
      <c r="P756" s="27"/>
      <c r="Q756" s="30"/>
      <c r="R756" s="30"/>
      <c r="S756" s="30">
        <f>ABS(Q756)/'İtme Analizi'!$G$17</f>
        <v>0</v>
      </c>
      <c r="T756" s="30">
        <f>ABS(R756)/'İtme Analizi'!$G$14</f>
        <v>0</v>
      </c>
      <c r="U756" s="30">
        <f t="shared" si="13"/>
        <v>7.3543712204759554E-3</v>
      </c>
    </row>
    <row r="757" spans="16:21" ht="13.9" customHeight="1" x14ac:dyDescent="0.2">
      <c r="P757" s="27"/>
      <c r="Q757" s="30"/>
      <c r="R757" s="30"/>
      <c r="S757" s="30">
        <f>ABS(Q757)/'İtme Analizi'!$G$17</f>
        <v>0</v>
      </c>
      <c r="T757" s="30">
        <f>ABS(R757)/'İtme Analizi'!$G$14</f>
        <v>0</v>
      </c>
      <c r="U757" s="30">
        <f t="shared" si="13"/>
        <v>7.3543712204759554E-3</v>
      </c>
    </row>
    <row r="758" spans="16:21" ht="13.9" customHeight="1" x14ac:dyDescent="0.2">
      <c r="P758" s="27"/>
      <c r="Q758" s="30"/>
      <c r="R758" s="30"/>
      <c r="S758" s="30">
        <f>ABS(Q758)/'İtme Analizi'!$G$17</f>
        <v>0</v>
      </c>
      <c r="T758" s="30">
        <f>ABS(R758)/'İtme Analizi'!$G$14</f>
        <v>0</v>
      </c>
      <c r="U758" s="30">
        <f t="shared" si="13"/>
        <v>7.3543712204759554E-3</v>
      </c>
    </row>
    <row r="759" spans="16:21" ht="13.9" customHeight="1" x14ac:dyDescent="0.2">
      <c r="P759" s="27"/>
      <c r="Q759" s="30"/>
      <c r="R759" s="30"/>
      <c r="S759" s="30">
        <f>ABS(Q759)/'İtme Analizi'!$G$17</f>
        <v>0</v>
      </c>
      <c r="T759" s="30">
        <f>ABS(R759)/'İtme Analizi'!$G$14</f>
        <v>0</v>
      </c>
      <c r="U759" s="30">
        <f t="shared" si="13"/>
        <v>7.3543712204759554E-3</v>
      </c>
    </row>
    <row r="760" spans="16:21" ht="13.9" customHeight="1" x14ac:dyDescent="0.2">
      <c r="P760" s="27"/>
      <c r="Q760" s="30"/>
      <c r="R760" s="30"/>
      <c r="S760" s="30">
        <f>ABS(Q760)/'İtme Analizi'!$G$17</f>
        <v>0</v>
      </c>
      <c r="T760" s="30">
        <f>ABS(R760)/'İtme Analizi'!$G$14</f>
        <v>0</v>
      </c>
      <c r="U760" s="30">
        <f t="shared" si="13"/>
        <v>7.3543712204759554E-3</v>
      </c>
    </row>
    <row r="761" spans="16:21" ht="13.9" customHeight="1" x14ac:dyDescent="0.2">
      <c r="P761" s="27"/>
      <c r="Q761" s="30"/>
      <c r="R761" s="30"/>
      <c r="S761" s="30">
        <f>ABS(Q761)/'İtme Analizi'!$G$17</f>
        <v>0</v>
      </c>
      <c r="T761" s="30">
        <f>ABS(R761)/'İtme Analizi'!$G$14</f>
        <v>0</v>
      </c>
      <c r="U761" s="30">
        <f t="shared" si="13"/>
        <v>7.3543712204759554E-3</v>
      </c>
    </row>
    <row r="762" spans="16:21" ht="13.9" customHeight="1" x14ac:dyDescent="0.2">
      <c r="P762" s="27"/>
      <c r="Q762" s="30"/>
      <c r="R762" s="30"/>
      <c r="S762" s="30">
        <f>ABS(Q762)/'İtme Analizi'!$G$17</f>
        <v>0</v>
      </c>
      <c r="T762" s="30">
        <f>ABS(R762)/'İtme Analizi'!$G$14</f>
        <v>0</v>
      </c>
      <c r="U762" s="30">
        <f t="shared" si="13"/>
        <v>7.3543712204759554E-3</v>
      </c>
    </row>
    <row r="763" spans="16:21" ht="13.9" customHeight="1" x14ac:dyDescent="0.2">
      <c r="P763" s="27"/>
      <c r="Q763" s="30"/>
      <c r="R763" s="30"/>
      <c r="S763" s="30">
        <f>ABS(Q763)/'İtme Analizi'!$G$17</f>
        <v>0</v>
      </c>
      <c r="T763" s="30">
        <f>ABS(R763)/'İtme Analizi'!$G$14</f>
        <v>0</v>
      </c>
      <c r="U763" s="30">
        <f t="shared" si="13"/>
        <v>7.3543712204759554E-3</v>
      </c>
    </row>
    <row r="764" spans="16:21" ht="13.9" customHeight="1" x14ac:dyDescent="0.2">
      <c r="P764" s="27"/>
      <c r="Q764" s="30"/>
      <c r="R764" s="30"/>
      <c r="S764" s="30">
        <f>ABS(Q764)/'İtme Analizi'!$G$17</f>
        <v>0</v>
      </c>
      <c r="T764" s="30">
        <f>ABS(R764)/'İtme Analizi'!$G$14</f>
        <v>0</v>
      </c>
      <c r="U764" s="30">
        <f t="shared" si="13"/>
        <v>7.3543712204759554E-3</v>
      </c>
    </row>
    <row r="765" spans="16:21" ht="13.9" customHeight="1" x14ac:dyDescent="0.2">
      <c r="P765" s="27"/>
      <c r="Q765" s="30"/>
      <c r="R765" s="30"/>
      <c r="S765" s="30">
        <f>ABS(Q765)/'İtme Analizi'!$G$17</f>
        <v>0</v>
      </c>
      <c r="T765" s="30">
        <f>ABS(R765)/'İtme Analizi'!$G$14</f>
        <v>0</v>
      </c>
      <c r="U765" s="30">
        <f t="shared" si="13"/>
        <v>7.3543712204759554E-3</v>
      </c>
    </row>
    <row r="766" spans="16:21" ht="13.9" customHeight="1" x14ac:dyDescent="0.2">
      <c r="P766" s="27"/>
      <c r="Q766" s="30"/>
      <c r="R766" s="30"/>
      <c r="S766" s="30">
        <f>ABS(Q766)/'İtme Analizi'!$G$17</f>
        <v>0</v>
      </c>
      <c r="T766" s="30">
        <f>ABS(R766)/'İtme Analizi'!$G$14</f>
        <v>0</v>
      </c>
      <c r="U766" s="30">
        <f t="shared" si="13"/>
        <v>7.3543712204759554E-3</v>
      </c>
    </row>
    <row r="767" spans="16:21" ht="13.9" customHeight="1" x14ac:dyDescent="0.2">
      <c r="P767" s="27"/>
      <c r="Q767" s="30"/>
      <c r="R767" s="30"/>
      <c r="S767" s="30">
        <f>ABS(Q767)/'İtme Analizi'!$G$17</f>
        <v>0</v>
      </c>
      <c r="T767" s="30">
        <f>ABS(R767)/'İtme Analizi'!$G$14</f>
        <v>0</v>
      </c>
      <c r="U767" s="30">
        <f t="shared" si="13"/>
        <v>7.3543712204759554E-3</v>
      </c>
    </row>
    <row r="768" spans="16:21" ht="13.9" customHeight="1" x14ac:dyDescent="0.2">
      <c r="P768" s="27"/>
      <c r="Q768" s="30"/>
      <c r="R768" s="30"/>
      <c r="S768" s="30">
        <f>ABS(Q768)/'İtme Analizi'!$G$17</f>
        <v>0</v>
      </c>
      <c r="T768" s="30">
        <f>ABS(R768)/'İtme Analizi'!$G$14</f>
        <v>0</v>
      </c>
      <c r="U768" s="30">
        <f t="shared" si="13"/>
        <v>7.3543712204759554E-3</v>
      </c>
    </row>
    <row r="769" spans="16:21" ht="13.9" customHeight="1" x14ac:dyDescent="0.2">
      <c r="P769" s="27"/>
      <c r="Q769" s="30"/>
      <c r="R769" s="30"/>
      <c r="S769" s="30">
        <f>ABS(Q769)/'İtme Analizi'!$G$17</f>
        <v>0</v>
      </c>
      <c r="T769" s="30">
        <f>ABS(R769)/'İtme Analizi'!$G$14</f>
        <v>0</v>
      </c>
      <c r="U769" s="30">
        <f t="shared" si="13"/>
        <v>7.3543712204759554E-3</v>
      </c>
    </row>
    <row r="770" spans="16:21" ht="13.9" customHeight="1" x14ac:dyDescent="0.2">
      <c r="P770" s="27"/>
      <c r="Q770" s="30"/>
      <c r="R770" s="30"/>
      <c r="S770" s="30">
        <f>ABS(Q770)/'İtme Analizi'!$G$17</f>
        <v>0</v>
      </c>
      <c r="T770" s="30">
        <f>ABS(R770)/'İtme Analizi'!$G$14</f>
        <v>0</v>
      </c>
      <c r="U770" s="30">
        <f t="shared" si="13"/>
        <v>7.3543712204759554E-3</v>
      </c>
    </row>
    <row r="771" spans="16:21" ht="13.9" customHeight="1" x14ac:dyDescent="0.2">
      <c r="P771" s="27"/>
      <c r="Q771" s="30"/>
      <c r="R771" s="30"/>
      <c r="S771" s="30">
        <f>ABS(Q771)/'İtme Analizi'!$G$17</f>
        <v>0</v>
      </c>
      <c r="T771" s="30">
        <f>ABS(R771)/'İtme Analizi'!$G$14</f>
        <v>0</v>
      </c>
      <c r="U771" s="30">
        <f t="shared" si="13"/>
        <v>7.3543712204759554E-3</v>
      </c>
    </row>
    <row r="772" spans="16:21" ht="13.9" customHeight="1" x14ac:dyDescent="0.2">
      <c r="P772" s="27"/>
      <c r="Q772" s="30"/>
      <c r="R772" s="30"/>
      <c r="S772" s="30">
        <f>ABS(Q772)/'İtme Analizi'!$G$17</f>
        <v>0</v>
      </c>
      <c r="T772" s="30">
        <f>ABS(R772)/'İtme Analizi'!$G$14</f>
        <v>0</v>
      </c>
      <c r="U772" s="30">
        <f t="shared" si="13"/>
        <v>7.3543712204759554E-3</v>
      </c>
    </row>
    <row r="773" spans="16:21" ht="13.9" customHeight="1" x14ac:dyDescent="0.2">
      <c r="P773" s="27"/>
      <c r="Q773" s="30"/>
      <c r="R773" s="30"/>
      <c r="S773" s="30">
        <f>ABS(Q773)/'İtme Analizi'!$G$17</f>
        <v>0</v>
      </c>
      <c r="T773" s="30">
        <f>ABS(R773)/'İtme Analizi'!$G$14</f>
        <v>0</v>
      </c>
      <c r="U773" s="30">
        <f t="shared" si="13"/>
        <v>7.3543712204759554E-3</v>
      </c>
    </row>
    <row r="774" spans="16:21" ht="13.9" customHeight="1" x14ac:dyDescent="0.2">
      <c r="P774" s="27"/>
      <c r="Q774" s="30"/>
      <c r="R774" s="30"/>
      <c r="S774" s="30">
        <f>ABS(Q774)/'İtme Analizi'!$G$17</f>
        <v>0</v>
      </c>
      <c r="T774" s="30">
        <f>ABS(R774)/'İtme Analizi'!$G$14</f>
        <v>0</v>
      </c>
      <c r="U774" s="30">
        <f t="shared" si="13"/>
        <v>7.3543712204759554E-3</v>
      </c>
    </row>
    <row r="775" spans="16:21" ht="13.9" customHeight="1" x14ac:dyDescent="0.2">
      <c r="P775" s="27"/>
      <c r="Q775" s="30"/>
      <c r="R775" s="30"/>
      <c r="S775" s="30">
        <f>ABS(Q775)/'İtme Analizi'!$G$17</f>
        <v>0</v>
      </c>
      <c r="T775" s="30">
        <f>ABS(R775)/'İtme Analizi'!$G$14</f>
        <v>0</v>
      </c>
      <c r="U775" s="30">
        <f t="shared" si="13"/>
        <v>7.3543712204759554E-3</v>
      </c>
    </row>
    <row r="776" spans="16:21" ht="13.9" customHeight="1" x14ac:dyDescent="0.2">
      <c r="P776" s="27"/>
      <c r="Q776" s="30"/>
      <c r="R776" s="30"/>
      <c r="S776" s="30">
        <f>ABS(Q776)/'İtme Analizi'!$G$17</f>
        <v>0</v>
      </c>
      <c r="T776" s="30">
        <f>ABS(R776)/'İtme Analizi'!$G$14</f>
        <v>0</v>
      </c>
      <c r="U776" s="30">
        <f t="shared" si="13"/>
        <v>7.3543712204759554E-3</v>
      </c>
    </row>
    <row r="777" spans="16:21" ht="13.9" customHeight="1" x14ac:dyDescent="0.2">
      <c r="P777" s="27"/>
      <c r="Q777" s="30"/>
      <c r="R777" s="30"/>
      <c r="S777" s="30">
        <f>ABS(Q777)/'İtme Analizi'!$G$17</f>
        <v>0</v>
      </c>
      <c r="T777" s="30">
        <f>ABS(R777)/'İtme Analizi'!$G$14</f>
        <v>0</v>
      </c>
      <c r="U777" s="30">
        <f t="shared" ref="U777:U840" si="14">U776+(S777-S776)*((T777+T776)/2)</f>
        <v>7.3543712204759554E-3</v>
      </c>
    </row>
    <row r="778" spans="16:21" ht="13.9" customHeight="1" x14ac:dyDescent="0.2">
      <c r="P778" s="27"/>
      <c r="Q778" s="30"/>
      <c r="R778" s="30"/>
      <c r="S778" s="30">
        <f>ABS(Q778)/'İtme Analizi'!$G$17</f>
        <v>0</v>
      </c>
      <c r="T778" s="30">
        <f>ABS(R778)/'İtme Analizi'!$G$14</f>
        <v>0</v>
      </c>
      <c r="U778" s="30">
        <f t="shared" si="14"/>
        <v>7.3543712204759554E-3</v>
      </c>
    </row>
    <row r="779" spans="16:21" ht="13.9" customHeight="1" x14ac:dyDescent="0.2">
      <c r="P779" s="27"/>
      <c r="Q779" s="30"/>
      <c r="R779" s="30"/>
      <c r="S779" s="30">
        <f>ABS(Q779)/'İtme Analizi'!$G$17</f>
        <v>0</v>
      </c>
      <c r="T779" s="30">
        <f>ABS(R779)/'İtme Analizi'!$G$14</f>
        <v>0</v>
      </c>
      <c r="U779" s="30">
        <f t="shared" si="14"/>
        <v>7.3543712204759554E-3</v>
      </c>
    </row>
    <row r="780" spans="16:21" ht="13.9" customHeight="1" x14ac:dyDescent="0.2">
      <c r="P780" s="27"/>
      <c r="Q780" s="30"/>
      <c r="R780" s="30"/>
      <c r="S780" s="30">
        <f>ABS(Q780)/'İtme Analizi'!$G$17</f>
        <v>0</v>
      </c>
      <c r="T780" s="30">
        <f>ABS(R780)/'İtme Analizi'!$G$14</f>
        <v>0</v>
      </c>
      <c r="U780" s="30">
        <f t="shared" si="14"/>
        <v>7.3543712204759554E-3</v>
      </c>
    </row>
    <row r="781" spans="16:21" ht="13.9" customHeight="1" x14ac:dyDescent="0.2">
      <c r="P781" s="27"/>
      <c r="Q781" s="30"/>
      <c r="R781" s="30"/>
      <c r="S781" s="30">
        <f>ABS(Q781)/'İtme Analizi'!$G$17</f>
        <v>0</v>
      </c>
      <c r="T781" s="30">
        <f>ABS(R781)/'İtme Analizi'!$G$14</f>
        <v>0</v>
      </c>
      <c r="U781" s="30">
        <f t="shared" si="14"/>
        <v>7.3543712204759554E-3</v>
      </c>
    </row>
    <row r="782" spans="16:21" ht="13.9" customHeight="1" x14ac:dyDescent="0.2">
      <c r="P782" s="27"/>
      <c r="Q782" s="30"/>
      <c r="R782" s="30"/>
      <c r="S782" s="30">
        <f>ABS(Q782)/'İtme Analizi'!$G$17</f>
        <v>0</v>
      </c>
      <c r="T782" s="30">
        <f>ABS(R782)/'İtme Analizi'!$G$14</f>
        <v>0</v>
      </c>
      <c r="U782" s="30">
        <f t="shared" si="14"/>
        <v>7.3543712204759554E-3</v>
      </c>
    </row>
    <row r="783" spans="16:21" ht="13.9" customHeight="1" x14ac:dyDescent="0.2">
      <c r="P783" s="27"/>
      <c r="Q783" s="30"/>
      <c r="R783" s="30"/>
      <c r="S783" s="30">
        <f>ABS(Q783)/'İtme Analizi'!$G$17</f>
        <v>0</v>
      </c>
      <c r="T783" s="30">
        <f>ABS(R783)/'İtme Analizi'!$G$14</f>
        <v>0</v>
      </c>
      <c r="U783" s="30">
        <f t="shared" si="14"/>
        <v>7.3543712204759554E-3</v>
      </c>
    </row>
    <row r="784" spans="16:21" ht="13.9" customHeight="1" x14ac:dyDescent="0.2">
      <c r="P784" s="27"/>
      <c r="Q784" s="30"/>
      <c r="R784" s="30"/>
      <c r="S784" s="30">
        <f>ABS(Q784)/'İtme Analizi'!$G$17</f>
        <v>0</v>
      </c>
      <c r="T784" s="30">
        <f>ABS(R784)/'İtme Analizi'!$G$14</f>
        <v>0</v>
      </c>
      <c r="U784" s="30">
        <f t="shared" si="14"/>
        <v>7.3543712204759554E-3</v>
      </c>
    </row>
    <row r="785" spans="16:21" ht="13.9" customHeight="1" x14ac:dyDescent="0.2">
      <c r="P785" s="27"/>
      <c r="Q785" s="30"/>
      <c r="R785" s="30"/>
      <c r="S785" s="30">
        <f>ABS(Q785)/'İtme Analizi'!$G$17</f>
        <v>0</v>
      </c>
      <c r="T785" s="30">
        <f>ABS(R785)/'İtme Analizi'!$G$14</f>
        <v>0</v>
      </c>
      <c r="U785" s="30">
        <f t="shared" si="14"/>
        <v>7.3543712204759554E-3</v>
      </c>
    </row>
    <row r="786" spans="16:21" ht="13.9" customHeight="1" x14ac:dyDescent="0.2">
      <c r="P786" s="27"/>
      <c r="Q786" s="30"/>
      <c r="R786" s="30"/>
      <c r="S786" s="30">
        <f>ABS(Q786)/'İtme Analizi'!$G$17</f>
        <v>0</v>
      </c>
      <c r="T786" s="30">
        <f>ABS(R786)/'İtme Analizi'!$G$14</f>
        <v>0</v>
      </c>
      <c r="U786" s="30">
        <f t="shared" si="14"/>
        <v>7.3543712204759554E-3</v>
      </c>
    </row>
    <row r="787" spans="16:21" ht="13.9" customHeight="1" x14ac:dyDescent="0.2">
      <c r="P787" s="27"/>
      <c r="Q787" s="30"/>
      <c r="R787" s="30"/>
      <c r="S787" s="30">
        <f>ABS(Q787)/'İtme Analizi'!$G$17</f>
        <v>0</v>
      </c>
      <c r="T787" s="30">
        <f>ABS(R787)/'İtme Analizi'!$G$14</f>
        <v>0</v>
      </c>
      <c r="U787" s="30">
        <f t="shared" si="14"/>
        <v>7.3543712204759554E-3</v>
      </c>
    </row>
    <row r="788" spans="16:21" ht="13.9" customHeight="1" x14ac:dyDescent="0.2">
      <c r="P788" s="27"/>
      <c r="Q788" s="30"/>
      <c r="R788" s="30"/>
      <c r="S788" s="30">
        <f>ABS(Q788)/'İtme Analizi'!$G$17</f>
        <v>0</v>
      </c>
      <c r="T788" s="30">
        <f>ABS(R788)/'İtme Analizi'!$G$14</f>
        <v>0</v>
      </c>
      <c r="U788" s="30">
        <f t="shared" si="14"/>
        <v>7.3543712204759554E-3</v>
      </c>
    </row>
    <row r="789" spans="16:21" ht="13.9" customHeight="1" x14ac:dyDescent="0.2">
      <c r="P789" s="27"/>
      <c r="Q789" s="30"/>
      <c r="R789" s="30"/>
      <c r="S789" s="30">
        <f>ABS(Q789)/'İtme Analizi'!$G$17</f>
        <v>0</v>
      </c>
      <c r="T789" s="30">
        <f>ABS(R789)/'İtme Analizi'!$G$14</f>
        <v>0</v>
      </c>
      <c r="U789" s="30">
        <f t="shared" si="14"/>
        <v>7.3543712204759554E-3</v>
      </c>
    </row>
    <row r="790" spans="16:21" ht="13.9" customHeight="1" x14ac:dyDescent="0.2">
      <c r="P790" s="27"/>
      <c r="Q790" s="30"/>
      <c r="R790" s="30"/>
      <c r="S790" s="30">
        <f>ABS(Q790)/'İtme Analizi'!$G$17</f>
        <v>0</v>
      </c>
      <c r="T790" s="30">
        <f>ABS(R790)/'İtme Analizi'!$G$14</f>
        <v>0</v>
      </c>
      <c r="U790" s="30">
        <f t="shared" si="14"/>
        <v>7.3543712204759554E-3</v>
      </c>
    </row>
    <row r="791" spans="16:21" ht="13.9" customHeight="1" x14ac:dyDescent="0.2">
      <c r="P791" s="27"/>
      <c r="Q791" s="30"/>
      <c r="R791" s="30"/>
      <c r="S791" s="30">
        <f>ABS(Q791)/'İtme Analizi'!$G$17</f>
        <v>0</v>
      </c>
      <c r="T791" s="30">
        <f>ABS(R791)/'İtme Analizi'!$G$14</f>
        <v>0</v>
      </c>
      <c r="U791" s="30">
        <f t="shared" si="14"/>
        <v>7.3543712204759554E-3</v>
      </c>
    </row>
    <row r="792" spans="16:21" ht="13.9" customHeight="1" x14ac:dyDescent="0.2">
      <c r="P792" s="27"/>
      <c r="Q792" s="30"/>
      <c r="R792" s="30"/>
      <c r="S792" s="30">
        <f>ABS(Q792)/'İtme Analizi'!$G$17</f>
        <v>0</v>
      </c>
      <c r="T792" s="30">
        <f>ABS(R792)/'İtme Analizi'!$G$14</f>
        <v>0</v>
      </c>
      <c r="U792" s="30">
        <f t="shared" si="14"/>
        <v>7.3543712204759554E-3</v>
      </c>
    </row>
    <row r="793" spans="16:21" ht="13.9" customHeight="1" x14ac:dyDescent="0.2">
      <c r="P793" s="27"/>
      <c r="Q793" s="30"/>
      <c r="R793" s="30"/>
      <c r="S793" s="30">
        <f>ABS(Q793)/'İtme Analizi'!$G$17</f>
        <v>0</v>
      </c>
      <c r="T793" s="30">
        <f>ABS(R793)/'İtme Analizi'!$G$14</f>
        <v>0</v>
      </c>
      <c r="U793" s="30">
        <f t="shared" si="14"/>
        <v>7.3543712204759554E-3</v>
      </c>
    </row>
    <row r="794" spans="16:21" ht="13.9" customHeight="1" x14ac:dyDescent="0.2">
      <c r="P794" s="27"/>
      <c r="Q794" s="30"/>
      <c r="R794" s="30"/>
      <c r="S794" s="30">
        <f>ABS(Q794)/'İtme Analizi'!$G$17</f>
        <v>0</v>
      </c>
      <c r="T794" s="30">
        <f>ABS(R794)/'İtme Analizi'!$G$14</f>
        <v>0</v>
      </c>
      <c r="U794" s="30">
        <f t="shared" si="14"/>
        <v>7.3543712204759554E-3</v>
      </c>
    </row>
    <row r="795" spans="16:21" ht="13.9" customHeight="1" x14ac:dyDescent="0.2">
      <c r="P795" s="27"/>
      <c r="Q795" s="30"/>
      <c r="R795" s="30"/>
      <c r="S795" s="30">
        <f>ABS(Q795)/'İtme Analizi'!$G$17</f>
        <v>0</v>
      </c>
      <c r="T795" s="30">
        <f>ABS(R795)/'İtme Analizi'!$G$14</f>
        <v>0</v>
      </c>
      <c r="U795" s="30">
        <f t="shared" si="14"/>
        <v>7.3543712204759554E-3</v>
      </c>
    </row>
    <row r="796" spans="16:21" ht="13.9" customHeight="1" x14ac:dyDescent="0.2">
      <c r="P796" s="27"/>
      <c r="Q796" s="30"/>
      <c r="R796" s="30"/>
      <c r="S796" s="30">
        <f>ABS(Q796)/'İtme Analizi'!$G$17</f>
        <v>0</v>
      </c>
      <c r="T796" s="30">
        <f>ABS(R796)/'İtme Analizi'!$G$14</f>
        <v>0</v>
      </c>
      <c r="U796" s="30">
        <f t="shared" si="14"/>
        <v>7.3543712204759554E-3</v>
      </c>
    </row>
    <row r="797" spans="16:21" ht="13.9" customHeight="1" x14ac:dyDescent="0.2">
      <c r="P797" s="27"/>
      <c r="Q797" s="30"/>
      <c r="R797" s="30"/>
      <c r="S797" s="30">
        <f>ABS(Q797)/'İtme Analizi'!$G$17</f>
        <v>0</v>
      </c>
      <c r="T797" s="30">
        <f>ABS(R797)/'İtme Analizi'!$G$14</f>
        <v>0</v>
      </c>
      <c r="U797" s="30">
        <f t="shared" si="14"/>
        <v>7.3543712204759554E-3</v>
      </c>
    </row>
    <row r="798" spans="16:21" ht="13.9" customHeight="1" x14ac:dyDescent="0.2">
      <c r="P798" s="27"/>
      <c r="Q798" s="30"/>
      <c r="R798" s="30"/>
      <c r="S798" s="30">
        <f>ABS(Q798)/'İtme Analizi'!$G$17</f>
        <v>0</v>
      </c>
      <c r="T798" s="30">
        <f>ABS(R798)/'İtme Analizi'!$G$14</f>
        <v>0</v>
      </c>
      <c r="U798" s="30">
        <f t="shared" si="14"/>
        <v>7.3543712204759554E-3</v>
      </c>
    </row>
    <row r="799" spans="16:21" ht="13.9" customHeight="1" x14ac:dyDescent="0.2">
      <c r="P799" s="27"/>
      <c r="Q799" s="30"/>
      <c r="R799" s="30"/>
      <c r="S799" s="30">
        <f>ABS(Q799)/'İtme Analizi'!$G$17</f>
        <v>0</v>
      </c>
      <c r="T799" s="30">
        <f>ABS(R799)/'İtme Analizi'!$G$14</f>
        <v>0</v>
      </c>
      <c r="U799" s="30">
        <f t="shared" si="14"/>
        <v>7.3543712204759554E-3</v>
      </c>
    </row>
    <row r="800" spans="16:21" ht="13.9" customHeight="1" x14ac:dyDescent="0.2">
      <c r="P800" s="27"/>
      <c r="Q800" s="30"/>
      <c r="R800" s="30"/>
      <c r="S800" s="30">
        <f>ABS(Q800)/'İtme Analizi'!$G$17</f>
        <v>0</v>
      </c>
      <c r="T800" s="30">
        <f>ABS(R800)/'İtme Analizi'!$G$14</f>
        <v>0</v>
      </c>
      <c r="U800" s="30">
        <f t="shared" si="14"/>
        <v>7.3543712204759554E-3</v>
      </c>
    </row>
    <row r="801" spans="16:21" ht="13.9" customHeight="1" x14ac:dyDescent="0.2">
      <c r="P801" s="27"/>
      <c r="Q801" s="30"/>
      <c r="R801" s="30"/>
      <c r="S801" s="30">
        <f>ABS(Q801)/'İtme Analizi'!$G$17</f>
        <v>0</v>
      </c>
      <c r="T801" s="30">
        <f>ABS(R801)/'İtme Analizi'!$G$14</f>
        <v>0</v>
      </c>
      <c r="U801" s="30">
        <f t="shared" si="14"/>
        <v>7.3543712204759554E-3</v>
      </c>
    </row>
    <row r="802" spans="16:21" ht="13.9" customHeight="1" x14ac:dyDescent="0.2">
      <c r="P802" s="27"/>
      <c r="Q802" s="30"/>
      <c r="R802" s="30"/>
      <c r="S802" s="30">
        <f>ABS(Q802)/'İtme Analizi'!$G$17</f>
        <v>0</v>
      </c>
      <c r="T802" s="30">
        <f>ABS(R802)/'İtme Analizi'!$G$14</f>
        <v>0</v>
      </c>
      <c r="U802" s="30">
        <f t="shared" si="14"/>
        <v>7.3543712204759554E-3</v>
      </c>
    </row>
    <row r="803" spans="16:21" ht="13.9" customHeight="1" x14ac:dyDescent="0.2">
      <c r="P803" s="27"/>
      <c r="Q803" s="30"/>
      <c r="R803" s="30"/>
      <c r="S803" s="30">
        <f>ABS(Q803)/'İtme Analizi'!$G$17</f>
        <v>0</v>
      </c>
      <c r="T803" s="30">
        <f>ABS(R803)/'İtme Analizi'!$G$14</f>
        <v>0</v>
      </c>
      <c r="U803" s="30">
        <f t="shared" si="14"/>
        <v>7.3543712204759554E-3</v>
      </c>
    </row>
    <row r="804" spans="16:21" ht="13.9" customHeight="1" x14ac:dyDescent="0.2">
      <c r="P804" s="27"/>
      <c r="Q804" s="30"/>
      <c r="R804" s="30"/>
      <c r="S804" s="30">
        <f>ABS(Q804)/'İtme Analizi'!$G$17</f>
        <v>0</v>
      </c>
      <c r="T804" s="30">
        <f>ABS(R804)/'İtme Analizi'!$G$14</f>
        <v>0</v>
      </c>
      <c r="U804" s="30">
        <f t="shared" si="14"/>
        <v>7.3543712204759554E-3</v>
      </c>
    </row>
    <row r="805" spans="16:21" ht="13.9" customHeight="1" x14ac:dyDescent="0.2">
      <c r="P805" s="27"/>
      <c r="Q805" s="30"/>
      <c r="R805" s="30"/>
      <c r="S805" s="30">
        <f>ABS(Q805)/'İtme Analizi'!$G$17</f>
        <v>0</v>
      </c>
      <c r="T805" s="30">
        <f>ABS(R805)/'İtme Analizi'!$G$14</f>
        <v>0</v>
      </c>
      <c r="U805" s="30">
        <f t="shared" si="14"/>
        <v>7.3543712204759554E-3</v>
      </c>
    </row>
    <row r="806" spans="16:21" ht="13.9" customHeight="1" x14ac:dyDescent="0.2">
      <c r="P806" s="27"/>
      <c r="Q806" s="30"/>
      <c r="R806" s="30"/>
      <c r="S806" s="30">
        <f>ABS(Q806)/'İtme Analizi'!$G$17</f>
        <v>0</v>
      </c>
      <c r="T806" s="30">
        <f>ABS(R806)/'İtme Analizi'!$G$14</f>
        <v>0</v>
      </c>
      <c r="U806" s="30">
        <f t="shared" si="14"/>
        <v>7.3543712204759554E-3</v>
      </c>
    </row>
    <row r="807" spans="16:21" ht="13.9" customHeight="1" x14ac:dyDescent="0.2">
      <c r="P807" s="27"/>
      <c r="Q807" s="30"/>
      <c r="R807" s="30"/>
      <c r="S807" s="30">
        <f>ABS(Q807)/'İtme Analizi'!$G$17</f>
        <v>0</v>
      </c>
      <c r="T807" s="30">
        <f>ABS(R807)/'İtme Analizi'!$G$14</f>
        <v>0</v>
      </c>
      <c r="U807" s="30">
        <f t="shared" si="14"/>
        <v>7.3543712204759554E-3</v>
      </c>
    </row>
    <row r="808" spans="16:21" ht="13.9" customHeight="1" x14ac:dyDescent="0.2">
      <c r="P808" s="27"/>
      <c r="Q808" s="30"/>
      <c r="R808" s="30"/>
      <c r="S808" s="30">
        <f>ABS(Q808)/'İtme Analizi'!$G$17</f>
        <v>0</v>
      </c>
      <c r="T808" s="30">
        <f>ABS(R808)/'İtme Analizi'!$G$14</f>
        <v>0</v>
      </c>
      <c r="U808" s="30">
        <f t="shared" si="14"/>
        <v>7.3543712204759554E-3</v>
      </c>
    </row>
    <row r="809" spans="16:21" ht="13.9" customHeight="1" x14ac:dyDescent="0.2">
      <c r="P809" s="27"/>
      <c r="Q809" s="30"/>
      <c r="R809" s="30"/>
      <c r="S809" s="30">
        <f>ABS(Q809)/'İtme Analizi'!$G$17</f>
        <v>0</v>
      </c>
      <c r="T809" s="30">
        <f>ABS(R809)/'İtme Analizi'!$G$14</f>
        <v>0</v>
      </c>
      <c r="U809" s="30">
        <f t="shared" si="14"/>
        <v>7.3543712204759554E-3</v>
      </c>
    </row>
    <row r="810" spans="16:21" ht="13.9" customHeight="1" x14ac:dyDescent="0.2">
      <c r="P810" s="27"/>
      <c r="Q810" s="30"/>
      <c r="R810" s="30"/>
      <c r="S810" s="30">
        <f>ABS(Q810)/'İtme Analizi'!$G$17</f>
        <v>0</v>
      </c>
      <c r="T810" s="30">
        <f>ABS(R810)/'İtme Analizi'!$G$14</f>
        <v>0</v>
      </c>
      <c r="U810" s="30">
        <f t="shared" si="14"/>
        <v>7.3543712204759554E-3</v>
      </c>
    </row>
    <row r="811" spans="16:21" ht="13.9" customHeight="1" x14ac:dyDescent="0.2">
      <c r="P811" s="27"/>
      <c r="Q811" s="30"/>
      <c r="R811" s="30"/>
      <c r="S811" s="30">
        <f>ABS(Q811)/'İtme Analizi'!$G$17</f>
        <v>0</v>
      </c>
      <c r="T811" s="30">
        <f>ABS(R811)/'İtme Analizi'!$G$14</f>
        <v>0</v>
      </c>
      <c r="U811" s="30">
        <f t="shared" si="14"/>
        <v>7.3543712204759554E-3</v>
      </c>
    </row>
    <row r="812" spans="16:21" ht="13.9" customHeight="1" x14ac:dyDescent="0.2">
      <c r="P812" s="27"/>
      <c r="Q812" s="30"/>
      <c r="R812" s="30"/>
      <c r="S812" s="30">
        <f>ABS(Q812)/'İtme Analizi'!$G$17</f>
        <v>0</v>
      </c>
      <c r="T812" s="30">
        <f>ABS(R812)/'İtme Analizi'!$G$14</f>
        <v>0</v>
      </c>
      <c r="U812" s="30">
        <f t="shared" si="14"/>
        <v>7.3543712204759554E-3</v>
      </c>
    </row>
    <row r="813" spans="16:21" ht="13.9" customHeight="1" x14ac:dyDescent="0.2">
      <c r="P813" s="27"/>
      <c r="Q813" s="30"/>
      <c r="R813" s="30"/>
      <c r="S813" s="30">
        <f>ABS(Q813)/'İtme Analizi'!$G$17</f>
        <v>0</v>
      </c>
      <c r="T813" s="30">
        <f>ABS(R813)/'İtme Analizi'!$G$14</f>
        <v>0</v>
      </c>
      <c r="U813" s="30">
        <f t="shared" si="14"/>
        <v>7.3543712204759554E-3</v>
      </c>
    </row>
    <row r="814" spans="16:21" ht="13.9" customHeight="1" x14ac:dyDescent="0.2">
      <c r="P814" s="27"/>
      <c r="Q814" s="30"/>
      <c r="R814" s="30"/>
      <c r="S814" s="30">
        <f>ABS(Q814)/'İtme Analizi'!$G$17</f>
        <v>0</v>
      </c>
      <c r="T814" s="30">
        <f>ABS(R814)/'İtme Analizi'!$G$14</f>
        <v>0</v>
      </c>
      <c r="U814" s="30">
        <f t="shared" si="14"/>
        <v>7.3543712204759554E-3</v>
      </c>
    </row>
    <row r="815" spans="16:21" ht="13.9" customHeight="1" x14ac:dyDescent="0.2">
      <c r="P815" s="27"/>
      <c r="Q815" s="30"/>
      <c r="R815" s="30"/>
      <c r="S815" s="30">
        <f>ABS(Q815)/'İtme Analizi'!$G$17</f>
        <v>0</v>
      </c>
      <c r="T815" s="30">
        <f>ABS(R815)/'İtme Analizi'!$G$14</f>
        <v>0</v>
      </c>
      <c r="U815" s="30">
        <f t="shared" si="14"/>
        <v>7.3543712204759554E-3</v>
      </c>
    </row>
    <row r="816" spans="16:21" ht="13.9" customHeight="1" x14ac:dyDescent="0.2">
      <c r="P816" s="27"/>
      <c r="Q816" s="30"/>
      <c r="R816" s="30"/>
      <c r="S816" s="30">
        <f>ABS(Q816)/'İtme Analizi'!$G$17</f>
        <v>0</v>
      </c>
      <c r="T816" s="30">
        <f>ABS(R816)/'İtme Analizi'!$G$14</f>
        <v>0</v>
      </c>
      <c r="U816" s="30">
        <f t="shared" si="14"/>
        <v>7.3543712204759554E-3</v>
      </c>
    </row>
    <row r="817" spans="16:21" ht="13.9" customHeight="1" x14ac:dyDescent="0.2">
      <c r="P817" s="27"/>
      <c r="Q817" s="30"/>
      <c r="R817" s="30"/>
      <c r="S817" s="30">
        <f>ABS(Q817)/'İtme Analizi'!$G$17</f>
        <v>0</v>
      </c>
      <c r="T817" s="30">
        <f>ABS(R817)/'İtme Analizi'!$G$14</f>
        <v>0</v>
      </c>
      <c r="U817" s="30">
        <f t="shared" si="14"/>
        <v>7.3543712204759554E-3</v>
      </c>
    </row>
    <row r="818" spans="16:21" ht="13.9" customHeight="1" x14ac:dyDescent="0.2">
      <c r="P818" s="27"/>
      <c r="Q818" s="30"/>
      <c r="R818" s="30"/>
      <c r="S818" s="30">
        <f>ABS(Q818)/'İtme Analizi'!$G$17</f>
        <v>0</v>
      </c>
      <c r="T818" s="30">
        <f>ABS(R818)/'İtme Analizi'!$G$14</f>
        <v>0</v>
      </c>
      <c r="U818" s="30">
        <f t="shared" si="14"/>
        <v>7.3543712204759554E-3</v>
      </c>
    </row>
    <row r="819" spans="16:21" ht="13.9" customHeight="1" x14ac:dyDescent="0.2">
      <c r="P819" s="27"/>
      <c r="Q819" s="30"/>
      <c r="R819" s="30"/>
      <c r="S819" s="30">
        <f>ABS(Q819)/'İtme Analizi'!$G$17</f>
        <v>0</v>
      </c>
      <c r="T819" s="30">
        <f>ABS(R819)/'İtme Analizi'!$G$14</f>
        <v>0</v>
      </c>
      <c r="U819" s="30">
        <f t="shared" si="14"/>
        <v>7.3543712204759554E-3</v>
      </c>
    </row>
    <row r="820" spans="16:21" ht="13.9" customHeight="1" x14ac:dyDescent="0.2">
      <c r="P820" s="27"/>
      <c r="Q820" s="30"/>
      <c r="R820" s="30"/>
      <c r="S820" s="30">
        <f>ABS(Q820)/'İtme Analizi'!$G$17</f>
        <v>0</v>
      </c>
      <c r="T820" s="30">
        <f>ABS(R820)/'İtme Analizi'!$G$14</f>
        <v>0</v>
      </c>
      <c r="U820" s="30">
        <f t="shared" si="14"/>
        <v>7.3543712204759554E-3</v>
      </c>
    </row>
    <row r="821" spans="16:21" ht="13.9" customHeight="1" x14ac:dyDescent="0.2">
      <c r="P821" s="27"/>
      <c r="Q821" s="30"/>
      <c r="R821" s="30"/>
      <c r="S821" s="30">
        <f>ABS(Q821)/'İtme Analizi'!$G$17</f>
        <v>0</v>
      </c>
      <c r="T821" s="30">
        <f>ABS(R821)/'İtme Analizi'!$G$14</f>
        <v>0</v>
      </c>
      <c r="U821" s="30">
        <f t="shared" si="14"/>
        <v>7.3543712204759554E-3</v>
      </c>
    </row>
    <row r="822" spans="16:21" ht="13.9" customHeight="1" x14ac:dyDescent="0.2">
      <c r="P822" s="27"/>
      <c r="Q822" s="30"/>
      <c r="R822" s="30"/>
      <c r="S822" s="30">
        <f>ABS(Q822)/'İtme Analizi'!$G$17</f>
        <v>0</v>
      </c>
      <c r="T822" s="30">
        <f>ABS(R822)/'İtme Analizi'!$G$14</f>
        <v>0</v>
      </c>
      <c r="U822" s="30">
        <f t="shared" si="14"/>
        <v>7.3543712204759554E-3</v>
      </c>
    </row>
    <row r="823" spans="16:21" ht="13.9" customHeight="1" x14ac:dyDescent="0.2">
      <c r="P823" s="27"/>
      <c r="Q823" s="30"/>
      <c r="R823" s="30"/>
      <c r="S823" s="30">
        <f>ABS(Q823)/'İtme Analizi'!$G$17</f>
        <v>0</v>
      </c>
      <c r="T823" s="30">
        <f>ABS(R823)/'İtme Analizi'!$G$14</f>
        <v>0</v>
      </c>
      <c r="U823" s="30">
        <f t="shared" si="14"/>
        <v>7.3543712204759554E-3</v>
      </c>
    </row>
    <row r="824" spans="16:21" ht="13.9" customHeight="1" x14ac:dyDescent="0.2">
      <c r="P824" s="27"/>
      <c r="Q824" s="30"/>
      <c r="R824" s="30"/>
      <c r="S824" s="30">
        <f>ABS(Q824)/'İtme Analizi'!$G$17</f>
        <v>0</v>
      </c>
      <c r="T824" s="30">
        <f>ABS(R824)/'İtme Analizi'!$G$14</f>
        <v>0</v>
      </c>
      <c r="U824" s="30">
        <f t="shared" si="14"/>
        <v>7.3543712204759554E-3</v>
      </c>
    </row>
    <row r="825" spans="16:21" ht="13.9" customHeight="1" x14ac:dyDescent="0.2">
      <c r="P825" s="27"/>
      <c r="Q825" s="30"/>
      <c r="R825" s="30"/>
      <c r="S825" s="30">
        <f>ABS(Q825)/'İtme Analizi'!$G$17</f>
        <v>0</v>
      </c>
      <c r="T825" s="30">
        <f>ABS(R825)/'İtme Analizi'!$G$14</f>
        <v>0</v>
      </c>
      <c r="U825" s="30">
        <f t="shared" si="14"/>
        <v>7.3543712204759554E-3</v>
      </c>
    </row>
    <row r="826" spans="16:21" ht="13.9" customHeight="1" x14ac:dyDescent="0.2">
      <c r="P826" s="27"/>
      <c r="Q826" s="30"/>
      <c r="R826" s="30"/>
      <c r="S826" s="30">
        <f>ABS(Q826)/'İtme Analizi'!$G$17</f>
        <v>0</v>
      </c>
      <c r="T826" s="30">
        <f>ABS(R826)/'İtme Analizi'!$G$14</f>
        <v>0</v>
      </c>
      <c r="U826" s="30">
        <f t="shared" si="14"/>
        <v>7.3543712204759554E-3</v>
      </c>
    </row>
    <row r="827" spans="16:21" ht="13.9" customHeight="1" x14ac:dyDescent="0.2">
      <c r="P827" s="27"/>
      <c r="Q827" s="30"/>
      <c r="R827" s="30"/>
      <c r="S827" s="30">
        <f>ABS(Q827)/'İtme Analizi'!$G$17</f>
        <v>0</v>
      </c>
      <c r="T827" s="30">
        <f>ABS(R827)/'İtme Analizi'!$G$14</f>
        <v>0</v>
      </c>
      <c r="U827" s="30">
        <f t="shared" si="14"/>
        <v>7.3543712204759554E-3</v>
      </c>
    </row>
    <row r="828" spans="16:21" ht="13.9" customHeight="1" x14ac:dyDescent="0.2">
      <c r="P828" s="27"/>
      <c r="Q828" s="30"/>
      <c r="R828" s="30"/>
      <c r="S828" s="30">
        <f>ABS(Q828)/'İtme Analizi'!$G$17</f>
        <v>0</v>
      </c>
      <c r="T828" s="30">
        <f>ABS(R828)/'İtme Analizi'!$G$14</f>
        <v>0</v>
      </c>
      <c r="U828" s="30">
        <f t="shared" si="14"/>
        <v>7.3543712204759554E-3</v>
      </c>
    </row>
    <row r="829" spans="16:21" ht="13.9" customHeight="1" x14ac:dyDescent="0.2">
      <c r="P829" s="27"/>
      <c r="Q829" s="30"/>
      <c r="R829" s="30"/>
      <c r="S829" s="30">
        <f>ABS(Q829)/'İtme Analizi'!$G$17</f>
        <v>0</v>
      </c>
      <c r="T829" s="30">
        <f>ABS(R829)/'İtme Analizi'!$G$14</f>
        <v>0</v>
      </c>
      <c r="U829" s="30">
        <f t="shared" si="14"/>
        <v>7.3543712204759554E-3</v>
      </c>
    </row>
    <row r="830" spans="16:21" ht="13.9" customHeight="1" x14ac:dyDescent="0.2">
      <c r="P830" s="27"/>
      <c r="Q830" s="30"/>
      <c r="R830" s="30"/>
      <c r="S830" s="30">
        <f>ABS(Q830)/'İtme Analizi'!$G$17</f>
        <v>0</v>
      </c>
      <c r="T830" s="30">
        <f>ABS(R830)/'İtme Analizi'!$G$14</f>
        <v>0</v>
      </c>
      <c r="U830" s="30">
        <f t="shared" si="14"/>
        <v>7.3543712204759554E-3</v>
      </c>
    </row>
    <row r="831" spans="16:21" ht="13.9" customHeight="1" x14ac:dyDescent="0.2">
      <c r="P831" s="27"/>
      <c r="Q831" s="30"/>
      <c r="R831" s="30"/>
      <c r="S831" s="30">
        <f>ABS(Q831)/'İtme Analizi'!$G$17</f>
        <v>0</v>
      </c>
      <c r="T831" s="30">
        <f>ABS(R831)/'İtme Analizi'!$G$14</f>
        <v>0</v>
      </c>
      <c r="U831" s="30">
        <f t="shared" si="14"/>
        <v>7.3543712204759554E-3</v>
      </c>
    </row>
    <row r="832" spans="16:21" ht="13.9" customHeight="1" x14ac:dyDescent="0.2">
      <c r="P832" s="27"/>
      <c r="Q832" s="30"/>
      <c r="R832" s="30"/>
      <c r="S832" s="30">
        <f>ABS(Q832)/'İtme Analizi'!$G$17</f>
        <v>0</v>
      </c>
      <c r="T832" s="30">
        <f>ABS(R832)/'İtme Analizi'!$G$14</f>
        <v>0</v>
      </c>
      <c r="U832" s="30">
        <f t="shared" si="14"/>
        <v>7.3543712204759554E-3</v>
      </c>
    </row>
    <row r="833" spans="16:21" ht="13.9" customHeight="1" x14ac:dyDescent="0.2">
      <c r="P833" s="27"/>
      <c r="Q833" s="30"/>
      <c r="R833" s="30"/>
      <c r="S833" s="30">
        <f>ABS(Q833)/'İtme Analizi'!$G$17</f>
        <v>0</v>
      </c>
      <c r="T833" s="30">
        <f>ABS(R833)/'İtme Analizi'!$G$14</f>
        <v>0</v>
      </c>
      <c r="U833" s="30">
        <f t="shared" si="14"/>
        <v>7.3543712204759554E-3</v>
      </c>
    </row>
    <row r="834" spans="16:21" ht="13.9" customHeight="1" x14ac:dyDescent="0.2">
      <c r="P834" s="27"/>
      <c r="Q834" s="30"/>
      <c r="R834" s="30"/>
      <c r="S834" s="30">
        <f>ABS(Q834)/'İtme Analizi'!$G$17</f>
        <v>0</v>
      </c>
      <c r="T834" s="30">
        <f>ABS(R834)/'İtme Analizi'!$G$14</f>
        <v>0</v>
      </c>
      <c r="U834" s="30">
        <f t="shared" si="14"/>
        <v>7.3543712204759554E-3</v>
      </c>
    </row>
    <row r="835" spans="16:21" ht="13.9" customHeight="1" x14ac:dyDescent="0.2">
      <c r="P835" s="27"/>
      <c r="Q835" s="30"/>
      <c r="R835" s="30"/>
      <c r="S835" s="30">
        <f>ABS(Q835)/'İtme Analizi'!$G$17</f>
        <v>0</v>
      </c>
      <c r="T835" s="30">
        <f>ABS(R835)/'İtme Analizi'!$G$14</f>
        <v>0</v>
      </c>
      <c r="U835" s="30">
        <f t="shared" si="14"/>
        <v>7.3543712204759554E-3</v>
      </c>
    </row>
    <row r="836" spans="16:21" ht="13.9" customHeight="1" x14ac:dyDescent="0.2">
      <c r="P836" s="27"/>
      <c r="Q836" s="30"/>
      <c r="R836" s="30"/>
      <c r="S836" s="30">
        <f>ABS(Q836)/'İtme Analizi'!$G$17</f>
        <v>0</v>
      </c>
      <c r="T836" s="30">
        <f>ABS(R836)/'İtme Analizi'!$G$14</f>
        <v>0</v>
      </c>
      <c r="U836" s="30">
        <f t="shared" si="14"/>
        <v>7.3543712204759554E-3</v>
      </c>
    </row>
    <row r="837" spans="16:21" ht="13.9" customHeight="1" x14ac:dyDescent="0.2">
      <c r="P837" s="27"/>
      <c r="Q837" s="30"/>
      <c r="R837" s="30"/>
      <c r="S837" s="30">
        <f>ABS(Q837)/'İtme Analizi'!$G$17</f>
        <v>0</v>
      </c>
      <c r="T837" s="30">
        <f>ABS(R837)/'İtme Analizi'!$G$14</f>
        <v>0</v>
      </c>
      <c r="U837" s="30">
        <f t="shared" si="14"/>
        <v>7.3543712204759554E-3</v>
      </c>
    </row>
    <row r="838" spans="16:21" ht="13.9" customHeight="1" x14ac:dyDescent="0.2">
      <c r="P838" s="27"/>
      <c r="Q838" s="30"/>
      <c r="R838" s="30"/>
      <c r="S838" s="30">
        <f>ABS(Q838)/'İtme Analizi'!$G$17</f>
        <v>0</v>
      </c>
      <c r="T838" s="30">
        <f>ABS(R838)/'İtme Analizi'!$G$14</f>
        <v>0</v>
      </c>
      <c r="U838" s="30">
        <f t="shared" si="14"/>
        <v>7.3543712204759554E-3</v>
      </c>
    </row>
    <row r="839" spans="16:21" ht="13.9" customHeight="1" x14ac:dyDescent="0.2">
      <c r="P839" s="27"/>
      <c r="Q839" s="30"/>
      <c r="R839" s="30"/>
      <c r="S839" s="30">
        <f>ABS(Q839)/'İtme Analizi'!$G$17</f>
        <v>0</v>
      </c>
      <c r="T839" s="30">
        <f>ABS(R839)/'İtme Analizi'!$G$14</f>
        <v>0</v>
      </c>
      <c r="U839" s="30">
        <f t="shared" si="14"/>
        <v>7.3543712204759554E-3</v>
      </c>
    </row>
    <row r="840" spans="16:21" ht="13.9" customHeight="1" x14ac:dyDescent="0.2">
      <c r="P840" s="27"/>
      <c r="Q840" s="30"/>
      <c r="R840" s="30"/>
      <c r="S840" s="30">
        <f>ABS(Q840)/'İtme Analizi'!$G$17</f>
        <v>0</v>
      </c>
      <c r="T840" s="30">
        <f>ABS(R840)/'İtme Analizi'!$G$14</f>
        <v>0</v>
      </c>
      <c r="U840" s="30">
        <f t="shared" si="14"/>
        <v>7.3543712204759554E-3</v>
      </c>
    </row>
    <row r="841" spans="16:21" ht="13.9" customHeight="1" x14ac:dyDescent="0.2">
      <c r="P841" s="27"/>
      <c r="Q841" s="30"/>
      <c r="R841" s="30"/>
      <c r="S841" s="30">
        <f>ABS(Q841)/'İtme Analizi'!$G$17</f>
        <v>0</v>
      </c>
      <c r="T841" s="30">
        <f>ABS(R841)/'İtme Analizi'!$G$14</f>
        <v>0</v>
      </c>
      <c r="U841" s="30">
        <f t="shared" ref="U841:U904" si="15">U840+(S841-S840)*((T841+T840)/2)</f>
        <v>7.3543712204759554E-3</v>
      </c>
    </row>
    <row r="842" spans="16:21" ht="13.9" customHeight="1" x14ac:dyDescent="0.2">
      <c r="P842" s="27"/>
      <c r="Q842" s="30"/>
      <c r="R842" s="30"/>
      <c r="S842" s="30">
        <f>ABS(Q842)/'İtme Analizi'!$G$17</f>
        <v>0</v>
      </c>
      <c r="T842" s="30">
        <f>ABS(R842)/'İtme Analizi'!$G$14</f>
        <v>0</v>
      </c>
      <c r="U842" s="30">
        <f t="shared" si="15"/>
        <v>7.3543712204759554E-3</v>
      </c>
    </row>
    <row r="843" spans="16:21" ht="13.9" customHeight="1" x14ac:dyDescent="0.2">
      <c r="P843" s="27"/>
      <c r="Q843" s="30"/>
      <c r="R843" s="30"/>
      <c r="S843" s="30">
        <f>ABS(Q843)/'İtme Analizi'!$G$17</f>
        <v>0</v>
      </c>
      <c r="T843" s="30">
        <f>ABS(R843)/'İtme Analizi'!$G$14</f>
        <v>0</v>
      </c>
      <c r="U843" s="30">
        <f t="shared" si="15"/>
        <v>7.3543712204759554E-3</v>
      </c>
    </row>
    <row r="844" spans="16:21" ht="13.9" customHeight="1" x14ac:dyDescent="0.2">
      <c r="P844" s="27"/>
      <c r="Q844" s="30"/>
      <c r="R844" s="30"/>
      <c r="S844" s="30">
        <f>ABS(Q844)/'İtme Analizi'!$G$17</f>
        <v>0</v>
      </c>
      <c r="T844" s="30">
        <f>ABS(R844)/'İtme Analizi'!$G$14</f>
        <v>0</v>
      </c>
      <c r="U844" s="30">
        <f t="shared" si="15"/>
        <v>7.3543712204759554E-3</v>
      </c>
    </row>
    <row r="845" spans="16:21" ht="13.9" customHeight="1" x14ac:dyDescent="0.2">
      <c r="P845" s="27"/>
      <c r="Q845" s="30"/>
      <c r="R845" s="30"/>
      <c r="S845" s="30">
        <f>ABS(Q845)/'İtme Analizi'!$G$17</f>
        <v>0</v>
      </c>
      <c r="T845" s="30">
        <f>ABS(R845)/'İtme Analizi'!$G$14</f>
        <v>0</v>
      </c>
      <c r="U845" s="30">
        <f t="shared" si="15"/>
        <v>7.3543712204759554E-3</v>
      </c>
    </row>
    <row r="846" spans="16:21" ht="13.9" customHeight="1" x14ac:dyDescent="0.2">
      <c r="P846" s="27"/>
      <c r="Q846" s="30"/>
      <c r="R846" s="30"/>
      <c r="S846" s="30">
        <f>ABS(Q846)/'İtme Analizi'!$G$17</f>
        <v>0</v>
      </c>
      <c r="T846" s="30">
        <f>ABS(R846)/'İtme Analizi'!$G$14</f>
        <v>0</v>
      </c>
      <c r="U846" s="30">
        <f t="shared" si="15"/>
        <v>7.3543712204759554E-3</v>
      </c>
    </row>
    <row r="847" spans="16:21" ht="13.9" customHeight="1" x14ac:dyDescent="0.2">
      <c r="P847" s="27"/>
      <c r="Q847" s="30"/>
      <c r="R847" s="30"/>
      <c r="S847" s="30">
        <f>ABS(Q847)/'İtme Analizi'!$G$17</f>
        <v>0</v>
      </c>
      <c r="T847" s="30">
        <f>ABS(R847)/'İtme Analizi'!$G$14</f>
        <v>0</v>
      </c>
      <c r="U847" s="30">
        <f t="shared" si="15"/>
        <v>7.3543712204759554E-3</v>
      </c>
    </row>
    <row r="848" spans="16:21" ht="13.9" customHeight="1" x14ac:dyDescent="0.2">
      <c r="P848" s="27"/>
      <c r="Q848" s="30"/>
      <c r="R848" s="30"/>
      <c r="S848" s="30">
        <f>ABS(Q848)/'İtme Analizi'!$G$17</f>
        <v>0</v>
      </c>
      <c r="T848" s="30">
        <f>ABS(R848)/'İtme Analizi'!$G$14</f>
        <v>0</v>
      </c>
      <c r="U848" s="30">
        <f t="shared" si="15"/>
        <v>7.3543712204759554E-3</v>
      </c>
    </row>
    <row r="849" spans="16:21" ht="13.9" customHeight="1" x14ac:dyDescent="0.2">
      <c r="P849" s="27"/>
      <c r="Q849" s="30"/>
      <c r="R849" s="30"/>
      <c r="S849" s="30">
        <f>ABS(Q849)/'İtme Analizi'!$G$17</f>
        <v>0</v>
      </c>
      <c r="T849" s="30">
        <f>ABS(R849)/'İtme Analizi'!$G$14</f>
        <v>0</v>
      </c>
      <c r="U849" s="30">
        <f t="shared" si="15"/>
        <v>7.3543712204759554E-3</v>
      </c>
    </row>
    <row r="850" spans="16:21" ht="13.9" customHeight="1" x14ac:dyDescent="0.2">
      <c r="P850" s="27"/>
      <c r="Q850" s="30"/>
      <c r="R850" s="30"/>
      <c r="S850" s="30">
        <f>ABS(Q850)/'İtme Analizi'!$G$17</f>
        <v>0</v>
      </c>
      <c r="T850" s="30">
        <f>ABS(R850)/'İtme Analizi'!$G$14</f>
        <v>0</v>
      </c>
      <c r="U850" s="30">
        <f t="shared" si="15"/>
        <v>7.3543712204759554E-3</v>
      </c>
    </row>
    <row r="851" spans="16:21" ht="13.9" customHeight="1" x14ac:dyDescent="0.2">
      <c r="P851" s="27"/>
      <c r="Q851" s="30"/>
      <c r="R851" s="30"/>
      <c r="S851" s="30">
        <f>ABS(Q851)/'İtme Analizi'!$G$17</f>
        <v>0</v>
      </c>
      <c r="T851" s="30">
        <f>ABS(R851)/'İtme Analizi'!$G$14</f>
        <v>0</v>
      </c>
      <c r="U851" s="30">
        <f t="shared" si="15"/>
        <v>7.3543712204759554E-3</v>
      </c>
    </row>
    <row r="852" spans="16:21" ht="13.9" customHeight="1" x14ac:dyDescent="0.2">
      <c r="P852" s="27"/>
      <c r="Q852" s="30"/>
      <c r="R852" s="30"/>
      <c r="S852" s="30">
        <f>ABS(Q852)/'İtme Analizi'!$G$17</f>
        <v>0</v>
      </c>
      <c r="T852" s="30">
        <f>ABS(R852)/'İtme Analizi'!$G$14</f>
        <v>0</v>
      </c>
      <c r="U852" s="30">
        <f t="shared" si="15"/>
        <v>7.3543712204759554E-3</v>
      </c>
    </row>
    <row r="853" spans="16:21" ht="13.9" customHeight="1" x14ac:dyDescent="0.2">
      <c r="P853" s="27"/>
      <c r="Q853" s="30"/>
      <c r="R853" s="30"/>
      <c r="S853" s="30">
        <f>ABS(Q853)/'İtme Analizi'!$G$17</f>
        <v>0</v>
      </c>
      <c r="T853" s="30">
        <f>ABS(R853)/'İtme Analizi'!$G$14</f>
        <v>0</v>
      </c>
      <c r="U853" s="30">
        <f t="shared" si="15"/>
        <v>7.3543712204759554E-3</v>
      </c>
    </row>
    <row r="854" spans="16:21" ht="13.9" customHeight="1" x14ac:dyDescent="0.2">
      <c r="P854" s="27"/>
      <c r="Q854" s="30"/>
      <c r="R854" s="30"/>
      <c r="S854" s="30">
        <f>ABS(Q854)/'İtme Analizi'!$G$17</f>
        <v>0</v>
      </c>
      <c r="T854" s="30">
        <f>ABS(R854)/'İtme Analizi'!$G$14</f>
        <v>0</v>
      </c>
      <c r="U854" s="30">
        <f t="shared" si="15"/>
        <v>7.3543712204759554E-3</v>
      </c>
    </row>
    <row r="855" spans="16:21" ht="13.9" customHeight="1" x14ac:dyDescent="0.2">
      <c r="P855" s="27"/>
      <c r="Q855" s="30"/>
      <c r="R855" s="30"/>
      <c r="S855" s="30">
        <f>ABS(Q855)/'İtme Analizi'!$G$17</f>
        <v>0</v>
      </c>
      <c r="T855" s="30">
        <f>ABS(R855)/'İtme Analizi'!$G$14</f>
        <v>0</v>
      </c>
      <c r="U855" s="30">
        <f t="shared" si="15"/>
        <v>7.3543712204759554E-3</v>
      </c>
    </row>
    <row r="856" spans="16:21" ht="13.9" customHeight="1" x14ac:dyDescent="0.2">
      <c r="P856" s="27"/>
      <c r="Q856" s="30"/>
      <c r="R856" s="30"/>
      <c r="S856" s="30">
        <f>ABS(Q856)/'İtme Analizi'!$G$17</f>
        <v>0</v>
      </c>
      <c r="T856" s="30">
        <f>ABS(R856)/'İtme Analizi'!$G$14</f>
        <v>0</v>
      </c>
      <c r="U856" s="30">
        <f t="shared" si="15"/>
        <v>7.3543712204759554E-3</v>
      </c>
    </row>
    <row r="857" spans="16:21" ht="13.9" customHeight="1" x14ac:dyDescent="0.2">
      <c r="P857" s="27"/>
      <c r="Q857" s="30"/>
      <c r="R857" s="30"/>
      <c r="S857" s="30">
        <f>ABS(Q857)/'İtme Analizi'!$G$17</f>
        <v>0</v>
      </c>
      <c r="T857" s="30">
        <f>ABS(R857)/'İtme Analizi'!$G$14</f>
        <v>0</v>
      </c>
      <c r="U857" s="30">
        <f t="shared" si="15"/>
        <v>7.3543712204759554E-3</v>
      </c>
    </row>
    <row r="858" spans="16:21" ht="13.9" customHeight="1" x14ac:dyDescent="0.2">
      <c r="P858" s="27"/>
      <c r="Q858" s="30"/>
      <c r="R858" s="30"/>
      <c r="S858" s="30">
        <f>ABS(Q858)/'İtme Analizi'!$G$17</f>
        <v>0</v>
      </c>
      <c r="T858" s="30">
        <f>ABS(R858)/'İtme Analizi'!$G$14</f>
        <v>0</v>
      </c>
      <c r="U858" s="30">
        <f t="shared" si="15"/>
        <v>7.3543712204759554E-3</v>
      </c>
    </row>
    <row r="859" spans="16:21" ht="13.9" customHeight="1" x14ac:dyDescent="0.2">
      <c r="P859" s="27"/>
      <c r="Q859" s="30"/>
      <c r="R859" s="30"/>
      <c r="S859" s="30">
        <f>ABS(Q859)/'İtme Analizi'!$G$17</f>
        <v>0</v>
      </c>
      <c r="T859" s="30">
        <f>ABS(R859)/'İtme Analizi'!$G$14</f>
        <v>0</v>
      </c>
      <c r="U859" s="30">
        <f t="shared" si="15"/>
        <v>7.3543712204759554E-3</v>
      </c>
    </row>
    <row r="860" spans="16:21" ht="13.9" customHeight="1" x14ac:dyDescent="0.2">
      <c r="P860" s="27"/>
      <c r="Q860" s="30"/>
      <c r="R860" s="30"/>
      <c r="S860" s="30">
        <f>ABS(Q860)/'İtme Analizi'!$G$17</f>
        <v>0</v>
      </c>
      <c r="T860" s="30">
        <f>ABS(R860)/'İtme Analizi'!$G$14</f>
        <v>0</v>
      </c>
      <c r="U860" s="30">
        <f t="shared" si="15"/>
        <v>7.3543712204759554E-3</v>
      </c>
    </row>
    <row r="861" spans="16:21" ht="13.9" customHeight="1" x14ac:dyDescent="0.2">
      <c r="P861" s="27"/>
      <c r="Q861" s="30"/>
      <c r="R861" s="30"/>
      <c r="S861" s="30">
        <f>ABS(Q861)/'İtme Analizi'!$G$17</f>
        <v>0</v>
      </c>
      <c r="T861" s="30">
        <f>ABS(R861)/'İtme Analizi'!$G$14</f>
        <v>0</v>
      </c>
      <c r="U861" s="30">
        <f t="shared" si="15"/>
        <v>7.3543712204759554E-3</v>
      </c>
    </row>
    <row r="862" spans="16:21" ht="13.9" customHeight="1" x14ac:dyDescent="0.2">
      <c r="P862" s="27"/>
      <c r="Q862" s="30"/>
      <c r="R862" s="30"/>
      <c r="S862" s="30">
        <f>ABS(Q862)/'İtme Analizi'!$G$17</f>
        <v>0</v>
      </c>
      <c r="T862" s="30">
        <f>ABS(R862)/'İtme Analizi'!$G$14</f>
        <v>0</v>
      </c>
      <c r="U862" s="30">
        <f t="shared" si="15"/>
        <v>7.3543712204759554E-3</v>
      </c>
    </row>
    <row r="863" spans="16:21" ht="13.9" customHeight="1" x14ac:dyDescent="0.2">
      <c r="P863" s="27"/>
      <c r="Q863" s="30"/>
      <c r="R863" s="30"/>
      <c r="S863" s="30">
        <f>ABS(Q863)/'İtme Analizi'!$G$17</f>
        <v>0</v>
      </c>
      <c r="T863" s="30">
        <f>ABS(R863)/'İtme Analizi'!$G$14</f>
        <v>0</v>
      </c>
      <c r="U863" s="30">
        <f t="shared" si="15"/>
        <v>7.3543712204759554E-3</v>
      </c>
    </row>
    <row r="864" spans="16:21" ht="13.9" customHeight="1" x14ac:dyDescent="0.2">
      <c r="P864" s="27"/>
      <c r="Q864" s="30"/>
      <c r="R864" s="30"/>
      <c r="S864" s="30">
        <f>ABS(Q864)/'İtme Analizi'!$G$17</f>
        <v>0</v>
      </c>
      <c r="T864" s="30">
        <f>ABS(R864)/'İtme Analizi'!$G$14</f>
        <v>0</v>
      </c>
      <c r="U864" s="30">
        <f t="shared" si="15"/>
        <v>7.3543712204759554E-3</v>
      </c>
    </row>
    <row r="865" spans="16:21" ht="13.9" customHeight="1" x14ac:dyDescent="0.2">
      <c r="P865" s="27"/>
      <c r="Q865" s="30"/>
      <c r="R865" s="30"/>
      <c r="S865" s="30">
        <f>ABS(Q865)/'İtme Analizi'!$G$17</f>
        <v>0</v>
      </c>
      <c r="T865" s="30">
        <f>ABS(R865)/'İtme Analizi'!$G$14</f>
        <v>0</v>
      </c>
      <c r="U865" s="30">
        <f t="shared" si="15"/>
        <v>7.3543712204759554E-3</v>
      </c>
    </row>
    <row r="866" spans="16:21" ht="13.9" customHeight="1" x14ac:dyDescent="0.2">
      <c r="P866" s="27"/>
      <c r="Q866" s="30"/>
      <c r="R866" s="30"/>
      <c r="S866" s="30">
        <f>ABS(Q866)/'İtme Analizi'!$G$17</f>
        <v>0</v>
      </c>
      <c r="T866" s="30">
        <f>ABS(R866)/'İtme Analizi'!$G$14</f>
        <v>0</v>
      </c>
      <c r="U866" s="30">
        <f t="shared" si="15"/>
        <v>7.3543712204759554E-3</v>
      </c>
    </row>
    <row r="867" spans="16:21" ht="13.9" customHeight="1" x14ac:dyDescent="0.2">
      <c r="P867" s="27"/>
      <c r="Q867" s="30"/>
      <c r="R867" s="30"/>
      <c r="S867" s="30">
        <f>ABS(Q867)/'İtme Analizi'!$G$17</f>
        <v>0</v>
      </c>
      <c r="T867" s="30">
        <f>ABS(R867)/'İtme Analizi'!$G$14</f>
        <v>0</v>
      </c>
      <c r="U867" s="30">
        <f t="shared" si="15"/>
        <v>7.3543712204759554E-3</v>
      </c>
    </row>
    <row r="868" spans="16:21" ht="13.9" customHeight="1" x14ac:dyDescent="0.2">
      <c r="P868" s="27"/>
      <c r="Q868" s="30"/>
      <c r="R868" s="30"/>
      <c r="S868" s="30">
        <f>ABS(Q868)/'İtme Analizi'!$G$17</f>
        <v>0</v>
      </c>
      <c r="T868" s="30">
        <f>ABS(R868)/'İtme Analizi'!$G$14</f>
        <v>0</v>
      </c>
      <c r="U868" s="30">
        <f t="shared" si="15"/>
        <v>7.3543712204759554E-3</v>
      </c>
    </row>
    <row r="869" spans="16:21" ht="13.9" customHeight="1" x14ac:dyDescent="0.2">
      <c r="P869" s="27"/>
      <c r="Q869" s="30"/>
      <c r="R869" s="30"/>
      <c r="S869" s="30">
        <f>ABS(Q869)/'İtme Analizi'!$G$17</f>
        <v>0</v>
      </c>
      <c r="T869" s="30">
        <f>ABS(R869)/'İtme Analizi'!$G$14</f>
        <v>0</v>
      </c>
      <c r="U869" s="30">
        <f t="shared" si="15"/>
        <v>7.3543712204759554E-3</v>
      </c>
    </row>
    <row r="870" spans="16:21" ht="13.9" customHeight="1" x14ac:dyDescent="0.2">
      <c r="P870" s="27"/>
      <c r="Q870" s="30"/>
      <c r="R870" s="30"/>
      <c r="S870" s="30">
        <f>ABS(Q870)/'İtme Analizi'!$G$17</f>
        <v>0</v>
      </c>
      <c r="T870" s="30">
        <f>ABS(R870)/'İtme Analizi'!$G$14</f>
        <v>0</v>
      </c>
      <c r="U870" s="30">
        <f t="shared" si="15"/>
        <v>7.3543712204759554E-3</v>
      </c>
    </row>
    <row r="871" spans="16:21" ht="13.9" customHeight="1" x14ac:dyDescent="0.2">
      <c r="P871" s="27"/>
      <c r="Q871" s="30"/>
      <c r="R871" s="30"/>
      <c r="S871" s="30">
        <f>ABS(Q871)/'İtme Analizi'!$G$17</f>
        <v>0</v>
      </c>
      <c r="T871" s="30">
        <f>ABS(R871)/'İtme Analizi'!$G$14</f>
        <v>0</v>
      </c>
      <c r="U871" s="30">
        <f t="shared" si="15"/>
        <v>7.3543712204759554E-3</v>
      </c>
    </row>
    <row r="872" spans="16:21" ht="13.9" customHeight="1" x14ac:dyDescent="0.2">
      <c r="P872" s="27"/>
      <c r="Q872" s="30"/>
      <c r="R872" s="30"/>
      <c r="S872" s="30">
        <f>ABS(Q872)/'İtme Analizi'!$G$17</f>
        <v>0</v>
      </c>
      <c r="T872" s="30">
        <f>ABS(R872)/'İtme Analizi'!$G$14</f>
        <v>0</v>
      </c>
      <c r="U872" s="30">
        <f t="shared" si="15"/>
        <v>7.3543712204759554E-3</v>
      </c>
    </row>
    <row r="873" spans="16:21" ht="13.9" customHeight="1" x14ac:dyDescent="0.2">
      <c r="P873" s="27"/>
      <c r="Q873" s="30"/>
      <c r="R873" s="30"/>
      <c r="S873" s="30">
        <f>ABS(Q873)/'İtme Analizi'!$G$17</f>
        <v>0</v>
      </c>
      <c r="T873" s="30">
        <f>ABS(R873)/'İtme Analizi'!$G$14</f>
        <v>0</v>
      </c>
      <c r="U873" s="30">
        <f t="shared" si="15"/>
        <v>7.3543712204759554E-3</v>
      </c>
    </row>
    <row r="874" spans="16:21" ht="13.9" customHeight="1" x14ac:dyDescent="0.2">
      <c r="P874" s="27"/>
      <c r="Q874" s="30"/>
      <c r="R874" s="30"/>
      <c r="S874" s="30">
        <f>ABS(Q874)/'İtme Analizi'!$G$17</f>
        <v>0</v>
      </c>
      <c r="T874" s="30">
        <f>ABS(R874)/'İtme Analizi'!$G$14</f>
        <v>0</v>
      </c>
      <c r="U874" s="30">
        <f t="shared" si="15"/>
        <v>7.3543712204759554E-3</v>
      </c>
    </row>
    <row r="875" spans="16:21" ht="13.9" customHeight="1" x14ac:dyDescent="0.2">
      <c r="P875" s="27"/>
      <c r="Q875" s="30"/>
      <c r="R875" s="30"/>
      <c r="S875" s="30">
        <f>ABS(Q875)/'İtme Analizi'!$G$17</f>
        <v>0</v>
      </c>
      <c r="T875" s="30">
        <f>ABS(R875)/'İtme Analizi'!$G$14</f>
        <v>0</v>
      </c>
      <c r="U875" s="30">
        <f t="shared" si="15"/>
        <v>7.3543712204759554E-3</v>
      </c>
    </row>
    <row r="876" spans="16:21" ht="13.9" customHeight="1" x14ac:dyDescent="0.2">
      <c r="P876" s="27"/>
      <c r="Q876" s="30"/>
      <c r="R876" s="30"/>
      <c r="S876" s="30">
        <f>ABS(Q876)/'İtme Analizi'!$G$17</f>
        <v>0</v>
      </c>
      <c r="T876" s="30">
        <f>ABS(R876)/'İtme Analizi'!$G$14</f>
        <v>0</v>
      </c>
      <c r="U876" s="30">
        <f t="shared" si="15"/>
        <v>7.3543712204759554E-3</v>
      </c>
    </row>
    <row r="877" spans="16:21" ht="13.9" customHeight="1" x14ac:dyDescent="0.2">
      <c r="P877" s="27"/>
      <c r="Q877" s="30"/>
      <c r="R877" s="30"/>
      <c r="S877" s="30">
        <f>ABS(Q877)/'İtme Analizi'!$G$17</f>
        <v>0</v>
      </c>
      <c r="T877" s="30">
        <f>ABS(R877)/'İtme Analizi'!$G$14</f>
        <v>0</v>
      </c>
      <c r="U877" s="30">
        <f t="shared" si="15"/>
        <v>7.3543712204759554E-3</v>
      </c>
    </row>
    <row r="878" spans="16:21" ht="13.9" customHeight="1" x14ac:dyDescent="0.2">
      <c r="P878" s="27"/>
      <c r="Q878" s="30"/>
      <c r="R878" s="30"/>
      <c r="S878" s="30">
        <f>ABS(Q878)/'İtme Analizi'!$G$17</f>
        <v>0</v>
      </c>
      <c r="T878" s="30">
        <f>ABS(R878)/'İtme Analizi'!$G$14</f>
        <v>0</v>
      </c>
      <c r="U878" s="30">
        <f t="shared" si="15"/>
        <v>7.3543712204759554E-3</v>
      </c>
    </row>
    <row r="879" spans="16:21" ht="13.9" customHeight="1" x14ac:dyDescent="0.2">
      <c r="P879" s="27"/>
      <c r="Q879" s="30"/>
      <c r="R879" s="30"/>
      <c r="S879" s="30">
        <f>ABS(Q879)/'İtme Analizi'!$G$17</f>
        <v>0</v>
      </c>
      <c r="T879" s="30">
        <f>ABS(R879)/'İtme Analizi'!$G$14</f>
        <v>0</v>
      </c>
      <c r="U879" s="30">
        <f t="shared" si="15"/>
        <v>7.3543712204759554E-3</v>
      </c>
    </row>
    <row r="880" spans="16:21" ht="13.9" customHeight="1" x14ac:dyDescent="0.2">
      <c r="P880" s="27"/>
      <c r="Q880" s="30"/>
      <c r="R880" s="30"/>
      <c r="S880" s="30">
        <f>ABS(Q880)/'İtme Analizi'!$G$17</f>
        <v>0</v>
      </c>
      <c r="T880" s="30">
        <f>ABS(R880)/'İtme Analizi'!$G$14</f>
        <v>0</v>
      </c>
      <c r="U880" s="30">
        <f t="shared" si="15"/>
        <v>7.3543712204759554E-3</v>
      </c>
    </row>
    <row r="881" spans="16:21" ht="13.9" customHeight="1" x14ac:dyDescent="0.2">
      <c r="P881" s="27"/>
      <c r="Q881" s="30"/>
      <c r="R881" s="30"/>
      <c r="S881" s="30">
        <f>ABS(Q881)/'İtme Analizi'!$G$17</f>
        <v>0</v>
      </c>
      <c r="T881" s="30">
        <f>ABS(R881)/'İtme Analizi'!$G$14</f>
        <v>0</v>
      </c>
      <c r="U881" s="30">
        <f t="shared" si="15"/>
        <v>7.3543712204759554E-3</v>
      </c>
    </row>
    <row r="882" spans="16:21" ht="13.9" customHeight="1" x14ac:dyDescent="0.2">
      <c r="P882" s="27"/>
      <c r="Q882" s="30"/>
      <c r="R882" s="30"/>
      <c r="S882" s="30">
        <f>ABS(Q882)/'İtme Analizi'!$G$17</f>
        <v>0</v>
      </c>
      <c r="T882" s="30">
        <f>ABS(R882)/'İtme Analizi'!$G$14</f>
        <v>0</v>
      </c>
      <c r="U882" s="30">
        <f t="shared" si="15"/>
        <v>7.3543712204759554E-3</v>
      </c>
    </row>
    <row r="883" spans="16:21" ht="13.9" customHeight="1" x14ac:dyDescent="0.2">
      <c r="P883" s="27"/>
      <c r="Q883" s="30"/>
      <c r="R883" s="30"/>
      <c r="S883" s="30">
        <f>ABS(Q883)/'İtme Analizi'!$G$17</f>
        <v>0</v>
      </c>
      <c r="T883" s="30">
        <f>ABS(R883)/'İtme Analizi'!$G$14</f>
        <v>0</v>
      </c>
      <c r="U883" s="30">
        <f t="shared" si="15"/>
        <v>7.3543712204759554E-3</v>
      </c>
    </row>
    <row r="884" spans="16:21" ht="13.9" customHeight="1" x14ac:dyDescent="0.2">
      <c r="P884" s="27"/>
      <c r="Q884" s="30"/>
      <c r="R884" s="30"/>
      <c r="S884" s="30">
        <f>ABS(Q884)/'İtme Analizi'!$G$17</f>
        <v>0</v>
      </c>
      <c r="T884" s="30">
        <f>ABS(R884)/'İtme Analizi'!$G$14</f>
        <v>0</v>
      </c>
      <c r="U884" s="30">
        <f t="shared" si="15"/>
        <v>7.3543712204759554E-3</v>
      </c>
    </row>
    <row r="885" spans="16:21" ht="13.9" customHeight="1" x14ac:dyDescent="0.2">
      <c r="P885" s="27"/>
      <c r="Q885" s="30"/>
      <c r="R885" s="30"/>
      <c r="S885" s="30">
        <f>ABS(Q885)/'İtme Analizi'!$G$17</f>
        <v>0</v>
      </c>
      <c r="T885" s="30">
        <f>ABS(R885)/'İtme Analizi'!$G$14</f>
        <v>0</v>
      </c>
      <c r="U885" s="30">
        <f t="shared" si="15"/>
        <v>7.3543712204759554E-3</v>
      </c>
    </row>
    <row r="886" spans="16:21" ht="13.9" customHeight="1" x14ac:dyDescent="0.2">
      <c r="P886" s="27"/>
      <c r="Q886" s="30"/>
      <c r="R886" s="30"/>
      <c r="S886" s="30">
        <f>ABS(Q886)/'İtme Analizi'!$G$17</f>
        <v>0</v>
      </c>
      <c r="T886" s="30">
        <f>ABS(R886)/'İtme Analizi'!$G$14</f>
        <v>0</v>
      </c>
      <c r="U886" s="30">
        <f t="shared" si="15"/>
        <v>7.3543712204759554E-3</v>
      </c>
    </row>
    <row r="887" spans="16:21" ht="13.9" customHeight="1" x14ac:dyDescent="0.2">
      <c r="P887" s="27"/>
      <c r="Q887" s="30"/>
      <c r="R887" s="30"/>
      <c r="S887" s="30">
        <f>ABS(Q887)/'İtme Analizi'!$G$17</f>
        <v>0</v>
      </c>
      <c r="T887" s="30">
        <f>ABS(R887)/'İtme Analizi'!$G$14</f>
        <v>0</v>
      </c>
      <c r="U887" s="30">
        <f t="shared" si="15"/>
        <v>7.3543712204759554E-3</v>
      </c>
    </row>
    <row r="888" spans="16:21" ht="13.9" customHeight="1" x14ac:dyDescent="0.2">
      <c r="P888" s="27"/>
      <c r="Q888" s="30"/>
      <c r="R888" s="30"/>
      <c r="S888" s="30">
        <f>ABS(Q888)/'İtme Analizi'!$G$17</f>
        <v>0</v>
      </c>
      <c r="T888" s="30">
        <f>ABS(R888)/'İtme Analizi'!$G$14</f>
        <v>0</v>
      </c>
      <c r="U888" s="30">
        <f t="shared" si="15"/>
        <v>7.3543712204759554E-3</v>
      </c>
    </row>
    <row r="889" spans="16:21" ht="13.9" customHeight="1" x14ac:dyDescent="0.2">
      <c r="P889" s="27"/>
      <c r="Q889" s="30"/>
      <c r="R889" s="30"/>
      <c r="S889" s="30">
        <f>ABS(Q889)/'İtme Analizi'!$G$17</f>
        <v>0</v>
      </c>
      <c r="T889" s="30">
        <f>ABS(R889)/'İtme Analizi'!$G$14</f>
        <v>0</v>
      </c>
      <c r="U889" s="30">
        <f t="shared" si="15"/>
        <v>7.3543712204759554E-3</v>
      </c>
    </row>
    <row r="890" spans="16:21" ht="13.9" customHeight="1" x14ac:dyDescent="0.2">
      <c r="P890" s="27"/>
      <c r="Q890" s="30"/>
      <c r="R890" s="30"/>
      <c r="S890" s="30">
        <f>ABS(Q890)/'İtme Analizi'!$G$17</f>
        <v>0</v>
      </c>
      <c r="T890" s="30">
        <f>ABS(R890)/'İtme Analizi'!$G$14</f>
        <v>0</v>
      </c>
      <c r="U890" s="30">
        <f t="shared" si="15"/>
        <v>7.3543712204759554E-3</v>
      </c>
    </row>
    <row r="891" spans="16:21" ht="13.9" customHeight="1" x14ac:dyDescent="0.2">
      <c r="P891" s="27"/>
      <c r="Q891" s="30"/>
      <c r="R891" s="30"/>
      <c r="S891" s="30">
        <f>ABS(Q891)/'İtme Analizi'!$G$17</f>
        <v>0</v>
      </c>
      <c r="T891" s="30">
        <f>ABS(R891)/'İtme Analizi'!$G$14</f>
        <v>0</v>
      </c>
      <c r="U891" s="30">
        <f t="shared" si="15"/>
        <v>7.3543712204759554E-3</v>
      </c>
    </row>
    <row r="892" spans="16:21" ht="13.9" customHeight="1" x14ac:dyDescent="0.2">
      <c r="P892" s="27"/>
      <c r="Q892" s="30"/>
      <c r="R892" s="30"/>
      <c r="S892" s="30">
        <f>ABS(Q892)/'İtme Analizi'!$G$17</f>
        <v>0</v>
      </c>
      <c r="T892" s="30">
        <f>ABS(R892)/'İtme Analizi'!$G$14</f>
        <v>0</v>
      </c>
      <c r="U892" s="30">
        <f t="shared" si="15"/>
        <v>7.3543712204759554E-3</v>
      </c>
    </row>
    <row r="893" spans="16:21" ht="13.9" customHeight="1" x14ac:dyDescent="0.2">
      <c r="P893" s="27"/>
      <c r="Q893" s="30"/>
      <c r="R893" s="30"/>
      <c r="S893" s="30">
        <f>ABS(Q893)/'İtme Analizi'!$G$17</f>
        <v>0</v>
      </c>
      <c r="T893" s="30">
        <f>ABS(R893)/'İtme Analizi'!$G$14</f>
        <v>0</v>
      </c>
      <c r="U893" s="30">
        <f t="shared" si="15"/>
        <v>7.3543712204759554E-3</v>
      </c>
    </row>
    <row r="894" spans="16:21" ht="13.9" customHeight="1" x14ac:dyDescent="0.2">
      <c r="P894" s="27"/>
      <c r="Q894" s="30"/>
      <c r="R894" s="30"/>
      <c r="S894" s="30">
        <f>ABS(Q894)/'İtme Analizi'!$G$17</f>
        <v>0</v>
      </c>
      <c r="T894" s="30">
        <f>ABS(R894)/'İtme Analizi'!$G$14</f>
        <v>0</v>
      </c>
      <c r="U894" s="30">
        <f t="shared" si="15"/>
        <v>7.3543712204759554E-3</v>
      </c>
    </row>
    <row r="895" spans="16:21" ht="13.9" customHeight="1" x14ac:dyDescent="0.2">
      <c r="P895" s="27"/>
      <c r="Q895" s="30"/>
      <c r="R895" s="30"/>
      <c r="S895" s="30">
        <f>ABS(Q895)/'İtme Analizi'!$G$17</f>
        <v>0</v>
      </c>
      <c r="T895" s="30">
        <f>ABS(R895)/'İtme Analizi'!$G$14</f>
        <v>0</v>
      </c>
      <c r="U895" s="30">
        <f t="shared" si="15"/>
        <v>7.3543712204759554E-3</v>
      </c>
    </row>
    <row r="896" spans="16:21" ht="13.9" customHeight="1" x14ac:dyDescent="0.2">
      <c r="P896" s="27"/>
      <c r="Q896" s="30"/>
      <c r="R896" s="30"/>
      <c r="S896" s="30">
        <f>ABS(Q896)/'İtme Analizi'!$G$17</f>
        <v>0</v>
      </c>
      <c r="T896" s="30">
        <f>ABS(R896)/'İtme Analizi'!$G$14</f>
        <v>0</v>
      </c>
      <c r="U896" s="30">
        <f t="shared" si="15"/>
        <v>7.3543712204759554E-3</v>
      </c>
    </row>
    <row r="897" spans="16:21" ht="13.9" customHeight="1" x14ac:dyDescent="0.2">
      <c r="P897" s="27"/>
      <c r="Q897" s="30"/>
      <c r="R897" s="30"/>
      <c r="S897" s="30">
        <f>ABS(Q897)/'İtme Analizi'!$G$17</f>
        <v>0</v>
      </c>
      <c r="T897" s="30">
        <f>ABS(R897)/'İtme Analizi'!$G$14</f>
        <v>0</v>
      </c>
      <c r="U897" s="30">
        <f t="shared" si="15"/>
        <v>7.3543712204759554E-3</v>
      </c>
    </row>
    <row r="898" spans="16:21" ht="13.9" customHeight="1" x14ac:dyDescent="0.2">
      <c r="P898" s="27"/>
      <c r="Q898" s="30"/>
      <c r="R898" s="30"/>
      <c r="S898" s="30">
        <f>ABS(Q898)/'İtme Analizi'!$G$17</f>
        <v>0</v>
      </c>
      <c r="T898" s="30">
        <f>ABS(R898)/'İtme Analizi'!$G$14</f>
        <v>0</v>
      </c>
      <c r="U898" s="30">
        <f t="shared" si="15"/>
        <v>7.3543712204759554E-3</v>
      </c>
    </row>
    <row r="899" spans="16:21" ht="13.9" customHeight="1" x14ac:dyDescent="0.2">
      <c r="P899" s="27"/>
      <c r="Q899" s="30"/>
      <c r="R899" s="30"/>
      <c r="S899" s="30">
        <f>ABS(Q899)/'İtme Analizi'!$G$17</f>
        <v>0</v>
      </c>
      <c r="T899" s="30">
        <f>ABS(R899)/'İtme Analizi'!$G$14</f>
        <v>0</v>
      </c>
      <c r="U899" s="30">
        <f t="shared" si="15"/>
        <v>7.3543712204759554E-3</v>
      </c>
    </row>
    <row r="900" spans="16:21" ht="13.9" customHeight="1" x14ac:dyDescent="0.2">
      <c r="P900" s="27"/>
      <c r="Q900" s="30"/>
      <c r="R900" s="30"/>
      <c r="S900" s="30">
        <f>ABS(Q900)/'İtme Analizi'!$G$17</f>
        <v>0</v>
      </c>
      <c r="T900" s="30">
        <f>ABS(R900)/'İtme Analizi'!$G$14</f>
        <v>0</v>
      </c>
      <c r="U900" s="30">
        <f t="shared" si="15"/>
        <v>7.3543712204759554E-3</v>
      </c>
    </row>
    <row r="901" spans="16:21" ht="13.9" customHeight="1" x14ac:dyDescent="0.2">
      <c r="P901" s="27"/>
      <c r="Q901" s="30"/>
      <c r="R901" s="30"/>
      <c r="S901" s="30">
        <f>ABS(Q901)/'İtme Analizi'!$G$17</f>
        <v>0</v>
      </c>
      <c r="T901" s="30">
        <f>ABS(R901)/'İtme Analizi'!$G$14</f>
        <v>0</v>
      </c>
      <c r="U901" s="30">
        <f t="shared" si="15"/>
        <v>7.3543712204759554E-3</v>
      </c>
    </row>
    <row r="902" spans="16:21" ht="13.9" customHeight="1" x14ac:dyDescent="0.2">
      <c r="P902" s="27"/>
      <c r="Q902" s="30"/>
      <c r="R902" s="30"/>
      <c r="S902" s="30">
        <f>ABS(Q902)/'İtme Analizi'!$G$17</f>
        <v>0</v>
      </c>
      <c r="T902" s="30">
        <f>ABS(R902)/'İtme Analizi'!$G$14</f>
        <v>0</v>
      </c>
      <c r="U902" s="30">
        <f t="shared" si="15"/>
        <v>7.3543712204759554E-3</v>
      </c>
    </row>
    <row r="903" spans="16:21" ht="13.9" customHeight="1" x14ac:dyDescent="0.2">
      <c r="P903" s="27"/>
      <c r="Q903" s="30"/>
      <c r="R903" s="30"/>
      <c r="S903" s="30">
        <f>ABS(Q903)/'İtme Analizi'!$G$17</f>
        <v>0</v>
      </c>
      <c r="T903" s="30">
        <f>ABS(R903)/'İtme Analizi'!$G$14</f>
        <v>0</v>
      </c>
      <c r="U903" s="30">
        <f t="shared" si="15"/>
        <v>7.3543712204759554E-3</v>
      </c>
    </row>
    <row r="904" spans="16:21" ht="13.9" customHeight="1" x14ac:dyDescent="0.2">
      <c r="P904" s="27"/>
      <c r="Q904" s="30"/>
      <c r="R904" s="30"/>
      <c r="S904" s="30">
        <f>ABS(Q904)/'İtme Analizi'!$G$17</f>
        <v>0</v>
      </c>
      <c r="T904" s="30">
        <f>ABS(R904)/'İtme Analizi'!$G$14</f>
        <v>0</v>
      </c>
      <c r="U904" s="30">
        <f t="shared" si="15"/>
        <v>7.3543712204759554E-3</v>
      </c>
    </row>
    <row r="905" spans="16:21" ht="13.9" customHeight="1" x14ac:dyDescent="0.2">
      <c r="P905" s="27"/>
      <c r="Q905" s="30"/>
      <c r="R905" s="30"/>
      <c r="S905" s="30">
        <f>ABS(Q905)/'İtme Analizi'!$G$17</f>
        <v>0</v>
      </c>
      <c r="T905" s="30">
        <f>ABS(R905)/'İtme Analizi'!$G$14</f>
        <v>0</v>
      </c>
      <c r="U905" s="30">
        <f t="shared" ref="U905:U968" si="16">U904+(S905-S904)*((T905+T904)/2)</f>
        <v>7.3543712204759554E-3</v>
      </c>
    </row>
    <row r="906" spans="16:21" ht="13.9" customHeight="1" x14ac:dyDescent="0.2">
      <c r="P906" s="27"/>
      <c r="Q906" s="30"/>
      <c r="R906" s="30"/>
      <c r="S906" s="30">
        <f>ABS(Q906)/'İtme Analizi'!$G$17</f>
        <v>0</v>
      </c>
      <c r="T906" s="30">
        <f>ABS(R906)/'İtme Analizi'!$G$14</f>
        <v>0</v>
      </c>
      <c r="U906" s="30">
        <f t="shared" si="16"/>
        <v>7.3543712204759554E-3</v>
      </c>
    </row>
    <row r="907" spans="16:21" ht="13.9" customHeight="1" x14ac:dyDescent="0.2">
      <c r="P907" s="27"/>
      <c r="Q907" s="30"/>
      <c r="R907" s="30"/>
      <c r="S907" s="30">
        <f>ABS(Q907)/'İtme Analizi'!$G$17</f>
        <v>0</v>
      </c>
      <c r="T907" s="30">
        <f>ABS(R907)/'İtme Analizi'!$G$14</f>
        <v>0</v>
      </c>
      <c r="U907" s="30">
        <f t="shared" si="16"/>
        <v>7.3543712204759554E-3</v>
      </c>
    </row>
    <row r="908" spans="16:21" ht="13.9" customHeight="1" x14ac:dyDescent="0.2">
      <c r="P908" s="27"/>
      <c r="Q908" s="30"/>
      <c r="R908" s="30"/>
      <c r="S908" s="30">
        <f>ABS(Q908)/'İtme Analizi'!$G$17</f>
        <v>0</v>
      </c>
      <c r="T908" s="30">
        <f>ABS(R908)/'İtme Analizi'!$G$14</f>
        <v>0</v>
      </c>
      <c r="U908" s="30">
        <f t="shared" si="16"/>
        <v>7.3543712204759554E-3</v>
      </c>
    </row>
    <row r="909" spans="16:21" ht="13.9" customHeight="1" x14ac:dyDescent="0.2">
      <c r="P909" s="27"/>
      <c r="Q909" s="30"/>
      <c r="R909" s="30"/>
      <c r="S909" s="30">
        <f>ABS(Q909)/'İtme Analizi'!$G$17</f>
        <v>0</v>
      </c>
      <c r="T909" s="30">
        <f>ABS(R909)/'İtme Analizi'!$G$14</f>
        <v>0</v>
      </c>
      <c r="U909" s="30">
        <f t="shared" si="16"/>
        <v>7.3543712204759554E-3</v>
      </c>
    </row>
    <row r="910" spans="16:21" ht="13.9" customHeight="1" x14ac:dyDescent="0.2">
      <c r="P910" s="27"/>
      <c r="Q910" s="30"/>
      <c r="R910" s="30"/>
      <c r="S910" s="30">
        <f>ABS(Q910)/'İtme Analizi'!$G$17</f>
        <v>0</v>
      </c>
      <c r="T910" s="30">
        <f>ABS(R910)/'İtme Analizi'!$G$14</f>
        <v>0</v>
      </c>
      <c r="U910" s="30">
        <f t="shared" si="16"/>
        <v>7.3543712204759554E-3</v>
      </c>
    </row>
    <row r="911" spans="16:21" ht="13.9" customHeight="1" x14ac:dyDescent="0.2">
      <c r="P911" s="27"/>
      <c r="Q911" s="30"/>
      <c r="R911" s="30"/>
      <c r="S911" s="30">
        <f>ABS(Q911)/'İtme Analizi'!$G$17</f>
        <v>0</v>
      </c>
      <c r="T911" s="30">
        <f>ABS(R911)/'İtme Analizi'!$G$14</f>
        <v>0</v>
      </c>
      <c r="U911" s="30">
        <f t="shared" si="16"/>
        <v>7.3543712204759554E-3</v>
      </c>
    </row>
    <row r="912" spans="16:21" ht="13.9" customHeight="1" x14ac:dyDescent="0.2">
      <c r="P912" s="27"/>
      <c r="Q912" s="30"/>
      <c r="R912" s="30"/>
      <c r="S912" s="30">
        <f>ABS(Q912)/'İtme Analizi'!$G$17</f>
        <v>0</v>
      </c>
      <c r="T912" s="30">
        <f>ABS(R912)/'İtme Analizi'!$G$14</f>
        <v>0</v>
      </c>
      <c r="U912" s="30">
        <f t="shared" si="16"/>
        <v>7.3543712204759554E-3</v>
      </c>
    </row>
    <row r="913" spans="16:21" ht="13.9" customHeight="1" x14ac:dyDescent="0.2">
      <c r="P913" s="27"/>
      <c r="Q913" s="30"/>
      <c r="R913" s="30"/>
      <c r="S913" s="30">
        <f>ABS(Q913)/'İtme Analizi'!$G$17</f>
        <v>0</v>
      </c>
      <c r="T913" s="30">
        <f>ABS(R913)/'İtme Analizi'!$G$14</f>
        <v>0</v>
      </c>
      <c r="U913" s="30">
        <f t="shared" si="16"/>
        <v>7.3543712204759554E-3</v>
      </c>
    </row>
    <row r="914" spans="16:21" ht="13.9" customHeight="1" x14ac:dyDescent="0.2">
      <c r="P914" s="27"/>
      <c r="Q914" s="30"/>
      <c r="R914" s="30"/>
      <c r="S914" s="30">
        <f>ABS(Q914)/'İtme Analizi'!$G$17</f>
        <v>0</v>
      </c>
      <c r="T914" s="30">
        <f>ABS(R914)/'İtme Analizi'!$G$14</f>
        <v>0</v>
      </c>
      <c r="U914" s="30">
        <f t="shared" si="16"/>
        <v>7.3543712204759554E-3</v>
      </c>
    </row>
    <row r="915" spans="16:21" ht="13.9" customHeight="1" x14ac:dyDescent="0.2">
      <c r="P915" s="27"/>
      <c r="Q915" s="30"/>
      <c r="R915" s="30"/>
      <c r="S915" s="30">
        <f>ABS(Q915)/'İtme Analizi'!$G$17</f>
        <v>0</v>
      </c>
      <c r="T915" s="30">
        <f>ABS(R915)/'İtme Analizi'!$G$14</f>
        <v>0</v>
      </c>
      <c r="U915" s="30">
        <f t="shared" si="16"/>
        <v>7.3543712204759554E-3</v>
      </c>
    </row>
    <row r="916" spans="16:21" ht="13.9" customHeight="1" x14ac:dyDescent="0.2">
      <c r="P916" s="27"/>
      <c r="Q916" s="30"/>
      <c r="R916" s="30"/>
      <c r="S916" s="30">
        <f>ABS(Q916)/'İtme Analizi'!$G$17</f>
        <v>0</v>
      </c>
      <c r="T916" s="30">
        <f>ABS(R916)/'İtme Analizi'!$G$14</f>
        <v>0</v>
      </c>
      <c r="U916" s="30">
        <f t="shared" si="16"/>
        <v>7.3543712204759554E-3</v>
      </c>
    </row>
    <row r="917" spans="16:21" ht="13.9" customHeight="1" x14ac:dyDescent="0.2">
      <c r="P917" s="27"/>
      <c r="Q917" s="30"/>
      <c r="R917" s="30"/>
      <c r="S917" s="30">
        <f>ABS(Q917)/'İtme Analizi'!$G$17</f>
        <v>0</v>
      </c>
      <c r="T917" s="30">
        <f>ABS(R917)/'İtme Analizi'!$G$14</f>
        <v>0</v>
      </c>
      <c r="U917" s="30">
        <f t="shared" si="16"/>
        <v>7.3543712204759554E-3</v>
      </c>
    </row>
    <row r="918" spans="16:21" ht="13.9" customHeight="1" x14ac:dyDescent="0.2">
      <c r="P918" s="27"/>
      <c r="Q918" s="30"/>
      <c r="R918" s="30"/>
      <c r="S918" s="30">
        <f>ABS(Q918)/'İtme Analizi'!$G$17</f>
        <v>0</v>
      </c>
      <c r="T918" s="30">
        <f>ABS(R918)/'İtme Analizi'!$G$14</f>
        <v>0</v>
      </c>
      <c r="U918" s="30">
        <f t="shared" si="16"/>
        <v>7.3543712204759554E-3</v>
      </c>
    </row>
    <row r="919" spans="16:21" ht="13.9" customHeight="1" x14ac:dyDescent="0.2">
      <c r="P919" s="27"/>
      <c r="Q919" s="30"/>
      <c r="R919" s="30"/>
      <c r="S919" s="30">
        <f>ABS(Q919)/'İtme Analizi'!$G$17</f>
        <v>0</v>
      </c>
      <c r="T919" s="30">
        <f>ABS(R919)/'İtme Analizi'!$G$14</f>
        <v>0</v>
      </c>
      <c r="U919" s="30">
        <f t="shared" si="16"/>
        <v>7.3543712204759554E-3</v>
      </c>
    </row>
    <row r="920" spans="16:21" ht="13.9" customHeight="1" x14ac:dyDescent="0.2">
      <c r="P920" s="27"/>
      <c r="Q920" s="30"/>
      <c r="R920" s="30"/>
      <c r="S920" s="30">
        <f>ABS(Q920)/'İtme Analizi'!$G$17</f>
        <v>0</v>
      </c>
      <c r="T920" s="30">
        <f>ABS(R920)/'İtme Analizi'!$G$14</f>
        <v>0</v>
      </c>
      <c r="U920" s="30">
        <f t="shared" si="16"/>
        <v>7.3543712204759554E-3</v>
      </c>
    </row>
    <row r="921" spans="16:21" ht="13.9" customHeight="1" x14ac:dyDescent="0.2">
      <c r="P921" s="27"/>
      <c r="Q921" s="30"/>
      <c r="R921" s="30"/>
      <c r="S921" s="30">
        <f>ABS(Q921)/'İtme Analizi'!$G$17</f>
        <v>0</v>
      </c>
      <c r="T921" s="30">
        <f>ABS(R921)/'İtme Analizi'!$G$14</f>
        <v>0</v>
      </c>
      <c r="U921" s="30">
        <f t="shared" si="16"/>
        <v>7.3543712204759554E-3</v>
      </c>
    </row>
    <row r="922" spans="16:21" ht="13.9" customHeight="1" x14ac:dyDescent="0.2">
      <c r="P922" s="27"/>
      <c r="Q922" s="30"/>
      <c r="R922" s="30"/>
      <c r="S922" s="30">
        <f>ABS(Q922)/'İtme Analizi'!$G$17</f>
        <v>0</v>
      </c>
      <c r="T922" s="30">
        <f>ABS(R922)/'İtme Analizi'!$G$14</f>
        <v>0</v>
      </c>
      <c r="U922" s="30">
        <f t="shared" si="16"/>
        <v>7.3543712204759554E-3</v>
      </c>
    </row>
    <row r="923" spans="16:21" ht="13.9" customHeight="1" x14ac:dyDescent="0.2">
      <c r="P923" s="27"/>
      <c r="Q923" s="30"/>
      <c r="R923" s="30"/>
      <c r="S923" s="30">
        <f>ABS(Q923)/'İtme Analizi'!$G$17</f>
        <v>0</v>
      </c>
      <c r="T923" s="30">
        <f>ABS(R923)/'İtme Analizi'!$G$14</f>
        <v>0</v>
      </c>
      <c r="U923" s="30">
        <f t="shared" si="16"/>
        <v>7.3543712204759554E-3</v>
      </c>
    </row>
    <row r="924" spans="16:21" ht="13.9" customHeight="1" x14ac:dyDescent="0.2">
      <c r="P924" s="27"/>
      <c r="Q924" s="30"/>
      <c r="R924" s="30"/>
      <c r="S924" s="30">
        <f>ABS(Q924)/'İtme Analizi'!$G$17</f>
        <v>0</v>
      </c>
      <c r="T924" s="30">
        <f>ABS(R924)/'İtme Analizi'!$G$14</f>
        <v>0</v>
      </c>
      <c r="U924" s="30">
        <f t="shared" si="16"/>
        <v>7.3543712204759554E-3</v>
      </c>
    </row>
    <row r="925" spans="16:21" ht="13.9" customHeight="1" x14ac:dyDescent="0.2">
      <c r="P925" s="27"/>
      <c r="Q925" s="30"/>
      <c r="R925" s="30"/>
      <c r="S925" s="30">
        <f>ABS(Q925)/'İtme Analizi'!$G$17</f>
        <v>0</v>
      </c>
      <c r="T925" s="30">
        <f>ABS(R925)/'İtme Analizi'!$G$14</f>
        <v>0</v>
      </c>
      <c r="U925" s="30">
        <f t="shared" si="16"/>
        <v>7.3543712204759554E-3</v>
      </c>
    </row>
    <row r="926" spans="16:21" ht="13.9" customHeight="1" x14ac:dyDescent="0.2">
      <c r="P926" s="27"/>
      <c r="Q926" s="30"/>
      <c r="R926" s="30"/>
      <c r="S926" s="30">
        <f>ABS(Q926)/'İtme Analizi'!$G$17</f>
        <v>0</v>
      </c>
      <c r="T926" s="30">
        <f>ABS(R926)/'İtme Analizi'!$G$14</f>
        <v>0</v>
      </c>
      <c r="U926" s="30">
        <f t="shared" si="16"/>
        <v>7.3543712204759554E-3</v>
      </c>
    </row>
    <row r="927" spans="16:21" ht="13.9" customHeight="1" x14ac:dyDescent="0.2">
      <c r="P927" s="27"/>
      <c r="Q927" s="30"/>
      <c r="R927" s="30"/>
      <c r="S927" s="30">
        <f>ABS(Q927)/'İtme Analizi'!$G$17</f>
        <v>0</v>
      </c>
      <c r="T927" s="30">
        <f>ABS(R927)/'İtme Analizi'!$G$14</f>
        <v>0</v>
      </c>
      <c r="U927" s="30">
        <f t="shared" si="16"/>
        <v>7.3543712204759554E-3</v>
      </c>
    </row>
    <row r="928" spans="16:21" ht="13.9" customHeight="1" x14ac:dyDescent="0.2">
      <c r="P928" s="27"/>
      <c r="Q928" s="30"/>
      <c r="R928" s="30"/>
      <c r="S928" s="30">
        <f>ABS(Q928)/'İtme Analizi'!$G$17</f>
        <v>0</v>
      </c>
      <c r="T928" s="30">
        <f>ABS(R928)/'İtme Analizi'!$G$14</f>
        <v>0</v>
      </c>
      <c r="U928" s="30">
        <f t="shared" si="16"/>
        <v>7.3543712204759554E-3</v>
      </c>
    </row>
    <row r="929" spans="16:21" ht="13.9" customHeight="1" x14ac:dyDescent="0.2">
      <c r="P929" s="27"/>
      <c r="Q929" s="30"/>
      <c r="R929" s="30"/>
      <c r="S929" s="30">
        <f>ABS(Q929)/'İtme Analizi'!$G$17</f>
        <v>0</v>
      </c>
      <c r="T929" s="30">
        <f>ABS(R929)/'İtme Analizi'!$G$14</f>
        <v>0</v>
      </c>
      <c r="U929" s="30">
        <f t="shared" si="16"/>
        <v>7.3543712204759554E-3</v>
      </c>
    </row>
    <row r="930" spans="16:21" ht="13.9" customHeight="1" x14ac:dyDescent="0.2">
      <c r="P930" s="27"/>
      <c r="Q930" s="30"/>
      <c r="R930" s="30"/>
      <c r="S930" s="30">
        <f>ABS(Q930)/'İtme Analizi'!$G$17</f>
        <v>0</v>
      </c>
      <c r="T930" s="30">
        <f>ABS(R930)/'İtme Analizi'!$G$14</f>
        <v>0</v>
      </c>
      <c r="U930" s="30">
        <f t="shared" si="16"/>
        <v>7.3543712204759554E-3</v>
      </c>
    </row>
    <row r="931" spans="16:21" ht="13.9" customHeight="1" x14ac:dyDescent="0.2">
      <c r="P931" s="27"/>
      <c r="Q931" s="30"/>
      <c r="R931" s="30"/>
      <c r="S931" s="30">
        <f>ABS(Q931)/'İtme Analizi'!$G$17</f>
        <v>0</v>
      </c>
      <c r="T931" s="30">
        <f>ABS(R931)/'İtme Analizi'!$G$14</f>
        <v>0</v>
      </c>
      <c r="U931" s="30">
        <f t="shared" si="16"/>
        <v>7.3543712204759554E-3</v>
      </c>
    </row>
    <row r="932" spans="16:21" ht="13.9" customHeight="1" x14ac:dyDescent="0.2">
      <c r="P932" s="27"/>
      <c r="Q932" s="30"/>
      <c r="R932" s="30"/>
      <c r="S932" s="30">
        <f>ABS(Q932)/'İtme Analizi'!$G$17</f>
        <v>0</v>
      </c>
      <c r="T932" s="30">
        <f>ABS(R932)/'İtme Analizi'!$G$14</f>
        <v>0</v>
      </c>
      <c r="U932" s="30">
        <f t="shared" si="16"/>
        <v>7.3543712204759554E-3</v>
      </c>
    </row>
    <row r="933" spans="16:21" ht="13.9" customHeight="1" x14ac:dyDescent="0.2">
      <c r="P933" s="27"/>
      <c r="Q933" s="30"/>
      <c r="R933" s="30"/>
      <c r="S933" s="30">
        <f>ABS(Q933)/'İtme Analizi'!$G$17</f>
        <v>0</v>
      </c>
      <c r="T933" s="30">
        <f>ABS(R933)/'İtme Analizi'!$G$14</f>
        <v>0</v>
      </c>
      <c r="U933" s="30">
        <f t="shared" si="16"/>
        <v>7.3543712204759554E-3</v>
      </c>
    </row>
    <row r="934" spans="16:21" ht="13.9" customHeight="1" x14ac:dyDescent="0.2">
      <c r="P934" s="27"/>
      <c r="Q934" s="30"/>
      <c r="R934" s="30"/>
      <c r="S934" s="30">
        <f>ABS(Q934)/'İtme Analizi'!$G$17</f>
        <v>0</v>
      </c>
      <c r="T934" s="30">
        <f>ABS(R934)/'İtme Analizi'!$G$14</f>
        <v>0</v>
      </c>
      <c r="U934" s="30">
        <f t="shared" si="16"/>
        <v>7.3543712204759554E-3</v>
      </c>
    </row>
    <row r="935" spans="16:21" ht="13.9" customHeight="1" x14ac:dyDescent="0.2">
      <c r="P935" s="27"/>
      <c r="Q935" s="30"/>
      <c r="R935" s="30"/>
      <c r="S935" s="30">
        <f>ABS(Q935)/'İtme Analizi'!$G$17</f>
        <v>0</v>
      </c>
      <c r="T935" s="30">
        <f>ABS(R935)/'İtme Analizi'!$G$14</f>
        <v>0</v>
      </c>
      <c r="U935" s="30">
        <f t="shared" si="16"/>
        <v>7.3543712204759554E-3</v>
      </c>
    </row>
    <row r="936" spans="16:21" ht="13.9" customHeight="1" x14ac:dyDescent="0.2">
      <c r="P936" s="27"/>
      <c r="Q936" s="30"/>
      <c r="R936" s="30"/>
      <c r="S936" s="30">
        <f>ABS(Q936)/'İtme Analizi'!$G$17</f>
        <v>0</v>
      </c>
      <c r="T936" s="30">
        <f>ABS(R936)/'İtme Analizi'!$G$14</f>
        <v>0</v>
      </c>
      <c r="U936" s="30">
        <f t="shared" si="16"/>
        <v>7.3543712204759554E-3</v>
      </c>
    </row>
    <row r="937" spans="16:21" ht="13.9" customHeight="1" x14ac:dyDescent="0.2">
      <c r="P937" s="27"/>
      <c r="Q937" s="30"/>
      <c r="R937" s="30"/>
      <c r="S937" s="30">
        <f>ABS(Q937)/'İtme Analizi'!$G$17</f>
        <v>0</v>
      </c>
      <c r="T937" s="30">
        <f>ABS(R937)/'İtme Analizi'!$G$14</f>
        <v>0</v>
      </c>
      <c r="U937" s="30">
        <f t="shared" si="16"/>
        <v>7.3543712204759554E-3</v>
      </c>
    </row>
    <row r="938" spans="16:21" ht="13.9" customHeight="1" x14ac:dyDescent="0.2">
      <c r="P938" s="27"/>
      <c r="Q938" s="30"/>
      <c r="R938" s="30"/>
      <c r="S938" s="30">
        <f>ABS(Q938)/'İtme Analizi'!$G$17</f>
        <v>0</v>
      </c>
      <c r="T938" s="30">
        <f>ABS(R938)/'İtme Analizi'!$G$14</f>
        <v>0</v>
      </c>
      <c r="U938" s="30">
        <f t="shared" si="16"/>
        <v>7.3543712204759554E-3</v>
      </c>
    </row>
    <row r="939" spans="16:21" ht="13.9" customHeight="1" x14ac:dyDescent="0.2">
      <c r="P939" s="27"/>
      <c r="Q939" s="30"/>
      <c r="R939" s="30"/>
      <c r="S939" s="30">
        <f>ABS(Q939)/'İtme Analizi'!$G$17</f>
        <v>0</v>
      </c>
      <c r="T939" s="30">
        <f>ABS(R939)/'İtme Analizi'!$G$14</f>
        <v>0</v>
      </c>
      <c r="U939" s="30">
        <f t="shared" si="16"/>
        <v>7.3543712204759554E-3</v>
      </c>
    </row>
    <row r="940" spans="16:21" ht="13.9" customHeight="1" x14ac:dyDescent="0.2">
      <c r="P940" s="27"/>
      <c r="Q940" s="30"/>
      <c r="R940" s="30"/>
      <c r="S940" s="30">
        <f>ABS(Q940)/'İtme Analizi'!$G$17</f>
        <v>0</v>
      </c>
      <c r="T940" s="30">
        <f>ABS(R940)/'İtme Analizi'!$G$14</f>
        <v>0</v>
      </c>
      <c r="U940" s="30">
        <f t="shared" si="16"/>
        <v>7.3543712204759554E-3</v>
      </c>
    </row>
    <row r="941" spans="16:21" ht="13.9" customHeight="1" x14ac:dyDescent="0.2">
      <c r="P941" s="27"/>
      <c r="Q941" s="30"/>
      <c r="R941" s="30"/>
      <c r="S941" s="30">
        <f>ABS(Q941)/'İtme Analizi'!$G$17</f>
        <v>0</v>
      </c>
      <c r="T941" s="30">
        <f>ABS(R941)/'İtme Analizi'!$G$14</f>
        <v>0</v>
      </c>
      <c r="U941" s="30">
        <f t="shared" si="16"/>
        <v>7.3543712204759554E-3</v>
      </c>
    </row>
    <row r="942" spans="16:21" ht="13.9" customHeight="1" x14ac:dyDescent="0.2">
      <c r="P942" s="27"/>
      <c r="Q942" s="30"/>
      <c r="R942" s="30"/>
      <c r="S942" s="30">
        <f>ABS(Q942)/'İtme Analizi'!$G$17</f>
        <v>0</v>
      </c>
      <c r="T942" s="30">
        <f>ABS(R942)/'İtme Analizi'!$G$14</f>
        <v>0</v>
      </c>
      <c r="U942" s="30">
        <f t="shared" si="16"/>
        <v>7.3543712204759554E-3</v>
      </c>
    </row>
    <row r="943" spans="16:21" ht="13.9" customHeight="1" x14ac:dyDescent="0.2">
      <c r="P943" s="27"/>
      <c r="Q943" s="30"/>
      <c r="R943" s="30"/>
      <c r="S943" s="30">
        <f>ABS(Q943)/'İtme Analizi'!$G$17</f>
        <v>0</v>
      </c>
      <c r="T943" s="30">
        <f>ABS(R943)/'İtme Analizi'!$G$14</f>
        <v>0</v>
      </c>
      <c r="U943" s="30">
        <f t="shared" si="16"/>
        <v>7.3543712204759554E-3</v>
      </c>
    </row>
    <row r="944" spans="16:21" ht="13.9" customHeight="1" x14ac:dyDescent="0.2">
      <c r="P944" s="27"/>
      <c r="Q944" s="30"/>
      <c r="R944" s="30"/>
      <c r="S944" s="30">
        <f>ABS(Q944)/'İtme Analizi'!$G$17</f>
        <v>0</v>
      </c>
      <c r="T944" s="30">
        <f>ABS(R944)/'İtme Analizi'!$G$14</f>
        <v>0</v>
      </c>
      <c r="U944" s="30">
        <f t="shared" si="16"/>
        <v>7.3543712204759554E-3</v>
      </c>
    </row>
    <row r="945" spans="16:21" ht="13.9" customHeight="1" x14ac:dyDescent="0.2">
      <c r="P945" s="27"/>
      <c r="Q945" s="30"/>
      <c r="R945" s="30"/>
      <c r="S945" s="30">
        <f>ABS(Q945)/'İtme Analizi'!$G$17</f>
        <v>0</v>
      </c>
      <c r="T945" s="30">
        <f>ABS(R945)/'İtme Analizi'!$G$14</f>
        <v>0</v>
      </c>
      <c r="U945" s="30">
        <f t="shared" si="16"/>
        <v>7.3543712204759554E-3</v>
      </c>
    </row>
    <row r="946" spans="16:21" ht="13.9" customHeight="1" x14ac:dyDescent="0.2">
      <c r="P946" s="27"/>
      <c r="Q946" s="30"/>
      <c r="R946" s="30"/>
      <c r="S946" s="30">
        <f>ABS(Q946)/'İtme Analizi'!$G$17</f>
        <v>0</v>
      </c>
      <c r="T946" s="30">
        <f>ABS(R946)/'İtme Analizi'!$G$14</f>
        <v>0</v>
      </c>
      <c r="U946" s="30">
        <f t="shared" si="16"/>
        <v>7.3543712204759554E-3</v>
      </c>
    </row>
    <row r="947" spans="16:21" ht="13.9" customHeight="1" x14ac:dyDescent="0.2">
      <c r="P947" s="27"/>
      <c r="Q947" s="30"/>
      <c r="R947" s="30"/>
      <c r="S947" s="30">
        <f>ABS(Q947)/'İtme Analizi'!$G$17</f>
        <v>0</v>
      </c>
      <c r="T947" s="30">
        <f>ABS(R947)/'İtme Analizi'!$G$14</f>
        <v>0</v>
      </c>
      <c r="U947" s="30">
        <f t="shared" si="16"/>
        <v>7.3543712204759554E-3</v>
      </c>
    </row>
    <row r="948" spans="16:21" ht="13.9" customHeight="1" x14ac:dyDescent="0.2">
      <c r="P948" s="27"/>
      <c r="Q948" s="30"/>
      <c r="R948" s="30"/>
      <c r="S948" s="30">
        <f>ABS(Q948)/'İtme Analizi'!$G$17</f>
        <v>0</v>
      </c>
      <c r="T948" s="30">
        <f>ABS(R948)/'İtme Analizi'!$G$14</f>
        <v>0</v>
      </c>
      <c r="U948" s="30">
        <f t="shared" si="16"/>
        <v>7.3543712204759554E-3</v>
      </c>
    </row>
    <row r="949" spans="16:21" ht="13.9" customHeight="1" x14ac:dyDescent="0.2">
      <c r="P949" s="27"/>
      <c r="Q949" s="30"/>
      <c r="R949" s="30"/>
      <c r="S949" s="30">
        <f>ABS(Q949)/'İtme Analizi'!$G$17</f>
        <v>0</v>
      </c>
      <c r="T949" s="30">
        <f>ABS(R949)/'İtme Analizi'!$G$14</f>
        <v>0</v>
      </c>
      <c r="U949" s="30">
        <f t="shared" si="16"/>
        <v>7.3543712204759554E-3</v>
      </c>
    </row>
    <row r="950" spans="16:21" ht="13.9" customHeight="1" x14ac:dyDescent="0.2">
      <c r="P950" s="27"/>
      <c r="Q950" s="30"/>
      <c r="R950" s="30"/>
      <c r="S950" s="30">
        <f>ABS(Q950)/'İtme Analizi'!$G$17</f>
        <v>0</v>
      </c>
      <c r="T950" s="30">
        <f>ABS(R950)/'İtme Analizi'!$G$14</f>
        <v>0</v>
      </c>
      <c r="U950" s="30">
        <f t="shared" si="16"/>
        <v>7.3543712204759554E-3</v>
      </c>
    </row>
    <row r="951" spans="16:21" ht="13.9" customHeight="1" x14ac:dyDescent="0.2">
      <c r="P951" s="27"/>
      <c r="Q951" s="30"/>
      <c r="R951" s="30"/>
      <c r="S951" s="30">
        <f>ABS(Q951)/'İtme Analizi'!$G$17</f>
        <v>0</v>
      </c>
      <c r="T951" s="30">
        <f>ABS(R951)/'İtme Analizi'!$G$14</f>
        <v>0</v>
      </c>
      <c r="U951" s="30">
        <f t="shared" si="16"/>
        <v>7.3543712204759554E-3</v>
      </c>
    </row>
    <row r="952" spans="16:21" ht="13.9" customHeight="1" x14ac:dyDescent="0.2">
      <c r="P952" s="27"/>
      <c r="Q952" s="30"/>
      <c r="R952" s="30"/>
      <c r="S952" s="30">
        <f>ABS(Q952)/'İtme Analizi'!$G$17</f>
        <v>0</v>
      </c>
      <c r="T952" s="30">
        <f>ABS(R952)/'İtme Analizi'!$G$14</f>
        <v>0</v>
      </c>
      <c r="U952" s="30">
        <f t="shared" si="16"/>
        <v>7.3543712204759554E-3</v>
      </c>
    </row>
    <row r="953" spans="16:21" ht="13.9" customHeight="1" x14ac:dyDescent="0.2">
      <c r="P953" s="27"/>
      <c r="Q953" s="30"/>
      <c r="R953" s="30"/>
      <c r="S953" s="30">
        <f>ABS(Q953)/'İtme Analizi'!$G$17</f>
        <v>0</v>
      </c>
      <c r="T953" s="30">
        <f>ABS(R953)/'İtme Analizi'!$G$14</f>
        <v>0</v>
      </c>
      <c r="U953" s="30">
        <f t="shared" si="16"/>
        <v>7.3543712204759554E-3</v>
      </c>
    </row>
    <row r="954" spans="16:21" ht="13.9" customHeight="1" x14ac:dyDescent="0.2">
      <c r="P954" s="27"/>
      <c r="Q954" s="30"/>
      <c r="R954" s="30"/>
      <c r="S954" s="30">
        <f>ABS(Q954)/'İtme Analizi'!$G$17</f>
        <v>0</v>
      </c>
      <c r="T954" s="30">
        <f>ABS(R954)/'İtme Analizi'!$G$14</f>
        <v>0</v>
      </c>
      <c r="U954" s="30">
        <f t="shared" si="16"/>
        <v>7.3543712204759554E-3</v>
      </c>
    </row>
    <row r="955" spans="16:21" ht="13.9" customHeight="1" x14ac:dyDescent="0.2">
      <c r="P955" s="27"/>
      <c r="Q955" s="30"/>
      <c r="R955" s="30"/>
      <c r="S955" s="30">
        <f>ABS(Q955)/'İtme Analizi'!$G$17</f>
        <v>0</v>
      </c>
      <c r="T955" s="30">
        <f>ABS(R955)/'İtme Analizi'!$G$14</f>
        <v>0</v>
      </c>
      <c r="U955" s="30">
        <f t="shared" si="16"/>
        <v>7.3543712204759554E-3</v>
      </c>
    </row>
    <row r="956" spans="16:21" ht="13.9" customHeight="1" x14ac:dyDescent="0.2">
      <c r="P956" s="27"/>
      <c r="Q956" s="30"/>
      <c r="R956" s="30"/>
      <c r="S956" s="30">
        <f>ABS(Q956)/'İtme Analizi'!$G$17</f>
        <v>0</v>
      </c>
      <c r="T956" s="30">
        <f>ABS(R956)/'İtme Analizi'!$G$14</f>
        <v>0</v>
      </c>
      <c r="U956" s="30">
        <f t="shared" si="16"/>
        <v>7.3543712204759554E-3</v>
      </c>
    </row>
    <row r="957" spans="16:21" ht="13.9" customHeight="1" x14ac:dyDescent="0.2">
      <c r="P957" s="27"/>
      <c r="Q957" s="30"/>
      <c r="R957" s="30"/>
      <c r="S957" s="30">
        <f>ABS(Q957)/'İtme Analizi'!$G$17</f>
        <v>0</v>
      </c>
      <c r="T957" s="30">
        <f>ABS(R957)/'İtme Analizi'!$G$14</f>
        <v>0</v>
      </c>
      <c r="U957" s="30">
        <f t="shared" si="16"/>
        <v>7.3543712204759554E-3</v>
      </c>
    </row>
    <row r="958" spans="16:21" ht="13.9" customHeight="1" x14ac:dyDescent="0.2">
      <c r="P958" s="27"/>
      <c r="Q958" s="30"/>
      <c r="R958" s="30"/>
      <c r="S958" s="30">
        <f>ABS(Q958)/'İtme Analizi'!$G$17</f>
        <v>0</v>
      </c>
      <c r="T958" s="30">
        <f>ABS(R958)/'İtme Analizi'!$G$14</f>
        <v>0</v>
      </c>
      <c r="U958" s="30">
        <f t="shared" si="16"/>
        <v>7.3543712204759554E-3</v>
      </c>
    </row>
    <row r="959" spans="16:21" ht="13.9" customHeight="1" x14ac:dyDescent="0.2">
      <c r="P959" s="27"/>
      <c r="Q959" s="30"/>
      <c r="R959" s="30"/>
      <c r="S959" s="30">
        <f>ABS(Q959)/'İtme Analizi'!$G$17</f>
        <v>0</v>
      </c>
      <c r="T959" s="30">
        <f>ABS(R959)/'İtme Analizi'!$G$14</f>
        <v>0</v>
      </c>
      <c r="U959" s="30">
        <f t="shared" si="16"/>
        <v>7.3543712204759554E-3</v>
      </c>
    </row>
    <row r="960" spans="16:21" ht="13.9" customHeight="1" x14ac:dyDescent="0.2">
      <c r="P960" s="27"/>
      <c r="Q960" s="30"/>
      <c r="R960" s="30"/>
      <c r="S960" s="30">
        <f>ABS(Q960)/'İtme Analizi'!$G$17</f>
        <v>0</v>
      </c>
      <c r="T960" s="30">
        <f>ABS(R960)/'İtme Analizi'!$G$14</f>
        <v>0</v>
      </c>
      <c r="U960" s="30">
        <f t="shared" si="16"/>
        <v>7.3543712204759554E-3</v>
      </c>
    </row>
    <row r="961" spans="16:21" ht="13.9" customHeight="1" x14ac:dyDescent="0.2">
      <c r="P961" s="27"/>
      <c r="Q961" s="30"/>
      <c r="R961" s="30"/>
      <c r="S961" s="30">
        <f>ABS(Q961)/'İtme Analizi'!$G$17</f>
        <v>0</v>
      </c>
      <c r="T961" s="30">
        <f>ABS(R961)/'İtme Analizi'!$G$14</f>
        <v>0</v>
      </c>
      <c r="U961" s="30">
        <f t="shared" si="16"/>
        <v>7.3543712204759554E-3</v>
      </c>
    </row>
    <row r="962" spans="16:21" ht="13.9" customHeight="1" x14ac:dyDescent="0.2">
      <c r="P962" s="27"/>
      <c r="Q962" s="30"/>
      <c r="R962" s="30"/>
      <c r="S962" s="30">
        <f>ABS(Q962)/'İtme Analizi'!$G$17</f>
        <v>0</v>
      </c>
      <c r="T962" s="30">
        <f>ABS(R962)/'İtme Analizi'!$G$14</f>
        <v>0</v>
      </c>
      <c r="U962" s="30">
        <f t="shared" si="16"/>
        <v>7.3543712204759554E-3</v>
      </c>
    </row>
    <row r="963" spans="16:21" ht="13.9" customHeight="1" x14ac:dyDescent="0.2">
      <c r="P963" s="27"/>
      <c r="Q963" s="30"/>
      <c r="R963" s="30"/>
      <c r="S963" s="30">
        <f>ABS(Q963)/'İtme Analizi'!$G$17</f>
        <v>0</v>
      </c>
      <c r="T963" s="30">
        <f>ABS(R963)/'İtme Analizi'!$G$14</f>
        <v>0</v>
      </c>
      <c r="U963" s="30">
        <f t="shared" si="16"/>
        <v>7.3543712204759554E-3</v>
      </c>
    </row>
    <row r="964" spans="16:21" ht="13.9" customHeight="1" x14ac:dyDescent="0.2">
      <c r="P964" s="27"/>
      <c r="Q964" s="30"/>
      <c r="R964" s="30"/>
      <c r="S964" s="30">
        <f>ABS(Q964)/'İtme Analizi'!$G$17</f>
        <v>0</v>
      </c>
      <c r="T964" s="30">
        <f>ABS(R964)/'İtme Analizi'!$G$14</f>
        <v>0</v>
      </c>
      <c r="U964" s="30">
        <f t="shared" si="16"/>
        <v>7.3543712204759554E-3</v>
      </c>
    </row>
    <row r="965" spans="16:21" ht="13.9" customHeight="1" x14ac:dyDescent="0.2">
      <c r="P965" s="27"/>
      <c r="Q965" s="30"/>
      <c r="R965" s="30"/>
      <c r="S965" s="30">
        <f>ABS(Q965)/'İtme Analizi'!$G$17</f>
        <v>0</v>
      </c>
      <c r="T965" s="30">
        <f>ABS(R965)/'İtme Analizi'!$G$14</f>
        <v>0</v>
      </c>
      <c r="U965" s="30">
        <f t="shared" si="16"/>
        <v>7.3543712204759554E-3</v>
      </c>
    </row>
    <row r="966" spans="16:21" ht="13.9" customHeight="1" x14ac:dyDescent="0.2">
      <c r="P966" s="27"/>
      <c r="Q966" s="30"/>
      <c r="R966" s="30"/>
      <c r="S966" s="30">
        <f>ABS(Q966)/'İtme Analizi'!$G$17</f>
        <v>0</v>
      </c>
      <c r="T966" s="30">
        <f>ABS(R966)/'İtme Analizi'!$G$14</f>
        <v>0</v>
      </c>
      <c r="U966" s="30">
        <f t="shared" si="16"/>
        <v>7.3543712204759554E-3</v>
      </c>
    </row>
    <row r="967" spans="16:21" ht="13.9" customHeight="1" x14ac:dyDescent="0.2">
      <c r="P967" s="27"/>
      <c r="Q967" s="30"/>
      <c r="R967" s="30"/>
      <c r="S967" s="30">
        <f>ABS(Q967)/'İtme Analizi'!$G$17</f>
        <v>0</v>
      </c>
      <c r="T967" s="30">
        <f>ABS(R967)/'İtme Analizi'!$G$14</f>
        <v>0</v>
      </c>
      <c r="U967" s="30">
        <f t="shared" si="16"/>
        <v>7.3543712204759554E-3</v>
      </c>
    </row>
    <row r="968" spans="16:21" ht="13.9" customHeight="1" x14ac:dyDescent="0.2">
      <c r="P968" s="27"/>
      <c r="Q968" s="30"/>
      <c r="R968" s="30"/>
      <c r="S968" s="30">
        <f>ABS(Q968)/'İtme Analizi'!$G$17</f>
        <v>0</v>
      </c>
      <c r="T968" s="30">
        <f>ABS(R968)/'İtme Analizi'!$G$14</f>
        <v>0</v>
      </c>
      <c r="U968" s="30">
        <f t="shared" si="16"/>
        <v>7.3543712204759554E-3</v>
      </c>
    </row>
    <row r="969" spans="16:21" ht="13.9" customHeight="1" x14ac:dyDescent="0.2">
      <c r="P969" s="27"/>
      <c r="Q969" s="30"/>
      <c r="R969" s="30"/>
      <c r="S969" s="30">
        <f>ABS(Q969)/'İtme Analizi'!$G$17</f>
        <v>0</v>
      </c>
      <c r="T969" s="30">
        <f>ABS(R969)/'İtme Analizi'!$G$14</f>
        <v>0</v>
      </c>
      <c r="U969" s="30">
        <f t="shared" ref="U969:U1000" si="17">U968+(S969-S968)*((T969+T968)/2)</f>
        <v>7.3543712204759554E-3</v>
      </c>
    </row>
    <row r="970" spans="16:21" ht="13.9" customHeight="1" x14ac:dyDescent="0.2">
      <c r="P970" s="27"/>
      <c r="Q970" s="30"/>
      <c r="R970" s="30"/>
      <c r="S970" s="30">
        <f>ABS(Q970)/'İtme Analizi'!$G$17</f>
        <v>0</v>
      </c>
      <c r="T970" s="30">
        <f>ABS(R970)/'İtme Analizi'!$G$14</f>
        <v>0</v>
      </c>
      <c r="U970" s="30">
        <f t="shared" si="17"/>
        <v>7.3543712204759554E-3</v>
      </c>
    </row>
    <row r="971" spans="16:21" ht="13.9" customHeight="1" x14ac:dyDescent="0.2">
      <c r="P971" s="27"/>
      <c r="Q971" s="30"/>
      <c r="R971" s="30"/>
      <c r="S971" s="30">
        <f>ABS(Q971)/'İtme Analizi'!$G$17</f>
        <v>0</v>
      </c>
      <c r="T971" s="30">
        <f>ABS(R971)/'İtme Analizi'!$G$14</f>
        <v>0</v>
      </c>
      <c r="U971" s="30">
        <f t="shared" si="17"/>
        <v>7.3543712204759554E-3</v>
      </c>
    </row>
    <row r="972" spans="16:21" ht="13.9" customHeight="1" x14ac:dyDescent="0.2">
      <c r="P972" s="27"/>
      <c r="Q972" s="30"/>
      <c r="R972" s="30"/>
      <c r="S972" s="30">
        <f>ABS(Q972)/'İtme Analizi'!$G$17</f>
        <v>0</v>
      </c>
      <c r="T972" s="30">
        <f>ABS(R972)/'İtme Analizi'!$G$14</f>
        <v>0</v>
      </c>
      <c r="U972" s="30">
        <f t="shared" si="17"/>
        <v>7.3543712204759554E-3</v>
      </c>
    </row>
    <row r="973" spans="16:21" ht="13.9" customHeight="1" x14ac:dyDescent="0.2">
      <c r="P973" s="27"/>
      <c r="Q973" s="30"/>
      <c r="R973" s="30"/>
      <c r="S973" s="30">
        <f>ABS(Q973)/'İtme Analizi'!$G$17</f>
        <v>0</v>
      </c>
      <c r="T973" s="30">
        <f>ABS(R973)/'İtme Analizi'!$G$14</f>
        <v>0</v>
      </c>
      <c r="U973" s="30">
        <f t="shared" si="17"/>
        <v>7.3543712204759554E-3</v>
      </c>
    </row>
    <row r="974" spans="16:21" ht="13.9" customHeight="1" x14ac:dyDescent="0.2">
      <c r="P974" s="27"/>
      <c r="Q974" s="30"/>
      <c r="R974" s="30"/>
      <c r="S974" s="30">
        <f>ABS(Q974)/'İtme Analizi'!$G$17</f>
        <v>0</v>
      </c>
      <c r="T974" s="30">
        <f>ABS(R974)/'İtme Analizi'!$G$14</f>
        <v>0</v>
      </c>
      <c r="U974" s="30">
        <f t="shared" si="17"/>
        <v>7.3543712204759554E-3</v>
      </c>
    </row>
    <row r="975" spans="16:21" ht="13.9" customHeight="1" x14ac:dyDescent="0.2">
      <c r="P975" s="27"/>
      <c r="Q975" s="30"/>
      <c r="R975" s="30"/>
      <c r="S975" s="30">
        <f>ABS(Q975)/'İtme Analizi'!$G$17</f>
        <v>0</v>
      </c>
      <c r="T975" s="30">
        <f>ABS(R975)/'İtme Analizi'!$G$14</f>
        <v>0</v>
      </c>
      <c r="U975" s="30">
        <f t="shared" si="17"/>
        <v>7.3543712204759554E-3</v>
      </c>
    </row>
    <row r="976" spans="16:21" ht="13.9" customHeight="1" x14ac:dyDescent="0.2">
      <c r="P976" s="27"/>
      <c r="Q976" s="30"/>
      <c r="R976" s="30"/>
      <c r="S976" s="30">
        <f>ABS(Q976)/'İtme Analizi'!$G$17</f>
        <v>0</v>
      </c>
      <c r="T976" s="30">
        <f>ABS(R976)/'İtme Analizi'!$G$14</f>
        <v>0</v>
      </c>
      <c r="U976" s="30">
        <f t="shared" si="17"/>
        <v>7.3543712204759554E-3</v>
      </c>
    </row>
    <row r="977" spans="16:21" ht="13.9" customHeight="1" x14ac:dyDescent="0.2">
      <c r="P977" s="27"/>
      <c r="Q977" s="30"/>
      <c r="R977" s="30"/>
      <c r="S977" s="30">
        <f>ABS(Q977)/'İtme Analizi'!$G$17</f>
        <v>0</v>
      </c>
      <c r="T977" s="30">
        <f>ABS(R977)/'İtme Analizi'!$G$14</f>
        <v>0</v>
      </c>
      <c r="U977" s="30">
        <f t="shared" si="17"/>
        <v>7.3543712204759554E-3</v>
      </c>
    </row>
    <row r="978" spans="16:21" ht="13.9" customHeight="1" x14ac:dyDescent="0.2">
      <c r="P978" s="27"/>
      <c r="Q978" s="30"/>
      <c r="R978" s="30"/>
      <c r="S978" s="30">
        <f>ABS(Q978)/'İtme Analizi'!$G$17</f>
        <v>0</v>
      </c>
      <c r="T978" s="30">
        <f>ABS(R978)/'İtme Analizi'!$G$14</f>
        <v>0</v>
      </c>
      <c r="U978" s="30">
        <f t="shared" si="17"/>
        <v>7.3543712204759554E-3</v>
      </c>
    </row>
    <row r="979" spans="16:21" ht="13.9" customHeight="1" x14ac:dyDescent="0.2">
      <c r="P979" s="27"/>
      <c r="Q979" s="30"/>
      <c r="R979" s="30"/>
      <c r="S979" s="30">
        <f>ABS(Q979)/'İtme Analizi'!$G$17</f>
        <v>0</v>
      </c>
      <c r="T979" s="30">
        <f>ABS(R979)/'İtme Analizi'!$G$14</f>
        <v>0</v>
      </c>
      <c r="U979" s="30">
        <f t="shared" si="17"/>
        <v>7.3543712204759554E-3</v>
      </c>
    </row>
    <row r="980" spans="16:21" ht="13.9" customHeight="1" x14ac:dyDescent="0.2">
      <c r="P980" s="27"/>
      <c r="Q980" s="30"/>
      <c r="R980" s="30"/>
      <c r="S980" s="30">
        <f>ABS(Q980)/'İtme Analizi'!$G$17</f>
        <v>0</v>
      </c>
      <c r="T980" s="30">
        <f>ABS(R980)/'İtme Analizi'!$G$14</f>
        <v>0</v>
      </c>
      <c r="U980" s="30">
        <f t="shared" si="17"/>
        <v>7.3543712204759554E-3</v>
      </c>
    </row>
    <row r="981" spans="16:21" ht="13.9" customHeight="1" x14ac:dyDescent="0.2">
      <c r="P981" s="27"/>
      <c r="Q981" s="30"/>
      <c r="R981" s="30"/>
      <c r="S981" s="30">
        <f>ABS(Q981)/'İtme Analizi'!$G$17</f>
        <v>0</v>
      </c>
      <c r="T981" s="30">
        <f>ABS(R981)/'İtme Analizi'!$G$14</f>
        <v>0</v>
      </c>
      <c r="U981" s="30">
        <f t="shared" si="17"/>
        <v>7.3543712204759554E-3</v>
      </c>
    </row>
    <row r="982" spans="16:21" ht="13.9" customHeight="1" x14ac:dyDescent="0.2">
      <c r="P982" s="27"/>
      <c r="Q982" s="30"/>
      <c r="R982" s="30"/>
      <c r="S982" s="30">
        <f>ABS(Q982)/'İtme Analizi'!$G$17</f>
        <v>0</v>
      </c>
      <c r="T982" s="30">
        <f>ABS(R982)/'İtme Analizi'!$G$14</f>
        <v>0</v>
      </c>
      <c r="U982" s="30">
        <f t="shared" si="17"/>
        <v>7.3543712204759554E-3</v>
      </c>
    </row>
    <row r="983" spans="16:21" ht="13.9" customHeight="1" x14ac:dyDescent="0.2">
      <c r="P983" s="27"/>
      <c r="Q983" s="30"/>
      <c r="R983" s="30"/>
      <c r="S983" s="30">
        <f>ABS(Q983)/'İtme Analizi'!$G$17</f>
        <v>0</v>
      </c>
      <c r="T983" s="30">
        <f>ABS(R983)/'İtme Analizi'!$G$14</f>
        <v>0</v>
      </c>
      <c r="U983" s="30">
        <f t="shared" si="17"/>
        <v>7.3543712204759554E-3</v>
      </c>
    </row>
    <row r="984" spans="16:21" ht="13.9" customHeight="1" x14ac:dyDescent="0.2">
      <c r="P984" s="27"/>
      <c r="Q984" s="30"/>
      <c r="R984" s="30"/>
      <c r="S984" s="30">
        <f>ABS(Q984)/'İtme Analizi'!$G$17</f>
        <v>0</v>
      </c>
      <c r="T984" s="30">
        <f>ABS(R984)/'İtme Analizi'!$G$14</f>
        <v>0</v>
      </c>
      <c r="U984" s="30">
        <f t="shared" si="17"/>
        <v>7.3543712204759554E-3</v>
      </c>
    </row>
    <row r="985" spans="16:21" ht="13.9" customHeight="1" x14ac:dyDescent="0.2">
      <c r="P985" s="27"/>
      <c r="Q985" s="30"/>
      <c r="R985" s="30"/>
      <c r="S985" s="30">
        <f>ABS(Q985)/'İtme Analizi'!$G$17</f>
        <v>0</v>
      </c>
      <c r="T985" s="30">
        <f>ABS(R985)/'İtme Analizi'!$G$14</f>
        <v>0</v>
      </c>
      <c r="U985" s="30">
        <f t="shared" si="17"/>
        <v>7.3543712204759554E-3</v>
      </c>
    </row>
    <row r="986" spans="16:21" ht="13.9" customHeight="1" x14ac:dyDescent="0.2">
      <c r="P986" s="27"/>
      <c r="Q986" s="30"/>
      <c r="R986" s="30"/>
      <c r="S986" s="30">
        <f>ABS(Q986)/'İtme Analizi'!$G$17</f>
        <v>0</v>
      </c>
      <c r="T986" s="30">
        <f>ABS(R986)/'İtme Analizi'!$G$14</f>
        <v>0</v>
      </c>
      <c r="U986" s="30">
        <f t="shared" si="17"/>
        <v>7.3543712204759554E-3</v>
      </c>
    </row>
    <row r="987" spans="16:21" ht="13.9" customHeight="1" x14ac:dyDescent="0.2">
      <c r="P987" s="27"/>
      <c r="Q987" s="30"/>
      <c r="R987" s="30"/>
      <c r="S987" s="30">
        <f>ABS(Q987)/'İtme Analizi'!$G$17</f>
        <v>0</v>
      </c>
      <c r="T987" s="30">
        <f>ABS(R987)/'İtme Analizi'!$G$14</f>
        <v>0</v>
      </c>
      <c r="U987" s="30">
        <f t="shared" si="17"/>
        <v>7.3543712204759554E-3</v>
      </c>
    </row>
    <row r="988" spans="16:21" ht="13.9" customHeight="1" x14ac:dyDescent="0.2">
      <c r="P988" s="27"/>
      <c r="Q988" s="30"/>
      <c r="R988" s="30"/>
      <c r="S988" s="30">
        <f>ABS(Q988)/'İtme Analizi'!$G$17</f>
        <v>0</v>
      </c>
      <c r="T988" s="30">
        <f>ABS(R988)/'İtme Analizi'!$G$14</f>
        <v>0</v>
      </c>
      <c r="U988" s="30">
        <f t="shared" si="17"/>
        <v>7.3543712204759554E-3</v>
      </c>
    </row>
    <row r="989" spans="16:21" ht="13.9" customHeight="1" x14ac:dyDescent="0.2">
      <c r="P989" s="27"/>
      <c r="Q989" s="30"/>
      <c r="R989" s="30"/>
      <c r="S989" s="30">
        <f>ABS(Q989)/'İtme Analizi'!$G$17</f>
        <v>0</v>
      </c>
      <c r="T989" s="30">
        <f>ABS(R989)/'İtme Analizi'!$G$14</f>
        <v>0</v>
      </c>
      <c r="U989" s="30">
        <f t="shared" si="17"/>
        <v>7.3543712204759554E-3</v>
      </c>
    </row>
    <row r="990" spans="16:21" ht="13.9" customHeight="1" x14ac:dyDescent="0.2">
      <c r="P990" s="27"/>
      <c r="Q990" s="30"/>
      <c r="R990" s="30"/>
      <c r="S990" s="30">
        <f>ABS(Q990)/'İtme Analizi'!$G$17</f>
        <v>0</v>
      </c>
      <c r="T990" s="30">
        <f>ABS(R990)/'İtme Analizi'!$G$14</f>
        <v>0</v>
      </c>
      <c r="U990" s="30">
        <f t="shared" si="17"/>
        <v>7.3543712204759554E-3</v>
      </c>
    </row>
    <row r="991" spans="16:21" ht="13.9" customHeight="1" x14ac:dyDescent="0.2">
      <c r="P991" s="27"/>
      <c r="Q991" s="30"/>
      <c r="R991" s="30"/>
      <c r="S991" s="30">
        <f>ABS(Q991)/'İtme Analizi'!$G$17</f>
        <v>0</v>
      </c>
      <c r="T991" s="30">
        <f>ABS(R991)/'İtme Analizi'!$G$14</f>
        <v>0</v>
      </c>
      <c r="U991" s="30">
        <f t="shared" si="17"/>
        <v>7.3543712204759554E-3</v>
      </c>
    </row>
    <row r="992" spans="16:21" ht="13.9" customHeight="1" x14ac:dyDescent="0.2">
      <c r="P992" s="27"/>
      <c r="Q992" s="30"/>
      <c r="R992" s="30"/>
      <c r="S992" s="30">
        <f>ABS(Q992)/'İtme Analizi'!$G$17</f>
        <v>0</v>
      </c>
      <c r="T992" s="30">
        <f>ABS(R992)/'İtme Analizi'!$G$14</f>
        <v>0</v>
      </c>
      <c r="U992" s="30">
        <f t="shared" si="17"/>
        <v>7.3543712204759554E-3</v>
      </c>
    </row>
    <row r="993" spans="16:21" ht="13.9" customHeight="1" x14ac:dyDescent="0.2">
      <c r="P993" s="27"/>
      <c r="Q993" s="30"/>
      <c r="R993" s="30"/>
      <c r="S993" s="30">
        <f>ABS(Q993)/'İtme Analizi'!$G$17</f>
        <v>0</v>
      </c>
      <c r="T993" s="30">
        <f>ABS(R993)/'İtme Analizi'!$G$14</f>
        <v>0</v>
      </c>
      <c r="U993" s="30">
        <f t="shared" si="17"/>
        <v>7.3543712204759554E-3</v>
      </c>
    </row>
    <row r="994" spans="16:21" ht="13.9" customHeight="1" x14ac:dyDescent="0.2">
      <c r="P994" s="27"/>
      <c r="Q994" s="30"/>
      <c r="R994" s="30"/>
      <c r="S994" s="30">
        <f>ABS(Q994)/'İtme Analizi'!$G$17</f>
        <v>0</v>
      </c>
      <c r="T994" s="30">
        <f>ABS(R994)/'İtme Analizi'!$G$14</f>
        <v>0</v>
      </c>
      <c r="U994" s="30">
        <f t="shared" si="17"/>
        <v>7.3543712204759554E-3</v>
      </c>
    </row>
    <row r="995" spans="16:21" ht="13.9" customHeight="1" x14ac:dyDescent="0.2">
      <c r="P995" s="27"/>
      <c r="Q995" s="30"/>
      <c r="R995" s="30"/>
      <c r="S995" s="30">
        <f>ABS(Q995)/'İtme Analizi'!$G$17</f>
        <v>0</v>
      </c>
      <c r="T995" s="30">
        <f>ABS(R995)/'İtme Analizi'!$G$14</f>
        <v>0</v>
      </c>
      <c r="U995" s="30">
        <f t="shared" si="17"/>
        <v>7.3543712204759554E-3</v>
      </c>
    </row>
    <row r="996" spans="16:21" ht="13.9" customHeight="1" x14ac:dyDescent="0.2">
      <c r="P996" s="27"/>
      <c r="Q996" s="30"/>
      <c r="R996" s="30"/>
      <c r="S996" s="30">
        <f>ABS(Q996)/'İtme Analizi'!$G$17</f>
        <v>0</v>
      </c>
      <c r="T996" s="30">
        <f>ABS(R996)/'İtme Analizi'!$G$14</f>
        <v>0</v>
      </c>
      <c r="U996" s="30">
        <f t="shared" si="17"/>
        <v>7.3543712204759554E-3</v>
      </c>
    </row>
    <row r="997" spans="16:21" ht="13.9" customHeight="1" x14ac:dyDescent="0.2">
      <c r="P997" s="27"/>
      <c r="Q997" s="30"/>
      <c r="R997" s="30"/>
      <c r="S997" s="30">
        <f>ABS(Q997)/'İtme Analizi'!$G$17</f>
        <v>0</v>
      </c>
      <c r="T997" s="30">
        <f>ABS(R997)/'İtme Analizi'!$G$14</f>
        <v>0</v>
      </c>
      <c r="U997" s="30">
        <f t="shared" si="17"/>
        <v>7.3543712204759554E-3</v>
      </c>
    </row>
    <row r="998" spans="16:21" ht="13.9" customHeight="1" x14ac:dyDescent="0.2">
      <c r="P998" s="27"/>
      <c r="Q998" s="30"/>
      <c r="R998" s="30"/>
      <c r="S998" s="30">
        <f>ABS(Q998)/'İtme Analizi'!$G$17</f>
        <v>0</v>
      </c>
      <c r="T998" s="30">
        <f>ABS(R998)/'İtme Analizi'!$G$14</f>
        <v>0</v>
      </c>
      <c r="U998" s="30">
        <f t="shared" si="17"/>
        <v>7.3543712204759554E-3</v>
      </c>
    </row>
    <row r="999" spans="16:21" ht="13.9" customHeight="1" x14ac:dyDescent="0.2">
      <c r="P999" s="27"/>
      <c r="Q999" s="30"/>
      <c r="R999" s="30"/>
      <c r="S999" s="30">
        <f>ABS(Q999)/'İtme Analizi'!$G$17</f>
        <v>0</v>
      </c>
      <c r="T999" s="30">
        <f>ABS(R999)/'İtme Analizi'!$G$14</f>
        <v>0</v>
      </c>
      <c r="U999" s="30">
        <f t="shared" si="17"/>
        <v>7.3543712204759554E-3</v>
      </c>
    </row>
    <row r="1000" spans="16:21" ht="13.9" customHeight="1" x14ac:dyDescent="0.2">
      <c r="P1000" s="27"/>
      <c r="Q1000" s="30"/>
      <c r="R1000" s="30"/>
      <c r="S1000" s="30">
        <f>ABS(Q1000)/'İtme Analizi'!$G$17</f>
        <v>0</v>
      </c>
      <c r="T1000" s="30">
        <f>ABS(R1000)/'İtme Analizi'!$G$14</f>
        <v>0</v>
      </c>
      <c r="U1000" s="30">
        <f t="shared" si="17"/>
        <v>7.3543712204759554E-3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Özcan Yılmaz</cp:lastModifiedBy>
  <dcterms:created xsi:type="dcterms:W3CDTF">2015-06-05T18:19:34Z</dcterms:created>
  <dcterms:modified xsi:type="dcterms:W3CDTF">2023-07-10T20:04:53Z</dcterms:modified>
</cp:coreProperties>
</file>