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dev\Repository\GSL\Document\"/>
    </mc:Choice>
  </mc:AlternateContent>
  <xr:revisionPtr revIDLastSave="0" documentId="13_ncr:1_{5DC4FEA5-21F3-4959-B70C-20C180891B38}" xr6:coauthVersionLast="47" xr6:coauthVersionMax="47" xr10:uidLastSave="{00000000-0000-0000-0000-000000000000}"/>
  <bookViews>
    <workbookView xWindow="-120" yWindow="-120" windowWidth="29040" windowHeight="15720" firstSheet="1" activeTab="4" xr2:uid="{2B8BF1E6-E496-4F89-BDC8-54DCCB78AA27}"/>
  </bookViews>
  <sheets>
    <sheet name="Folder" sheetId="1" r:id="rId1"/>
    <sheet name="PWM" sheetId="2" r:id="rId2"/>
    <sheet name="Resources" sheetId="4" r:id="rId3"/>
    <sheet name="SwRS" sheetId="6" r:id="rId4"/>
    <sheet name="PackageDiagram" sheetId="7" r:id="rId5"/>
    <sheet name="Links" sheetId="3" r:id="rId6"/>
    <sheet name="ETC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B6" i="5"/>
  <c r="C6" i="5" s="1"/>
  <c r="D6" i="5" s="1"/>
  <c r="E6" i="5" s="1"/>
  <c r="F6" i="5" s="1"/>
  <c r="G6" i="5" s="1"/>
  <c r="H6" i="5" s="1"/>
  <c r="E19" i="2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<sst xmlns="http://schemas.openxmlformats.org/spreadsheetml/2006/main" count="161" uniqueCount="127">
  <si>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</si>
  <si>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</si>
  <si>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</si>
  <si>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</si>
  <si>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</si>
  <si>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</si>
  <si>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</si>
  <si>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</si>
  <si>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</si>
  <si>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</si>
  <si>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</si>
  <si>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</si>
  <si>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</si>
  <si>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</si>
  <si>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</si>
  <si>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</si>
  <si>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</si>
  <si>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</si>
  <si>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</si>
  <si>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</si>
  <si>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</si>
  <si>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</si>
  <si>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</si>
  <si>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</si>
  <si>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</si>
  <si>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</si>
  <si>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</si>
  <si>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</si>
  <si>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</si>
  <si>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</si>
  <si>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</si>
  <si>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</si>
  <si>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</si>
  <si>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</si>
  <si>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</si>
  <si>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</si>
  <si>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</si>
  <si>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</si>
  <si>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</si>
  <si>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</si>
  <si>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</si>
  <si>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</si>
  <si>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</si>
  <si>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</si>
  <si>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</si>
  <si>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</si>
  <si>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</si>
  <si>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</si>
  <si>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</si>
  <si>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</si>
  <si>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游ゴシック"/>
        <family val="2"/>
        <scheme val="minor"/>
      </rPr>
      <t>PWM</t>
    </r>
    <r>
      <rPr>
        <b/>
        <sz val="11"/>
        <color theme="1"/>
        <rFont val="游ゴシック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</si>
  <si>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</si>
  <si>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</si>
  <si>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</si>
  <si>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</si>
  <si>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</si>
  <si>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</si>
  <si>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</si>
  <si>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</si>
  <si>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</si>
  <si>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</si>
  <si>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</si>
  <si>
    <t>Show column number in Eclipse</t>
    <phoneticPr fontId="4"/>
  </si>
  <si>
    <t>https://stackoverflow.com/questions/58509117/eclipse-2019-09-cant-see-the-current-column-number-in-the-status-bar</t>
    <phoneticPr fontId="4"/>
  </si>
  <si>
    <t>U64</t>
    <phoneticPr fontId="4"/>
  </si>
  <si>
    <t>us</t>
    <phoneticPr fontId="4"/>
  </si>
  <si>
    <t>divide</t>
    <phoneticPr fontId="4"/>
  </si>
  <si>
    <t>mod</t>
    <phoneticPr fontId="4"/>
  </si>
  <si>
    <t>ms</t>
    <phoneticPr fontId="4"/>
  </si>
  <si>
    <t>sec</t>
    <phoneticPr fontId="4"/>
  </si>
  <si>
    <t>min</t>
    <phoneticPr fontId="4"/>
  </si>
  <si>
    <t>hour</t>
    <phoneticPr fontId="4"/>
  </si>
  <si>
    <t>day</t>
    <phoneticPr fontId="4"/>
  </si>
  <si>
    <t>Software block diagram.</t>
    <phoneticPr fontId="4"/>
  </si>
  <si>
    <t>GSL</t>
    <phoneticPr fontId="4"/>
  </si>
  <si>
    <t>UA</t>
    <phoneticPr fontId="4"/>
  </si>
  <si>
    <t>CONFIG</t>
    <phoneticPr fontId="4"/>
  </si>
  <si>
    <t>PSM_PRD_BSM</t>
    <phoneticPr fontId="4"/>
  </si>
  <si>
    <t>BSM_MCCP_B[0..4]</t>
    <phoneticPr fontId="4"/>
  </si>
  <si>
    <t>BSM_PRD_B[0..4]</t>
    <phoneticPr fontId="4"/>
  </si>
  <si>
    <t>BSM_THN_B[0..4]</t>
    <phoneticPr fontId="4"/>
  </si>
  <si>
    <t>BSM_NAME_B[0..4]</t>
    <phoneticPr fontId="4"/>
  </si>
  <si>
    <t>enuGslBsmEventCallback</t>
    <phoneticPr fontId="4"/>
  </si>
  <si>
    <t>PSM_PRD_LSM</t>
    <phoneticPr fontId="4"/>
  </si>
  <si>
    <t>LSM_NAME_L[0..4]</t>
    <phoneticPr fontId="4"/>
  </si>
  <si>
    <t>LSM_PRD_B[0..4]</t>
    <phoneticPr fontId="4"/>
  </si>
  <si>
    <t>LSM_BSM_TYPE_L[0..4]</t>
    <phoneticPr fontId="4"/>
  </si>
  <si>
    <t>LSM_FI_TMO_L[0..4]</t>
    <phoneticPr fontId="4"/>
  </si>
  <si>
    <t>LSM_FO_TMO_L[0..4]</t>
    <phoneticPr fontId="4"/>
  </si>
  <si>
    <t>enuGslLsmEventCallback</t>
    <phoneticPr fontId="4"/>
  </si>
  <si>
    <t>vidGslLsmOutputCallback</t>
    <phoneticPr fontId="4"/>
  </si>
  <si>
    <t>enuGslLsmPwmMinCallback</t>
    <phoneticPr fontId="4"/>
  </si>
  <si>
    <t>enuGslLsmPwmMaxCallback</t>
    <phoneticPr fontId="4"/>
  </si>
  <si>
    <t>PSM_PRD_DSM</t>
    <phoneticPr fontId="4"/>
  </si>
  <si>
    <t>BSM</t>
    <phoneticPr fontId="4"/>
  </si>
  <si>
    <t>LSM</t>
    <phoneticPr fontId="4"/>
  </si>
  <si>
    <t>DSM</t>
    <phoneticPr fontId="4"/>
  </si>
  <si>
    <t>vidGslInitCallback</t>
    <phoneticPr fontId="4"/>
  </si>
  <si>
    <t>vidGslSrvcCallback</t>
    <phoneticPr fontId="4"/>
  </si>
  <si>
    <t>vidGslProcCallback</t>
    <phoneticPr fontId="4"/>
  </si>
  <si>
    <t>enuGslBsmNotifyCallback</t>
    <phoneticPr fontId="4"/>
  </si>
  <si>
    <t>vidGslDiagElapsedCallback</t>
    <phoneticPr fontId="4"/>
  </si>
  <si>
    <t>PSM</t>
    <phoneticPr fontId="4"/>
  </si>
  <si>
    <t>vidPsmInit</t>
    <phoneticPr fontId="4"/>
  </si>
  <si>
    <t>vidPsmSrvc</t>
    <phoneticPr fontId="4"/>
  </si>
  <si>
    <t>BPM</t>
    <phoneticPr fontId="4"/>
  </si>
  <si>
    <t>vidBpmInit</t>
    <phoneticPr fontId="4"/>
  </si>
  <si>
    <t>vidBpmProc</t>
    <phoneticPr fontId="4"/>
  </si>
  <si>
    <t>QUEUE</t>
    <phoneticPr fontId="4"/>
  </si>
  <si>
    <t>DIAG</t>
    <phoneticPr fontId="4"/>
  </si>
  <si>
    <t>vidQueInit</t>
    <phoneticPr fontId="4"/>
  </si>
  <si>
    <t>vidDiagInit</t>
    <phoneticPr fontId="4"/>
  </si>
  <si>
    <t>enuBsmNotifyCallback</t>
    <phoneticPr fontId="4"/>
  </si>
  <si>
    <t>vidDiagTusAccumulate</t>
    <phoneticPr fontId="4"/>
  </si>
  <si>
    <t>vidBsmInit</t>
    <phoneticPr fontId="4"/>
  </si>
  <si>
    <t>vidBsmSrvc</t>
    <phoneticPr fontId="4"/>
  </si>
  <si>
    <t>vidDsmInit</t>
    <phoneticPr fontId="4"/>
  </si>
  <si>
    <t>vidDsmSrvc</t>
    <phoneticPr fontId="4"/>
  </si>
  <si>
    <t>vidLsmInit</t>
    <phoneticPr fontId="4"/>
  </si>
  <si>
    <t>vidLsmSrvc</t>
    <phoneticPr fontId="4"/>
  </si>
  <si>
    <t>vidDiagTrace</t>
    <phoneticPr fontId="4"/>
  </si>
  <si>
    <t>vidDiagKeepAlive</t>
    <phoneticPr fontId="4"/>
  </si>
  <si>
    <t>vidDiagTusStart</t>
    <phoneticPr fontId="4"/>
  </si>
  <si>
    <t>u32DiagTusElapsed</t>
    <phoneticPr fontId="4"/>
  </si>
  <si>
    <t>pstrPsmKeepAlive</t>
    <phoneticPr fontId="4"/>
  </si>
  <si>
    <t>vidQueEnque</t>
    <phoneticPr fontId="4"/>
  </si>
  <si>
    <t>vidQueDeque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</si>
</sst>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vertAlign val="subscript"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4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20291</xdr:colOff>
      <xdr:row>3</xdr:row>
      <xdr:rowOff>27332</xdr:rowOff>
    </xdr:from>
    <xdr:to>
      <xdr:col>11</xdr:col>
      <xdr:colOff>604629</xdr:colOff>
      <xdr:row>21</xdr:row>
      <xdr:rowOff>41413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7FF15AB7-5912-9F3D-2181-E240ECB849D0}"/>
            </a:ext>
          </a:extLst>
        </xdr:cNvPr>
        <xdr:cNvGrpSpPr/>
      </xdr:nvGrpSpPr>
      <xdr:grpSpPr>
        <a:xfrm>
          <a:off x="707748" y="839028"/>
          <a:ext cx="7458903" cy="4337602"/>
          <a:chOff x="0" y="0"/>
          <a:chExt cx="7305675" cy="3724275"/>
        </a:xfrm>
      </xdr:grpSpPr>
      <xdr:sp macro="" textlink="">
        <xdr:nvSpPr>
          <xdr:cNvPr id="48" name="四角形: 角を丸くする 47">
            <a:extLst>
              <a:ext uri="{FF2B5EF4-FFF2-40B4-BE49-F238E27FC236}">
                <a16:creationId xmlns:a16="http://schemas.microsoft.com/office/drawing/2014/main" id="{8BC78C68-3E36-4B02-EA71-7B75CDADFA81}"/>
              </a:ext>
            </a:extLst>
          </xdr:cNvPr>
          <xdr:cNvSpPr/>
        </xdr:nvSpPr>
        <xdr:spPr>
          <a:xfrm>
            <a:off x="0" y="0"/>
            <a:ext cx="7305675" cy="3724275"/>
          </a:xfrm>
          <a:prstGeom prst="roundRect">
            <a:avLst>
              <a:gd name="adj" fmla="val 8500"/>
            </a:avLst>
          </a:prstGeom>
          <a:solidFill>
            <a:schemeClr val="accent1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49" name="四角形: 角を丸くする 4">
            <a:extLst>
              <a:ext uri="{FF2B5EF4-FFF2-40B4-BE49-F238E27FC236}">
                <a16:creationId xmlns:a16="http://schemas.microsoft.com/office/drawing/2014/main" id="{2809C988-BADB-3AAE-AF6B-C4A927295D7B}"/>
              </a:ext>
            </a:extLst>
          </xdr:cNvPr>
          <xdr:cNvSpPr txBox="1"/>
        </xdr:nvSpPr>
        <xdr:spPr>
          <a:xfrm>
            <a:off x="92718" y="92718"/>
            <a:ext cx="7120239" cy="3538839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2890451" numCol="1" spcCol="1270" anchor="t" anchorCtr="0">
            <a:noAutofit/>
          </a:bodyPr>
          <a:lstStyle/>
          <a:p>
            <a:pPr marL="0" lvl="0" indent="0" algn="l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User Application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7</xdr:row>
      <xdr:rowOff>3830</xdr:rowOff>
    </xdr:from>
    <xdr:to>
      <xdr:col>2</xdr:col>
      <xdr:colOff>488684</xdr:colOff>
      <xdr:row>9</xdr:row>
      <xdr:rowOff>78290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624EB128-1C4C-56F9-D0EB-232684555988}"/>
            </a:ext>
          </a:extLst>
        </xdr:cNvPr>
        <xdr:cNvGrpSpPr/>
      </xdr:nvGrpSpPr>
      <xdr:grpSpPr>
        <a:xfrm>
          <a:off x="947540" y="1776308"/>
          <a:ext cx="916057" cy="554852"/>
          <a:chOff x="182641" y="931068"/>
          <a:chExt cx="1095851" cy="631380"/>
        </a:xfrm>
      </xdr:grpSpPr>
      <xdr:sp macro="" textlink="">
        <xdr:nvSpPr>
          <xdr:cNvPr id="46" name="四角形: 角を丸くする 45">
            <a:extLst>
              <a:ext uri="{FF2B5EF4-FFF2-40B4-BE49-F238E27FC236}">
                <a16:creationId xmlns:a16="http://schemas.microsoft.com/office/drawing/2014/main" id="{858AF276-161E-2893-CF50-C6E2CB8FD506}"/>
              </a:ext>
            </a:extLst>
          </xdr:cNvPr>
          <xdr:cNvSpPr/>
        </xdr:nvSpPr>
        <xdr:spPr>
          <a:xfrm>
            <a:off x="182641" y="931068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7" name="四角形: 角を丸くする 6">
            <a:extLst>
              <a:ext uri="{FF2B5EF4-FFF2-40B4-BE49-F238E27FC236}">
                <a16:creationId xmlns:a16="http://schemas.microsoft.com/office/drawing/2014/main" id="{CE8FB0CB-F045-4AF6-5E65-C6F5627FB242}"/>
              </a:ext>
            </a:extLst>
          </xdr:cNvPr>
          <xdr:cNvSpPr txBox="1"/>
        </xdr:nvSpPr>
        <xdr:spPr>
          <a:xfrm>
            <a:off x="202058" y="950485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Callback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9</xdr:row>
      <xdr:rowOff>187571</xdr:rowOff>
    </xdr:from>
    <xdr:to>
      <xdr:col>2</xdr:col>
      <xdr:colOff>488684</xdr:colOff>
      <xdr:row>12</xdr:row>
      <xdr:rowOff>21836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88C80A97-2723-1698-78FA-B92FFD3BBFD3}"/>
            </a:ext>
          </a:extLst>
        </xdr:cNvPr>
        <xdr:cNvGrpSpPr/>
      </xdr:nvGrpSpPr>
      <xdr:grpSpPr>
        <a:xfrm>
          <a:off x="947540" y="2440441"/>
          <a:ext cx="916057" cy="554852"/>
          <a:chOff x="182641" y="1588989"/>
          <a:chExt cx="1095851" cy="631380"/>
        </a:xfrm>
      </xdr:grpSpPr>
      <xdr:sp macro="" textlink="">
        <xdr:nvSpPr>
          <xdr:cNvPr id="44" name="四角形: 角を丸くする 43">
            <a:extLst>
              <a:ext uri="{FF2B5EF4-FFF2-40B4-BE49-F238E27FC236}">
                <a16:creationId xmlns:a16="http://schemas.microsoft.com/office/drawing/2014/main" id="{7312C15A-F3A4-7332-359A-845B6E341483}"/>
              </a:ext>
            </a:extLst>
          </xdr:cNvPr>
          <xdr:cNvSpPr/>
        </xdr:nvSpPr>
        <xdr:spPr>
          <a:xfrm>
            <a:off x="182641" y="1588989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5" name="四角形: 角を丸くする 8">
            <a:extLst>
              <a:ext uri="{FF2B5EF4-FFF2-40B4-BE49-F238E27FC236}">
                <a16:creationId xmlns:a16="http://schemas.microsoft.com/office/drawing/2014/main" id="{67046E37-E821-B434-FBDC-941EB45DF97B}"/>
              </a:ext>
            </a:extLst>
          </xdr:cNvPr>
          <xdr:cNvSpPr txBox="1"/>
        </xdr:nvSpPr>
        <xdr:spPr>
          <a:xfrm>
            <a:off x="202058" y="1608406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Entry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12</xdr:row>
      <xdr:rowOff>131118</xdr:rowOff>
    </xdr:from>
    <xdr:to>
      <xdr:col>2</xdr:col>
      <xdr:colOff>488684</xdr:colOff>
      <xdr:row>14</xdr:row>
      <xdr:rowOff>203508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65C8358C-A0E2-3130-37F1-99AD4CA348D4}"/>
            </a:ext>
          </a:extLst>
        </xdr:cNvPr>
        <xdr:cNvGrpSpPr/>
      </xdr:nvGrpSpPr>
      <xdr:grpSpPr>
        <a:xfrm>
          <a:off x="947540" y="3104575"/>
          <a:ext cx="916057" cy="552781"/>
          <a:chOff x="182641" y="2246911"/>
          <a:chExt cx="1095851" cy="631380"/>
        </a:xfrm>
      </xdr:grpSpPr>
      <xdr:sp macro="" textlink="">
        <xdr:nvSpPr>
          <xdr:cNvPr id="42" name="四角形: 角を丸くする 41">
            <a:extLst>
              <a:ext uri="{FF2B5EF4-FFF2-40B4-BE49-F238E27FC236}">
                <a16:creationId xmlns:a16="http://schemas.microsoft.com/office/drawing/2014/main" id="{5E731615-A7AA-7085-99E9-5469DEB2D8A3}"/>
              </a:ext>
            </a:extLst>
          </xdr:cNvPr>
          <xdr:cNvSpPr/>
        </xdr:nvSpPr>
        <xdr:spPr>
          <a:xfrm>
            <a:off x="182641" y="2246911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3" name="四角形: 角を丸くする 10">
            <a:extLst>
              <a:ext uri="{FF2B5EF4-FFF2-40B4-BE49-F238E27FC236}">
                <a16:creationId xmlns:a16="http://schemas.microsoft.com/office/drawing/2014/main" id="{8EDBC838-528E-A251-C7A0-71E979D5B04C}"/>
              </a:ext>
            </a:extLst>
          </xdr:cNvPr>
          <xdr:cNvSpPr txBox="1"/>
        </xdr:nvSpPr>
        <xdr:spPr>
          <a:xfrm>
            <a:off x="202058" y="2266328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Main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1</xdr:col>
      <xdr:colOff>260083</xdr:colOff>
      <xdr:row>15</xdr:row>
      <xdr:rowOff>74665</xdr:rowOff>
    </xdr:from>
    <xdr:to>
      <xdr:col>2</xdr:col>
      <xdr:colOff>488684</xdr:colOff>
      <xdr:row>17</xdr:row>
      <xdr:rowOff>147054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B298C77F-3B8B-125A-407C-F2DE975FD22A}"/>
            </a:ext>
          </a:extLst>
        </xdr:cNvPr>
        <xdr:cNvGrpSpPr/>
      </xdr:nvGrpSpPr>
      <xdr:grpSpPr>
        <a:xfrm>
          <a:off x="947540" y="3768708"/>
          <a:ext cx="916057" cy="552781"/>
          <a:chOff x="182641" y="2904832"/>
          <a:chExt cx="1095851" cy="631380"/>
        </a:xfrm>
      </xdr:grpSpPr>
      <xdr:sp macro="" textlink="">
        <xdr:nvSpPr>
          <xdr:cNvPr id="40" name="四角形: 角を丸くする 39">
            <a:extLst>
              <a:ext uri="{FF2B5EF4-FFF2-40B4-BE49-F238E27FC236}">
                <a16:creationId xmlns:a16="http://schemas.microsoft.com/office/drawing/2014/main" id="{9D0598BC-1089-D147-824B-3552E33E5E76}"/>
              </a:ext>
            </a:extLst>
          </xdr:cNvPr>
          <xdr:cNvSpPr/>
        </xdr:nvSpPr>
        <xdr:spPr>
          <a:xfrm>
            <a:off x="182641" y="2904832"/>
            <a:ext cx="1095851" cy="631380"/>
          </a:xfrm>
          <a:prstGeom prst="roundRect">
            <a:avLst>
              <a:gd name="adj" fmla="val 10500"/>
            </a:avLst>
          </a:prstGeom>
          <a:solidFill>
            <a:schemeClr val="accent1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41" name="四角形: 角を丸くする 12">
            <a:extLst>
              <a:ext uri="{FF2B5EF4-FFF2-40B4-BE49-F238E27FC236}">
                <a16:creationId xmlns:a16="http://schemas.microsoft.com/office/drawing/2014/main" id="{2A479C09-4E41-5F68-8E16-0091CC889E3A}"/>
              </a:ext>
            </a:extLst>
          </xdr:cNvPr>
          <xdr:cNvSpPr txBox="1"/>
        </xdr:nvSpPr>
        <xdr:spPr>
          <a:xfrm>
            <a:off x="202058" y="2924249"/>
            <a:ext cx="1057017" cy="592546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App</a:t>
            </a:r>
          </a:p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ISR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191741</xdr:colOff>
      <xdr:row>7</xdr:row>
      <xdr:rowOff>3830</xdr:rowOff>
    </xdr:from>
    <xdr:to>
      <xdr:col>11</xdr:col>
      <xdr:colOff>285324</xdr:colOff>
      <xdr:row>17</xdr:row>
      <xdr:rowOff>231642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93857055-0EE2-1543-E40E-9DB6B93E5CEC}"/>
            </a:ext>
          </a:extLst>
        </xdr:cNvPr>
        <xdr:cNvGrpSpPr/>
      </xdr:nvGrpSpPr>
      <xdr:grpSpPr>
        <a:xfrm>
          <a:off x="2254111" y="1776308"/>
          <a:ext cx="5593235" cy="2629769"/>
          <a:chOff x="1461135" y="931068"/>
          <a:chExt cx="5661898" cy="2606992"/>
        </a:xfrm>
      </xdr:grpSpPr>
      <xdr:sp macro="" textlink="">
        <xdr:nvSpPr>
          <xdr:cNvPr id="38" name="四角形: 角を丸くする 37">
            <a:extLst>
              <a:ext uri="{FF2B5EF4-FFF2-40B4-BE49-F238E27FC236}">
                <a16:creationId xmlns:a16="http://schemas.microsoft.com/office/drawing/2014/main" id="{1DF8BCBD-56E7-08AA-CB47-10BED1FC254C}"/>
              </a:ext>
            </a:extLst>
          </xdr:cNvPr>
          <xdr:cNvSpPr/>
        </xdr:nvSpPr>
        <xdr:spPr>
          <a:xfrm>
            <a:off x="1461135" y="931068"/>
            <a:ext cx="5661898" cy="2606992"/>
          </a:xfrm>
          <a:prstGeom prst="roundRect">
            <a:avLst>
              <a:gd name="adj" fmla="val 10500"/>
            </a:avLst>
          </a:prstGeom>
          <a:solidFill>
            <a:schemeClr val="accent2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9" name="四角形: 角を丸くする 14">
            <a:extLst>
              <a:ext uri="{FF2B5EF4-FFF2-40B4-BE49-F238E27FC236}">
                <a16:creationId xmlns:a16="http://schemas.microsoft.com/office/drawing/2014/main" id="{284D4580-12A4-B0C3-EC25-F1A3C6CA0695}"/>
              </a:ext>
            </a:extLst>
          </xdr:cNvPr>
          <xdr:cNvSpPr txBox="1"/>
        </xdr:nvSpPr>
        <xdr:spPr>
          <a:xfrm>
            <a:off x="1541309" y="1011242"/>
            <a:ext cx="5501550" cy="244664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1655440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10</xdr:row>
      <xdr:rowOff>203974</xdr:rowOff>
    </xdr:from>
    <xdr:to>
      <xdr:col>4</xdr:col>
      <xdr:colOff>613325</xdr:colOff>
      <xdr:row>12</xdr:row>
      <xdr:rowOff>93483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DA97137A-0C3F-C94F-B38A-FDDEB1E0205A}"/>
            </a:ext>
          </a:extLst>
        </xdr:cNvPr>
        <xdr:cNvGrpSpPr/>
      </xdr:nvGrpSpPr>
      <xdr:grpSpPr>
        <a:xfrm>
          <a:off x="2447094" y="2697039"/>
          <a:ext cx="916057" cy="369901"/>
          <a:chOff x="1602682" y="1843516"/>
          <a:chExt cx="1132379" cy="475763"/>
        </a:xfrm>
      </xdr:grpSpPr>
      <xdr:sp macro="" textlink="">
        <xdr:nvSpPr>
          <xdr:cNvPr id="36" name="四角形: 角を丸くする 35">
            <a:extLst>
              <a:ext uri="{FF2B5EF4-FFF2-40B4-BE49-F238E27FC236}">
                <a16:creationId xmlns:a16="http://schemas.microsoft.com/office/drawing/2014/main" id="{46380003-1407-3E1E-0068-4110DA0498F5}"/>
              </a:ext>
            </a:extLst>
          </xdr:cNvPr>
          <xdr:cNvSpPr/>
        </xdr:nvSpPr>
        <xdr:spPr>
          <a:xfrm>
            <a:off x="1602682" y="1843516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7" name="四角形: 角を丸くする 16">
            <a:extLst>
              <a:ext uri="{FF2B5EF4-FFF2-40B4-BE49-F238E27FC236}">
                <a16:creationId xmlns:a16="http://schemas.microsoft.com/office/drawing/2014/main" id="{F3268112-002C-E7B3-0234-2EB5D42EE004}"/>
              </a:ext>
            </a:extLst>
          </xdr:cNvPr>
          <xdr:cNvSpPr txBox="1"/>
        </xdr:nvSpPr>
        <xdr:spPr>
          <a:xfrm>
            <a:off x="1617313" y="1858147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CONFIG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12</xdr:row>
      <xdr:rowOff>224328</xdr:rowOff>
    </xdr:from>
    <xdr:to>
      <xdr:col>4</xdr:col>
      <xdr:colOff>613325</xdr:colOff>
      <xdr:row>14</xdr:row>
      <xdr:rowOff>113838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25445CF-7D89-8169-9A0F-DC87946B7FB3}"/>
            </a:ext>
          </a:extLst>
        </xdr:cNvPr>
        <xdr:cNvGrpSpPr/>
      </xdr:nvGrpSpPr>
      <xdr:grpSpPr>
        <a:xfrm>
          <a:off x="2447094" y="3197785"/>
          <a:ext cx="916057" cy="369901"/>
          <a:chOff x="1602682" y="2354059"/>
          <a:chExt cx="1132379" cy="475763"/>
        </a:xfrm>
      </xdr:grpSpPr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A377A7B9-3FE2-481A-4809-E81A982755CA}"/>
              </a:ext>
            </a:extLst>
          </xdr:cNvPr>
          <xdr:cNvSpPr/>
        </xdr:nvSpPr>
        <xdr:spPr>
          <a:xfrm>
            <a:off x="1602682" y="2354059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5" name="四角形: 角を丸くする 18">
            <a:extLst>
              <a:ext uri="{FF2B5EF4-FFF2-40B4-BE49-F238E27FC236}">
                <a16:creationId xmlns:a16="http://schemas.microsoft.com/office/drawing/2014/main" id="{E2D480D2-2A9C-48DF-F60B-9D779E58266C}"/>
              </a:ext>
            </a:extLst>
          </xdr:cNvPr>
          <xdr:cNvSpPr txBox="1"/>
        </xdr:nvSpPr>
        <xdr:spPr>
          <a:xfrm>
            <a:off x="1617313" y="2368690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API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3</xdr:col>
      <xdr:colOff>384724</xdr:colOff>
      <xdr:row>15</xdr:row>
      <xdr:rowOff>34436</xdr:rowOff>
    </xdr:from>
    <xdr:to>
      <xdr:col>4</xdr:col>
      <xdr:colOff>613325</xdr:colOff>
      <xdr:row>16</xdr:row>
      <xdr:rowOff>162071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2FA5F9E8-DF92-A41F-52BF-6BB8D249C1AA}"/>
            </a:ext>
          </a:extLst>
        </xdr:cNvPr>
        <xdr:cNvGrpSpPr/>
      </xdr:nvGrpSpPr>
      <xdr:grpSpPr>
        <a:xfrm>
          <a:off x="2447094" y="3728479"/>
          <a:ext cx="916057" cy="367831"/>
          <a:chOff x="1602682" y="2864603"/>
          <a:chExt cx="1132379" cy="475763"/>
        </a:xfrm>
      </xdr:grpSpPr>
      <xdr:sp macro="" textlink="">
        <xdr:nvSpPr>
          <xdr:cNvPr id="32" name="四角形: 角を丸くする 31">
            <a:extLst>
              <a:ext uri="{FF2B5EF4-FFF2-40B4-BE49-F238E27FC236}">
                <a16:creationId xmlns:a16="http://schemas.microsoft.com/office/drawing/2014/main" id="{F0A5E42E-052F-3D68-1460-FA582F5E8093}"/>
              </a:ext>
            </a:extLst>
          </xdr:cNvPr>
          <xdr:cNvSpPr/>
        </xdr:nvSpPr>
        <xdr:spPr>
          <a:xfrm>
            <a:off x="1602682" y="2864603"/>
            <a:ext cx="1132379" cy="475763"/>
          </a:xfrm>
          <a:prstGeom prst="roundRect">
            <a:avLst>
              <a:gd name="adj" fmla="val 10500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33" name="四角形: 角を丸くする 20">
            <a:extLst>
              <a:ext uri="{FF2B5EF4-FFF2-40B4-BE49-F238E27FC236}">
                <a16:creationId xmlns:a16="http://schemas.microsoft.com/office/drawing/2014/main" id="{DA0969A0-9D66-FCA7-D1CF-1310F2CFC82E}"/>
              </a:ext>
            </a:extLst>
          </xdr:cNvPr>
          <xdr:cNvSpPr txBox="1"/>
        </xdr:nvSpPr>
        <xdr:spPr>
          <a:xfrm>
            <a:off x="1617313" y="2879234"/>
            <a:ext cx="1103117" cy="44650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200" b="1" u="none" kern="1200">
                <a:solidFill>
                  <a:sysClr val="windowText" lastClr="000000"/>
                </a:solidFill>
                <a:latin typeface="+mn-lt"/>
              </a:rPr>
              <a:t>GSL</a:t>
            </a:r>
            <a:endParaRPr kumimoji="1" lang="ja-JP" altLang="en-US" sz="1200" b="1" u="none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187660</xdr:colOff>
      <xdr:row>10</xdr:row>
      <xdr:rowOff>222595</xdr:rowOff>
    </xdr:from>
    <xdr:to>
      <xdr:col>11</xdr:col>
      <xdr:colOff>102682</xdr:colOff>
      <xdr:row>17</xdr:row>
      <xdr:rowOff>45429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46DD6270-43FF-8D3C-DAA4-EC363D64CD71}"/>
            </a:ext>
          </a:extLst>
        </xdr:cNvPr>
        <xdr:cNvGrpSpPr/>
      </xdr:nvGrpSpPr>
      <xdr:grpSpPr>
        <a:xfrm>
          <a:off x="3624943" y="2715660"/>
          <a:ext cx="4039761" cy="1504204"/>
          <a:chOff x="2885741" y="1862137"/>
          <a:chExt cx="4054649" cy="1489710"/>
        </a:xfrm>
      </xdr:grpSpPr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A5FC5FD-6FF1-E405-7AD3-6380DB087677}"/>
              </a:ext>
            </a:extLst>
          </xdr:cNvPr>
          <xdr:cNvSpPr/>
        </xdr:nvSpPr>
        <xdr:spPr>
          <a:xfrm>
            <a:off x="2885741" y="1862137"/>
            <a:ext cx="4054649" cy="1489710"/>
          </a:xfrm>
          <a:prstGeom prst="roundRect">
            <a:avLst>
              <a:gd name="adj" fmla="val 10500"/>
            </a:avLst>
          </a:prstGeom>
          <a:solidFill>
            <a:schemeClr val="accent3">
              <a:lumMod val="40000"/>
              <a:lumOff val="6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31" name="四角形: 角を丸くする 22">
            <a:extLst>
              <a:ext uri="{FF2B5EF4-FFF2-40B4-BE49-F238E27FC236}">
                <a16:creationId xmlns:a16="http://schemas.microsoft.com/office/drawing/2014/main" id="{ADB5F0D4-D2ED-7EAE-598E-1045B8DE489B}"/>
              </a:ext>
            </a:extLst>
          </xdr:cNvPr>
          <xdr:cNvSpPr txBox="1"/>
        </xdr:nvSpPr>
        <xdr:spPr>
          <a:xfrm>
            <a:off x="2931555" y="1907951"/>
            <a:ext cx="3963021" cy="139808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76200" tIns="76200" rIns="76200" bIns="840859" numCol="1" spcCol="1270" anchor="t" anchorCtr="0">
            <a:noAutofit/>
          </a:bodyPr>
          <a:lstStyle/>
          <a:p>
            <a:pPr marL="0" lvl="0" indent="0" algn="ctr" defTabSz="8890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2000" b="1" u="sng" kern="1200">
                <a:solidFill>
                  <a:sysClr val="windowText" lastClr="000000"/>
                </a:solidFill>
                <a:latin typeface="+mn-lt"/>
              </a:rPr>
              <a:t>Libs</a:t>
            </a:r>
            <a:endParaRPr kumimoji="1" lang="ja-JP" altLang="en-US" sz="2000" b="1" u="sng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5</xdr:col>
      <xdr:colOff>313186</xdr:colOff>
      <xdr:row>13</xdr:row>
      <xdr:rowOff>178590</xdr:rowOff>
    </xdr:from>
    <xdr:to>
      <xdr:col>6</xdr:col>
      <xdr:colOff>313187</xdr:colOff>
      <xdr:row>16</xdr:row>
      <xdr:rowOff>12855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438A7CF-BE61-C850-A259-83D573B00926}"/>
            </a:ext>
          </a:extLst>
        </xdr:cNvPr>
        <xdr:cNvGrpSpPr/>
      </xdr:nvGrpSpPr>
      <xdr:grpSpPr>
        <a:xfrm>
          <a:off x="3750469" y="3392242"/>
          <a:ext cx="687457" cy="554852"/>
          <a:chOff x="2987107" y="2532507"/>
          <a:chExt cx="752327" cy="670369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62D3D66E-2155-9B62-B6CA-AA2D76FB65D8}"/>
              </a:ext>
            </a:extLst>
          </xdr:cNvPr>
          <xdr:cNvSpPr/>
        </xdr:nvSpPr>
        <xdr:spPr>
          <a:xfrm>
            <a:off x="2987107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9" name="四角形: 角を丸くする 24">
            <a:extLst>
              <a:ext uri="{FF2B5EF4-FFF2-40B4-BE49-F238E27FC236}">
                <a16:creationId xmlns:a16="http://schemas.microsoft.com/office/drawing/2014/main" id="{CB9505E6-5F03-7B66-8001-0D68D92366AF}"/>
              </a:ext>
            </a:extLst>
          </xdr:cNvPr>
          <xdr:cNvSpPr txBox="1"/>
        </xdr:nvSpPr>
        <xdr:spPr>
          <a:xfrm>
            <a:off x="3007723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NOOS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6</xdr:col>
      <xdr:colOff>401118</xdr:colOff>
      <xdr:row>13</xdr:row>
      <xdr:rowOff>178590</xdr:rowOff>
    </xdr:from>
    <xdr:to>
      <xdr:col>7</xdr:col>
      <xdr:colOff>401117</xdr:colOff>
      <xdr:row>16</xdr:row>
      <xdr:rowOff>12855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4C3EDF61-A04A-1536-3ACC-2618A2929A6D}"/>
            </a:ext>
          </a:extLst>
        </xdr:cNvPr>
        <xdr:cNvGrpSpPr/>
      </xdr:nvGrpSpPr>
      <xdr:grpSpPr>
        <a:xfrm>
          <a:off x="4525857" y="3392242"/>
          <a:ext cx="687456" cy="554852"/>
          <a:chOff x="3760838" y="2532507"/>
          <a:chExt cx="752327" cy="670369"/>
        </a:xfrm>
      </xdr:grpSpPr>
      <xdr:sp macro="" textlink="">
        <xdr:nvSpPr>
          <xdr:cNvPr id="26" name="四角形: 角を丸くする 25">
            <a:extLst>
              <a:ext uri="{FF2B5EF4-FFF2-40B4-BE49-F238E27FC236}">
                <a16:creationId xmlns:a16="http://schemas.microsoft.com/office/drawing/2014/main" id="{F3B4CD0A-F573-3039-63DD-6A409E0348EE}"/>
              </a:ext>
            </a:extLst>
          </xdr:cNvPr>
          <xdr:cNvSpPr/>
        </xdr:nvSpPr>
        <xdr:spPr>
          <a:xfrm>
            <a:off x="3760838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7" name="四角形: 角を丸くする 26">
            <a:extLst>
              <a:ext uri="{FF2B5EF4-FFF2-40B4-BE49-F238E27FC236}">
                <a16:creationId xmlns:a16="http://schemas.microsoft.com/office/drawing/2014/main" id="{00C38396-F0FF-F31B-F8D6-611AFAE3B507}"/>
              </a:ext>
            </a:extLst>
          </xdr:cNvPr>
          <xdr:cNvSpPr txBox="1"/>
        </xdr:nvSpPr>
        <xdr:spPr>
          <a:xfrm>
            <a:off x="3781454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XSM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7</xdr:col>
      <xdr:colOff>489048</xdr:colOff>
      <xdr:row>13</xdr:row>
      <xdr:rowOff>178590</xdr:rowOff>
    </xdr:from>
    <xdr:to>
      <xdr:col>8</xdr:col>
      <xdr:colOff>489049</xdr:colOff>
      <xdr:row>16</xdr:row>
      <xdr:rowOff>12855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9C6DC973-39B8-F2E0-03C6-1DA65DE98A16}"/>
            </a:ext>
          </a:extLst>
        </xdr:cNvPr>
        <xdr:cNvGrpSpPr/>
      </xdr:nvGrpSpPr>
      <xdr:grpSpPr>
        <a:xfrm>
          <a:off x="5301244" y="3392242"/>
          <a:ext cx="687457" cy="554852"/>
          <a:chOff x="4534569" y="2532507"/>
          <a:chExt cx="752327" cy="670369"/>
        </a:xfrm>
      </xdr:grpSpPr>
      <xdr:sp macro="" textlink="">
        <xdr:nvSpPr>
          <xdr:cNvPr id="24" name="四角形: 角を丸くする 23">
            <a:extLst>
              <a:ext uri="{FF2B5EF4-FFF2-40B4-BE49-F238E27FC236}">
                <a16:creationId xmlns:a16="http://schemas.microsoft.com/office/drawing/2014/main" id="{A1CBB8C8-709A-2FD5-54A6-AF0843A20985}"/>
              </a:ext>
            </a:extLst>
          </xdr:cNvPr>
          <xdr:cNvSpPr/>
        </xdr:nvSpPr>
        <xdr:spPr>
          <a:xfrm>
            <a:off x="4534569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四角形: 角を丸くする 28">
            <a:extLst>
              <a:ext uri="{FF2B5EF4-FFF2-40B4-BE49-F238E27FC236}">
                <a16:creationId xmlns:a16="http://schemas.microsoft.com/office/drawing/2014/main" id="{49D06D75-BA65-6B5A-0D3D-A2774A2AA079}"/>
              </a:ext>
            </a:extLst>
          </xdr:cNvPr>
          <xdr:cNvSpPr txBox="1"/>
        </xdr:nvSpPr>
        <xdr:spPr>
          <a:xfrm>
            <a:off x="4555185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XPM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8</xdr:col>
      <xdr:colOff>576980</xdr:colOff>
      <xdr:row>13</xdr:row>
      <xdr:rowOff>178590</xdr:rowOff>
    </xdr:from>
    <xdr:to>
      <xdr:col>9</xdr:col>
      <xdr:colOff>576979</xdr:colOff>
      <xdr:row>16</xdr:row>
      <xdr:rowOff>12855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D8067522-6CF7-9D50-5038-01C8B7987C03}"/>
            </a:ext>
          </a:extLst>
        </xdr:cNvPr>
        <xdr:cNvGrpSpPr/>
      </xdr:nvGrpSpPr>
      <xdr:grpSpPr>
        <a:xfrm>
          <a:off x="6076632" y="3392242"/>
          <a:ext cx="687456" cy="554852"/>
          <a:chOff x="5308300" y="2532507"/>
          <a:chExt cx="752327" cy="670369"/>
        </a:xfrm>
      </xdr:grpSpPr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6B127029-9018-2BEE-1D57-DA2CEE4C14F1}"/>
              </a:ext>
            </a:extLst>
          </xdr:cNvPr>
          <xdr:cNvSpPr/>
        </xdr:nvSpPr>
        <xdr:spPr>
          <a:xfrm>
            <a:off x="5308300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3" name="四角形: 角を丸くする 30">
            <a:extLst>
              <a:ext uri="{FF2B5EF4-FFF2-40B4-BE49-F238E27FC236}">
                <a16:creationId xmlns:a16="http://schemas.microsoft.com/office/drawing/2014/main" id="{BA91944F-9CC0-C5BB-D01E-C1C7B4789552}"/>
              </a:ext>
            </a:extLst>
          </xdr:cNvPr>
          <xdr:cNvSpPr txBox="1"/>
        </xdr:nvSpPr>
        <xdr:spPr>
          <a:xfrm>
            <a:off x="5328916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QUEUE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9</xdr:col>
      <xdr:colOff>664910</xdr:colOff>
      <xdr:row>13</xdr:row>
      <xdr:rowOff>178590</xdr:rowOff>
    </xdr:from>
    <xdr:to>
      <xdr:col>10</xdr:col>
      <xdr:colOff>664911</xdr:colOff>
      <xdr:row>16</xdr:row>
      <xdr:rowOff>12855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CD4A7B-E19C-7639-9193-04B17769B4D3}"/>
            </a:ext>
          </a:extLst>
        </xdr:cNvPr>
        <xdr:cNvGrpSpPr/>
      </xdr:nvGrpSpPr>
      <xdr:grpSpPr>
        <a:xfrm>
          <a:off x="6852019" y="3392242"/>
          <a:ext cx="687457" cy="554852"/>
          <a:chOff x="6082031" y="2532507"/>
          <a:chExt cx="752327" cy="670369"/>
        </a:xfrm>
      </xdr:grpSpPr>
      <xdr:sp macro="" textlink="">
        <xdr:nvSpPr>
          <xdr:cNvPr id="20" name="四角形: 角を丸くする 19">
            <a:extLst>
              <a:ext uri="{FF2B5EF4-FFF2-40B4-BE49-F238E27FC236}">
                <a16:creationId xmlns:a16="http://schemas.microsoft.com/office/drawing/2014/main" id="{DD74B28B-F459-F7CF-0BA5-7A0F297D4EA4}"/>
              </a:ext>
            </a:extLst>
          </xdr:cNvPr>
          <xdr:cNvSpPr/>
        </xdr:nvSpPr>
        <xdr:spPr>
          <a:xfrm>
            <a:off x="6082031" y="2532507"/>
            <a:ext cx="752327" cy="670369"/>
          </a:xfrm>
          <a:prstGeom prst="roundRect">
            <a:avLst>
              <a:gd name="adj" fmla="val 10500"/>
            </a:avLst>
          </a:prstGeom>
          <a:solidFill>
            <a:schemeClr val="accent3">
              <a:lumMod val="60000"/>
              <a:lumOff val="40000"/>
              <a:alpha val="90000"/>
            </a:schemeClr>
          </a:solidFill>
          <a:ln>
            <a:solidFill>
              <a:schemeClr val="tx1"/>
            </a:solidFill>
          </a:ln>
        </xdr:spPr>
        <xdr:style>
          <a:lnRef idx="2">
            <a:scrgbClr r="0" g="0" b="0"/>
          </a:lnRef>
          <a:fillRef idx="1">
            <a:scrgbClr r="0" g="0" b="0"/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1" name="四角形: 角を丸くする 32">
            <a:extLst>
              <a:ext uri="{FF2B5EF4-FFF2-40B4-BE49-F238E27FC236}">
                <a16:creationId xmlns:a16="http://schemas.microsoft.com/office/drawing/2014/main" id="{67B59843-44B2-DEB5-2143-8EDB4328226C}"/>
              </a:ext>
            </a:extLst>
          </xdr:cNvPr>
          <xdr:cNvSpPr txBox="1"/>
        </xdr:nvSpPr>
        <xdr:spPr>
          <a:xfrm>
            <a:off x="6102647" y="2553123"/>
            <a:ext cx="711095" cy="62913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53340" tIns="53340" rIns="53340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kumimoji="1" lang="en-US" altLang="ja-JP" sz="1400" b="1" kern="1200">
                <a:solidFill>
                  <a:sysClr val="windowText" lastClr="000000"/>
                </a:solidFill>
                <a:latin typeface="+mn-lt"/>
              </a:rPr>
              <a:t>DIAG</a:t>
            </a:r>
            <a:endParaRPr kumimoji="1" lang="ja-JP" altLang="en-US" sz="1400" b="1" kern="1200">
              <a:solidFill>
                <a:sysClr val="windowText" lastClr="0000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488684</xdr:colOff>
      <xdr:row>8</xdr:row>
      <xdr:rowOff>42096</xdr:rowOff>
    </xdr:from>
    <xdr:to>
      <xdr:col>3</xdr:col>
      <xdr:colOff>384724</xdr:colOff>
      <xdr:row>11</xdr:row>
      <xdr:rowOff>148729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F61832A0-BBEA-5AC2-BB32-06413D293D23}"/>
            </a:ext>
          </a:extLst>
        </xdr:cNvPr>
        <xdr:cNvCxnSpPr>
          <a:stCxn id="46" idx="3"/>
          <a:endCxn id="36" idx="1"/>
        </xdr:cNvCxnSpPr>
      </xdr:nvCxnSpPr>
      <xdr:spPr>
        <a:xfrm>
          <a:off x="1863597" y="2054770"/>
          <a:ext cx="583497" cy="827220"/>
        </a:xfrm>
        <a:prstGeom prst="bentConnector3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10</xdr:row>
      <xdr:rowOff>223186</xdr:rowOff>
    </xdr:from>
    <xdr:to>
      <xdr:col>3</xdr:col>
      <xdr:colOff>396563</xdr:colOff>
      <xdr:row>13</xdr:row>
      <xdr:rowOff>169085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18A9FEE3-932F-466A-BEAB-DE18828851A3}"/>
            </a:ext>
          </a:extLst>
        </xdr:cNvPr>
        <xdr:cNvCxnSpPr>
          <a:stCxn id="44" idx="3"/>
          <a:endCxn id="35" idx="1"/>
        </xdr:cNvCxnSpPr>
      </xdr:nvCxnSpPr>
      <xdr:spPr>
        <a:xfrm>
          <a:off x="1863597" y="2716251"/>
          <a:ext cx="595336" cy="666486"/>
        </a:xfrm>
        <a:prstGeom prst="bentConnector3">
          <a:avLst>
            <a:gd name="adj1" fmla="val 3673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167314</xdr:rowOff>
    </xdr:from>
    <xdr:to>
      <xdr:col>3</xdr:col>
      <xdr:colOff>396528</xdr:colOff>
      <xdr:row>13</xdr:row>
      <xdr:rowOff>169083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37E82531-0414-45B6-A83B-201193A9E9CE}"/>
            </a:ext>
          </a:extLst>
        </xdr:cNvPr>
        <xdr:cNvCxnSpPr>
          <a:stCxn id="42" idx="3"/>
          <a:endCxn id="35" idx="1"/>
        </xdr:cNvCxnSpPr>
      </xdr:nvCxnSpPr>
      <xdr:spPr>
        <a:xfrm>
          <a:off x="1863597" y="3380966"/>
          <a:ext cx="595301" cy="1769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155766</xdr:colOff>
      <xdr:row>14</xdr:row>
      <xdr:rowOff>113838</xdr:rowOff>
    </xdr:from>
    <xdr:to>
      <xdr:col>4</xdr:col>
      <xdr:colOff>155766</xdr:colOff>
      <xdr:row>15</xdr:row>
      <xdr:rowOff>34436</xdr:rowOff>
    </xdr:to>
    <xdr:cxnSp macro="">
      <xdr:nvCxnSpPr>
        <xdr:cNvPr id="72" name="コネクタ: カギ線 63">
          <a:extLst>
            <a:ext uri="{FF2B5EF4-FFF2-40B4-BE49-F238E27FC236}">
              <a16:creationId xmlns:a16="http://schemas.microsoft.com/office/drawing/2014/main" id="{BC7A5B5A-CE52-46FA-A12D-51528BC17A7F}"/>
            </a:ext>
          </a:extLst>
        </xdr:cNvPr>
        <xdr:cNvCxnSpPr>
          <a:stCxn id="32" idx="0"/>
          <a:endCxn id="34" idx="2"/>
        </xdr:cNvCxnSpPr>
      </xdr:nvCxnSpPr>
      <xdr:spPr>
        <a:xfrm flipV="1">
          <a:off x="2905592" y="3567686"/>
          <a:ext cx="0" cy="1607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488684</xdr:colOff>
      <xdr:row>13</xdr:row>
      <xdr:rowOff>169084</xdr:rowOff>
    </xdr:from>
    <xdr:to>
      <xdr:col>3</xdr:col>
      <xdr:colOff>396539</xdr:colOff>
      <xdr:row>16</xdr:row>
      <xdr:rowOff>110860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EA598683-4BAB-439C-9D6C-89D8448D447C}"/>
            </a:ext>
          </a:extLst>
        </xdr:cNvPr>
        <xdr:cNvCxnSpPr>
          <a:stCxn id="40" idx="3"/>
          <a:endCxn id="35" idx="1"/>
        </xdr:cNvCxnSpPr>
      </xdr:nvCxnSpPr>
      <xdr:spPr>
        <a:xfrm flipV="1">
          <a:off x="1863597" y="3382736"/>
          <a:ext cx="595312" cy="662363"/>
        </a:xfrm>
        <a:prstGeom prst="bentConnector3">
          <a:avLst>
            <a:gd name="adj1" fmla="val 36247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601512</xdr:colOff>
      <xdr:row>11</xdr:row>
      <xdr:rowOff>148729</xdr:rowOff>
    </xdr:from>
    <xdr:to>
      <xdr:col>7</xdr:col>
      <xdr:colOff>58218</xdr:colOff>
      <xdr:row>13</xdr:row>
      <xdr:rowOff>178590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12D0E51C-64EB-43CA-B6FF-843288A7911D}"/>
            </a:ext>
          </a:extLst>
        </xdr:cNvPr>
        <xdr:cNvCxnSpPr>
          <a:stCxn id="26" idx="0"/>
          <a:endCxn id="37" idx="3"/>
        </xdr:cNvCxnSpPr>
      </xdr:nvCxnSpPr>
      <xdr:spPr>
        <a:xfrm rot="16200000" flipV="1">
          <a:off x="3855750" y="2377578"/>
          <a:ext cx="510252" cy="1519076"/>
        </a:xfrm>
        <a:prstGeom prst="bentConnector2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156125</xdr:colOff>
      <xdr:row>10</xdr:row>
      <xdr:rowOff>203974</xdr:rowOff>
    </xdr:from>
    <xdr:to>
      <xdr:col>10</xdr:col>
      <xdr:colOff>322011</xdr:colOff>
      <xdr:row>13</xdr:row>
      <xdr:rowOff>178590</xdr:rowOff>
    </xdr:to>
    <xdr:cxnSp macro="">
      <xdr:nvCxnSpPr>
        <xdr:cNvPr id="90" name="コネクタ: カギ線 89">
          <a:extLst>
            <a:ext uri="{FF2B5EF4-FFF2-40B4-BE49-F238E27FC236}">
              <a16:creationId xmlns:a16="http://schemas.microsoft.com/office/drawing/2014/main" id="{1243C114-0D51-46C0-A852-EE018155CCD6}"/>
            </a:ext>
          </a:extLst>
        </xdr:cNvPr>
        <xdr:cNvCxnSpPr>
          <a:stCxn id="20" idx="0"/>
          <a:endCxn id="36" idx="0"/>
        </xdr:cNvCxnSpPr>
      </xdr:nvCxnSpPr>
      <xdr:spPr>
        <a:xfrm rot="16200000" flipV="1">
          <a:off x="4703662" y="899328"/>
          <a:ext cx="695203" cy="4290625"/>
        </a:xfrm>
        <a:prstGeom prst="bentConnector3">
          <a:avLst>
            <a:gd name="adj1" fmla="val 132983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613325</xdr:colOff>
      <xdr:row>14</xdr:row>
      <xdr:rowOff>14269</xdr:rowOff>
    </xdr:from>
    <xdr:to>
      <xdr:col>5</xdr:col>
      <xdr:colOff>187660</xdr:colOff>
      <xdr:row>15</xdr:row>
      <xdr:rowOff>217997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1B699ACB-C0A8-4607-96B0-546A00B8D93D}"/>
            </a:ext>
          </a:extLst>
        </xdr:cNvPr>
        <xdr:cNvCxnSpPr>
          <a:stCxn id="32" idx="3"/>
          <a:endCxn id="30" idx="1"/>
        </xdr:cNvCxnSpPr>
      </xdr:nvCxnSpPr>
      <xdr:spPr>
        <a:xfrm flipV="1">
          <a:off x="3363151" y="3468117"/>
          <a:ext cx="261792" cy="4439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280966</xdr:colOff>
      <xdr:row>18</xdr:row>
      <xdr:rowOff>206501</xdr:rowOff>
    </xdr:from>
    <xdr:to>
      <xdr:col>2</xdr:col>
      <xdr:colOff>446676</xdr:colOff>
      <xdr:row>18</xdr:row>
      <xdr:rowOff>207061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22D6485D-D2FF-4DAF-A30E-7F5E017BB234}"/>
            </a:ext>
          </a:extLst>
        </xdr:cNvPr>
        <xdr:cNvCxnSpPr/>
      </xdr:nvCxnSpPr>
      <xdr:spPr>
        <a:xfrm>
          <a:off x="968423" y="4621131"/>
          <a:ext cx="853166" cy="5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285336</xdr:colOff>
      <xdr:row>19</xdr:row>
      <xdr:rowOff>176419</xdr:rowOff>
    </xdr:from>
    <xdr:to>
      <xdr:col>2</xdr:col>
      <xdr:colOff>451046</xdr:colOff>
      <xdr:row>19</xdr:row>
      <xdr:rowOff>176979</xdr:rowOff>
    </xdr:to>
    <xdr:cxnSp macro="">
      <xdr:nvCxnSpPr>
        <xdr:cNvPr id="108" name="コネクタ: カギ線 104">
          <a:extLst>
            <a:ext uri="{FF2B5EF4-FFF2-40B4-BE49-F238E27FC236}">
              <a16:creationId xmlns:a16="http://schemas.microsoft.com/office/drawing/2014/main" id="{E8FFC205-574B-4FBC-9CE0-D791B504A369}"/>
            </a:ext>
          </a:extLst>
        </xdr:cNvPr>
        <xdr:cNvCxnSpPr/>
      </xdr:nvCxnSpPr>
      <xdr:spPr>
        <a:xfrm>
          <a:off x="972793" y="4831245"/>
          <a:ext cx="853166" cy="560"/>
        </a:xfrm>
        <a:prstGeom prst="straightConnector1">
          <a:avLst/>
        </a:prstGeom>
        <a:ln w="12700"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447257</xdr:colOff>
      <xdr:row>18</xdr:row>
      <xdr:rowOff>74546</xdr:rowOff>
    </xdr:from>
    <xdr:ext cx="813813" cy="264560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89248016-21D8-2A99-1226-0DB16D966C27}"/>
            </a:ext>
          </a:extLst>
        </xdr:cNvPr>
        <xdr:cNvSpPr txBox="1"/>
      </xdr:nvSpPr>
      <xdr:spPr>
        <a:xfrm>
          <a:off x="1822170" y="4489176"/>
          <a:ext cx="8138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Implement</a:t>
          </a:r>
          <a:endParaRPr kumimoji="1" lang="ja-JP" altLang="en-US" sz="1100"/>
        </a:p>
      </xdr:txBody>
    </xdr:sp>
    <xdr:clientData/>
  </xdr:oneCellAnchor>
  <xdr:oneCellAnchor>
    <xdr:from>
      <xdr:col>2</xdr:col>
      <xdr:colOff>442288</xdr:colOff>
      <xdr:row>19</xdr:row>
      <xdr:rowOff>44728</xdr:rowOff>
    </xdr:from>
    <xdr:ext cx="1102225" cy="264560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F52877E9-1A41-4CC2-8A21-44CEF7048A59}"/>
            </a:ext>
          </a:extLst>
        </xdr:cNvPr>
        <xdr:cNvSpPr txBox="1"/>
      </xdr:nvSpPr>
      <xdr:spPr>
        <a:xfrm>
          <a:off x="1817201" y="4699554"/>
          <a:ext cx="11022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Reference / Use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58509117/eclipse-2019-09-cant-see-the-current-column-number-in-the-status-bar" TargetMode="External"/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5" sqref="E5"/>
    </sheetView>
  </sheetViews>
  <sheetFormatPr defaultRowHeight="18.75" x14ac:dyDescent="0.4"/>
  <cols>
    <col min="2" max="2" width="4.375" bestFit="1" customWidth="1"/>
    <col min="3" max="3" width="9.75" bestFit="1" customWidth="1"/>
    <col min="4" max="4" width="11.25" bestFit="1" customWidth="1"/>
    <col min="5" max="5" width="14.125" bestFit="1" customWidth="1"/>
    <col min="6" max="6" width="12" bestFit="1" customWidth="1"/>
  </cols>
  <sheetData>
    <row r="2" spans="2:6" x14ac:dyDescent="0.4">
      <c r="B2" s="16" t="s">
        <v>74</v>
      </c>
    </row>
    <row r="3" spans="2:6" x14ac:dyDescent="0.4">
      <c r="C3" t="s">
        <v>0</v>
      </c>
      <c r="D3" t="s">
        <v>20</v>
      </c>
    </row>
    <row r="4" spans="2:6" x14ac:dyDescent="0.4">
      <c r="D4" t="s">
        <v>7</v>
      </c>
      <c r="E4" t="s">
        <v>9</v>
      </c>
    </row>
    <row r="5" spans="2:6" x14ac:dyDescent="0.4">
      <c r="E5" t="s">
        <v>10</v>
      </c>
    </row>
    <row r="6" spans="2:6" x14ac:dyDescent="0.4">
      <c r="D6" t="s">
        <v>6</v>
      </c>
      <c r="E6" t="s">
        <v>11</v>
      </c>
    </row>
    <row r="7" spans="2:6" x14ac:dyDescent="0.4">
      <c r="E7" t="s">
        <v>12</v>
      </c>
    </row>
    <row r="8" spans="2:6" x14ac:dyDescent="0.4">
      <c r="E8" t="s">
        <v>41</v>
      </c>
    </row>
    <row r="9" spans="2:6" x14ac:dyDescent="0.4">
      <c r="D9" t="s">
        <v>13</v>
      </c>
      <c r="E9" t="s">
        <v>6</v>
      </c>
      <c r="F9" t="s">
        <v>14</v>
      </c>
    </row>
    <row r="10" spans="2:6" x14ac:dyDescent="0.4">
      <c r="F10" t="s">
        <v>15</v>
      </c>
    </row>
    <row r="11" spans="2:6" x14ac:dyDescent="0.4">
      <c r="F11" t="s">
        <v>19</v>
      </c>
    </row>
    <row r="12" spans="2:6" x14ac:dyDescent="0.4">
      <c r="E12" t="s">
        <v>8</v>
      </c>
      <c r="F12" t="s">
        <v>16</v>
      </c>
    </row>
    <row r="13" spans="2:6" x14ac:dyDescent="0.4">
      <c r="F13" t="s">
        <v>17</v>
      </c>
    </row>
    <row r="14" spans="2:6" x14ac:dyDescent="0.4">
      <c r="F14" t="s">
        <v>18</v>
      </c>
    </row>
    <row r="15" spans="2:6" x14ac:dyDescent="0.4">
      <c r="C15" t="s">
        <v>1</v>
      </c>
      <c r="D15" t="s">
        <v>20</v>
      </c>
    </row>
    <row r="17" spans="3:7" x14ac:dyDescent="0.4">
      <c r="C17" t="s">
        <v>2</v>
      </c>
      <c r="D17" t="s">
        <v>3</v>
      </c>
      <c r="E17" t="s">
        <v>4</v>
      </c>
      <c r="F17" t="s">
        <v>21</v>
      </c>
      <c r="G17" t="s">
        <v>5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workbookViewId="0">
      <selection activeCell="E25" sqref="E25"/>
    </sheetView>
  </sheetViews>
  <sheetFormatPr defaultRowHeight="18.75" x14ac:dyDescent="0.4"/>
  <cols>
    <col min="1" max="1" width="2.75" customWidth="1"/>
    <col min="2" max="2" width="15.75" bestFit="1" customWidth="1"/>
    <col min="3" max="3" width="11" bestFit="1" customWidth="1"/>
    <col min="4" max="4" width="12" bestFit="1" customWidth="1"/>
  </cols>
  <sheetData>
    <row r="2" spans="2:3" x14ac:dyDescent="0.4">
      <c r="B2" s="1" t="s">
        <v>22</v>
      </c>
    </row>
    <row r="9" spans="2:3" x14ac:dyDescent="0.4">
      <c r="B9" s="1" t="s">
        <v>23</v>
      </c>
    </row>
    <row r="10" spans="2:3" x14ac:dyDescent="0.4">
      <c r="B10" s="2" t="s">
        <v>49</v>
      </c>
      <c r="C10" s="3">
        <f>32*1000*1000</f>
        <v>32000000</v>
      </c>
    </row>
    <row r="11" spans="2:3" x14ac:dyDescent="0.4">
      <c r="B11" s="2" t="s">
        <v>24</v>
      </c>
      <c r="C11" s="3">
        <v>0</v>
      </c>
    </row>
    <row r="12" spans="2:3" ht="21" x14ac:dyDescent="0.45">
      <c r="B12" s="2" t="s">
        <v>50</v>
      </c>
      <c r="C12" s="3">
        <f>C10/(C13+1)/(C11+1)</f>
        <v>1000</v>
      </c>
    </row>
    <row r="13" spans="2:3" x14ac:dyDescent="0.4">
      <c r="B13" s="2" t="s">
        <v>25</v>
      </c>
      <c r="C13" s="3">
        <v>31999</v>
      </c>
    </row>
    <row r="15" spans="2:3" x14ac:dyDescent="0.4">
      <c r="B15" s="1" t="s">
        <v>51</v>
      </c>
    </row>
    <row r="16" spans="2:3" x14ac:dyDescent="0.4">
      <c r="B16" s="2" t="s">
        <v>49</v>
      </c>
      <c r="C16" s="3">
        <f>32*1000*1000</f>
        <v>32000000</v>
      </c>
    </row>
    <row r="17" spans="2:5" x14ac:dyDescent="0.4">
      <c r="B17" s="2" t="s">
        <v>24</v>
      </c>
      <c r="C17" s="3">
        <v>3199</v>
      </c>
    </row>
    <row r="18" spans="2:5" ht="21" x14ac:dyDescent="0.45">
      <c r="B18" s="2" t="s">
        <v>50</v>
      </c>
      <c r="C18" s="3">
        <f>C16/(C19+1)/(C17+1)</f>
        <v>1000</v>
      </c>
      <c r="D18">
        <f>1/C18</f>
        <v>1E-3</v>
      </c>
    </row>
    <row r="19" spans="2:5" x14ac:dyDescent="0.4">
      <c r="B19" s="2" t="s">
        <v>25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 x14ac:dyDescent="0.4">
      <c r="B21" s="1" t="s">
        <v>52</v>
      </c>
    </row>
    <row r="22" spans="2:5" x14ac:dyDescent="0.4">
      <c r="B22" s="2" t="s">
        <v>49</v>
      </c>
      <c r="C22" s="3">
        <f>32*1000*1000</f>
        <v>32000000</v>
      </c>
    </row>
    <row r="23" spans="2:5" x14ac:dyDescent="0.4">
      <c r="B23" s="2" t="s">
        <v>24</v>
      </c>
      <c r="C23" s="3">
        <v>31</v>
      </c>
    </row>
    <row r="24" spans="2:5" ht="21" x14ac:dyDescent="0.45">
      <c r="B24" s="2" t="s">
        <v>50</v>
      </c>
      <c r="C24" s="3">
        <f>C22/(C25+1)/(C23+1)</f>
        <v>15.2587890625</v>
      </c>
      <c r="D24">
        <f>1/C24</f>
        <v>6.5535999999999997E-2</v>
      </c>
    </row>
    <row r="25" spans="2:5" x14ac:dyDescent="0.4">
      <c r="B25" s="2" t="s">
        <v>25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8.75" x14ac:dyDescent="0.4"/>
  <cols>
    <col min="1" max="1" width="2.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25" bestFit="1" customWidth="1"/>
    <col min="8" max="8" width="46.375" customWidth="1"/>
  </cols>
  <sheetData>
    <row r="2" spans="2:6" x14ac:dyDescent="0.4">
      <c r="B2" s="15" t="s">
        <v>43</v>
      </c>
    </row>
    <row r="3" spans="2:6" x14ac:dyDescent="0.4">
      <c r="B3" s="11"/>
      <c r="C3" s="7" t="s">
        <v>35</v>
      </c>
      <c r="D3" s="6" t="s">
        <v>36</v>
      </c>
      <c r="E3" s="6" t="s">
        <v>37</v>
      </c>
      <c r="F3" s="6" t="s">
        <v>40</v>
      </c>
    </row>
    <row r="4" spans="2:6" x14ac:dyDescent="0.4">
      <c r="B4" s="5" t="s">
        <v>38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4">
      <c r="B5" s="5" t="s">
        <v>39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4">
      <c r="B6" s="13"/>
      <c r="F6" s="14"/>
    </row>
    <row r="7" spans="2:6" x14ac:dyDescent="0.4">
      <c r="B7" s="15" t="s">
        <v>42</v>
      </c>
    </row>
    <row r="8" spans="2:6" x14ac:dyDescent="0.4">
      <c r="B8" s="12"/>
      <c r="C8" s="8" t="s">
        <v>35</v>
      </c>
      <c r="D8" s="9" t="s">
        <v>36</v>
      </c>
      <c r="E8" s="9" t="s">
        <v>37</v>
      </c>
      <c r="F8" s="6" t="s">
        <v>40</v>
      </c>
    </row>
    <row r="9" spans="2:6" x14ac:dyDescent="0.4">
      <c r="B9" s="5" t="s">
        <v>38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4">
      <c r="B10" s="5" t="s">
        <v>39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4">
      <c r="B12" s="15" t="s">
        <v>44</v>
      </c>
    </row>
    <row r="13" spans="2:6" x14ac:dyDescent="0.4">
      <c r="B13" s="12"/>
      <c r="C13" s="8" t="s">
        <v>35</v>
      </c>
      <c r="D13" s="9" t="s">
        <v>36</v>
      </c>
      <c r="E13" s="9" t="s">
        <v>37</v>
      </c>
      <c r="F13" s="6" t="s">
        <v>40</v>
      </c>
    </row>
    <row r="14" spans="2:6" x14ac:dyDescent="0.4">
      <c r="B14" s="5" t="s">
        <v>38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4">
      <c r="B15" s="5" t="s">
        <v>39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9BDA-6F4E-4ADC-8ADD-F95175949E09}">
  <dimension ref="B2"/>
  <sheetViews>
    <sheetView showGridLines="0" zoomScale="115" zoomScaleNormal="115" workbookViewId="0">
      <selection activeCell="O11" sqref="O11"/>
    </sheetView>
  </sheetViews>
  <sheetFormatPr defaultRowHeight="18.75" x14ac:dyDescent="0.4"/>
  <sheetData>
    <row r="2" spans="2:2" ht="26.25" x14ac:dyDescent="0.4">
      <c r="B2" s="17" t="s">
        <v>73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C68-BA9B-415A-B4F6-E6F10680B109}">
  <dimension ref="B3:AR54"/>
  <sheetViews>
    <sheetView showGridLines="0" tabSelected="1" zoomScale="75" zoomScaleNormal="75" workbookViewId="0">
      <selection activeCell="AE60" sqref="AE60"/>
    </sheetView>
  </sheetViews>
  <sheetFormatPr defaultRowHeight="15" x14ac:dyDescent="0.4"/>
  <cols>
    <col min="1" max="4" width="3.625" style="18" customWidth="1"/>
    <col min="5" max="5" width="1.625" style="18" customWidth="1"/>
    <col min="6" max="6" width="26.5" style="18" bestFit="1" customWidth="1"/>
    <col min="7" max="7" width="3.625" style="18" customWidth="1"/>
    <col min="8" max="8" width="1.625" style="18" customWidth="1"/>
    <col min="9" max="11" width="3.625" style="18" customWidth="1"/>
    <col min="12" max="12" width="1.625" style="18" customWidth="1"/>
    <col min="13" max="13" width="18.25" style="18" bestFit="1" customWidth="1"/>
    <col min="14" max="14" width="3.625" style="18" customWidth="1"/>
    <col min="15" max="15" width="1.625" style="18" customWidth="1"/>
    <col min="16" max="18" width="3.625" style="18" customWidth="1"/>
    <col min="19" max="19" width="1.625" style="18" customWidth="1"/>
    <col min="20" max="20" width="4.25" style="18" customWidth="1"/>
    <col min="21" max="23" width="3.625" style="18" customWidth="1"/>
    <col min="24" max="24" width="1.625" style="18" customWidth="1"/>
    <col min="25" max="25" width="21.125" style="18" bestFit="1" customWidth="1"/>
    <col min="26" max="26" width="3.625" style="18" customWidth="1"/>
    <col min="27" max="27" width="1.625" style="18" customWidth="1"/>
    <col min="28" max="30" width="3.625" style="18" customWidth="1"/>
    <col min="31" max="31" width="1.625" style="18" customWidth="1"/>
    <col min="32" max="32" width="18.25" style="18" bestFit="1" customWidth="1"/>
    <col min="33" max="33" width="3.625" style="18" customWidth="1"/>
    <col min="34" max="34" width="1.625" style="18" customWidth="1"/>
    <col min="35" max="37" width="3.625" style="18" customWidth="1"/>
    <col min="38" max="38" width="1.625" style="18" customWidth="1"/>
    <col min="39" max="39" width="16.25" style="18" bestFit="1" customWidth="1"/>
    <col min="40" max="40" width="3.625" style="18" customWidth="1"/>
    <col min="41" max="41" width="1.625" style="18" customWidth="1"/>
    <col min="42" max="44" width="3.625" style="18" customWidth="1"/>
    <col min="45" max="16384" width="9" style="18"/>
  </cols>
  <sheetData>
    <row r="3" spans="2:44" x14ac:dyDescent="0.4">
      <c r="B3" s="30" t="s">
        <v>75</v>
      </c>
      <c r="C3" s="31"/>
      <c r="D3" s="20"/>
      <c r="I3" s="32" t="s">
        <v>76</v>
      </c>
      <c r="J3" s="33"/>
      <c r="K3" s="20"/>
      <c r="P3" s="43" t="s">
        <v>102</v>
      </c>
      <c r="Q3" s="44"/>
      <c r="R3" s="20"/>
      <c r="U3" s="32" t="s">
        <v>74</v>
      </c>
      <c r="V3" s="33"/>
      <c r="W3" s="20"/>
      <c r="AB3" s="43" t="s">
        <v>102</v>
      </c>
      <c r="AC3" s="44"/>
      <c r="AD3" s="20"/>
      <c r="AI3" s="43" t="s">
        <v>96</v>
      </c>
      <c r="AJ3" s="44"/>
      <c r="AK3" s="20"/>
      <c r="AP3" s="43" t="s">
        <v>109</v>
      </c>
      <c r="AQ3" s="44"/>
      <c r="AR3" s="20"/>
    </row>
    <row r="4" spans="2:44" x14ac:dyDescent="0.4">
      <c r="B4" s="24"/>
      <c r="C4" s="25"/>
      <c r="D4" s="26"/>
      <c r="F4" s="18" t="s">
        <v>77</v>
      </c>
      <c r="I4" s="34"/>
      <c r="J4" s="35"/>
      <c r="K4" s="36"/>
      <c r="P4" s="58"/>
      <c r="Q4" s="59"/>
      <c r="R4" s="60"/>
      <c r="U4" s="52"/>
      <c r="V4" s="53"/>
      <c r="W4" s="54"/>
      <c r="Y4" s="18" t="s">
        <v>103</v>
      </c>
      <c r="AB4" s="58"/>
      <c r="AC4" s="59"/>
      <c r="AD4" s="60"/>
      <c r="AF4" s="18" t="s">
        <v>116</v>
      </c>
      <c r="AI4" s="58"/>
      <c r="AJ4" s="59"/>
      <c r="AK4" s="60"/>
      <c r="AM4" s="18" t="s">
        <v>121</v>
      </c>
      <c r="AP4" s="58"/>
      <c r="AQ4" s="59"/>
      <c r="AR4" s="60"/>
    </row>
    <row r="5" spans="2:44" x14ac:dyDescent="0.4">
      <c r="B5" s="24"/>
      <c r="C5" s="25"/>
      <c r="D5" s="26"/>
      <c r="E5" s="21"/>
      <c r="F5" s="22"/>
      <c r="G5" s="22"/>
      <c r="H5" s="23"/>
      <c r="I5" s="37"/>
      <c r="J5" s="38"/>
      <c r="K5" s="39"/>
      <c r="L5" s="21"/>
      <c r="M5" s="22"/>
      <c r="N5" s="22"/>
      <c r="O5" s="22"/>
      <c r="P5" s="61"/>
      <c r="Q5" s="68"/>
      <c r="R5" s="63"/>
      <c r="U5" s="34"/>
      <c r="V5" s="35"/>
      <c r="W5" s="36"/>
      <c r="X5" s="21"/>
      <c r="Y5" s="22"/>
      <c r="Z5" s="22"/>
      <c r="AA5" s="23"/>
      <c r="AB5" s="61"/>
      <c r="AC5" s="62"/>
      <c r="AD5" s="63"/>
      <c r="AE5" s="22"/>
      <c r="AF5" s="22"/>
      <c r="AG5" s="22"/>
      <c r="AH5" s="22"/>
      <c r="AI5" s="61"/>
      <c r="AJ5" s="62"/>
      <c r="AK5" s="63"/>
      <c r="AL5" s="21"/>
      <c r="AM5" s="22"/>
      <c r="AN5" s="22"/>
      <c r="AO5" s="22"/>
      <c r="AP5" s="61"/>
      <c r="AQ5" s="62"/>
      <c r="AR5" s="63"/>
    </row>
    <row r="6" spans="2:44" x14ac:dyDescent="0.4">
      <c r="B6" s="24"/>
      <c r="C6" s="25"/>
      <c r="D6" s="26"/>
      <c r="F6" s="18" t="s">
        <v>83</v>
      </c>
      <c r="I6" s="34"/>
      <c r="J6" s="35"/>
      <c r="K6" s="36"/>
      <c r="O6" s="67"/>
      <c r="P6" s="61"/>
      <c r="Q6" s="68"/>
      <c r="R6" s="63"/>
      <c r="U6" s="34"/>
      <c r="V6" s="35"/>
      <c r="W6" s="36"/>
      <c r="Y6" s="18" t="s">
        <v>104</v>
      </c>
      <c r="AB6" s="61"/>
      <c r="AC6" s="62"/>
      <c r="AD6" s="63"/>
      <c r="AF6" s="18" t="s">
        <v>117</v>
      </c>
      <c r="AI6" s="61"/>
      <c r="AJ6" s="62"/>
      <c r="AK6" s="63"/>
      <c r="AL6" s="51"/>
      <c r="AP6" s="61"/>
      <c r="AQ6" s="62"/>
      <c r="AR6" s="63"/>
    </row>
    <row r="7" spans="2:44" x14ac:dyDescent="0.4">
      <c r="B7" s="24"/>
      <c r="C7" s="25"/>
      <c r="D7" s="26"/>
      <c r="E7" s="21"/>
      <c r="F7" s="22"/>
      <c r="G7" s="22"/>
      <c r="H7" s="23"/>
      <c r="I7" s="37"/>
      <c r="J7" s="38"/>
      <c r="K7" s="39"/>
      <c r="L7" s="21"/>
      <c r="M7" s="22"/>
      <c r="N7" s="22"/>
      <c r="O7" s="22"/>
      <c r="P7" s="61"/>
      <c r="Q7" s="68"/>
      <c r="R7" s="63"/>
      <c r="U7" s="34"/>
      <c r="V7" s="35"/>
      <c r="W7" s="36"/>
      <c r="X7" s="21"/>
      <c r="Y7" s="22"/>
      <c r="Z7" s="22"/>
      <c r="AA7" s="23"/>
      <c r="AB7" s="61"/>
      <c r="AC7" s="62"/>
      <c r="AD7" s="63"/>
      <c r="AE7" s="22"/>
      <c r="AF7" s="22"/>
      <c r="AG7" s="22"/>
      <c r="AH7" s="22"/>
      <c r="AI7" s="64"/>
      <c r="AJ7" s="65"/>
      <c r="AK7" s="66"/>
      <c r="AL7" s="51"/>
      <c r="AP7" s="61"/>
      <c r="AQ7" s="62"/>
      <c r="AR7" s="63"/>
    </row>
    <row r="8" spans="2:44" x14ac:dyDescent="0.4">
      <c r="B8" s="24"/>
      <c r="C8" s="25"/>
      <c r="D8" s="26"/>
      <c r="F8" s="18" t="s">
        <v>93</v>
      </c>
      <c r="I8" s="34"/>
      <c r="J8" s="73"/>
      <c r="K8" s="36"/>
      <c r="L8" s="67"/>
      <c r="M8" s="67"/>
      <c r="N8" s="67"/>
      <c r="O8" s="67"/>
      <c r="P8" s="61"/>
      <c r="Q8" s="68"/>
      <c r="R8" s="63"/>
      <c r="U8" s="34"/>
      <c r="V8" s="35"/>
      <c r="W8" s="36"/>
      <c r="X8" s="67"/>
      <c r="Y8" s="67"/>
      <c r="Z8" s="67"/>
      <c r="AA8" s="67"/>
      <c r="AB8" s="61"/>
      <c r="AC8" s="62"/>
      <c r="AD8" s="63"/>
      <c r="AP8" s="61"/>
      <c r="AQ8" s="62"/>
      <c r="AR8" s="63"/>
    </row>
    <row r="9" spans="2:44" x14ac:dyDescent="0.4">
      <c r="B9" s="24"/>
      <c r="C9" s="25"/>
      <c r="D9" s="26"/>
      <c r="E9" s="21"/>
      <c r="F9" s="22"/>
      <c r="G9" s="22"/>
      <c r="H9" s="23"/>
      <c r="I9" s="37"/>
      <c r="J9" s="38"/>
      <c r="K9" s="39"/>
      <c r="L9" s="21"/>
      <c r="M9" s="22"/>
      <c r="N9" s="22"/>
      <c r="O9" s="22"/>
      <c r="P9" s="64"/>
      <c r="Q9" s="65"/>
      <c r="R9" s="66"/>
      <c r="U9" s="34"/>
      <c r="V9" s="35"/>
      <c r="W9" s="36"/>
      <c r="X9" s="67"/>
      <c r="Y9" s="67"/>
      <c r="Z9" s="67"/>
      <c r="AA9" s="67"/>
      <c r="AB9" s="61"/>
      <c r="AC9" s="62"/>
      <c r="AD9" s="63"/>
      <c r="AI9" s="43" t="s">
        <v>94</v>
      </c>
      <c r="AJ9" s="44"/>
      <c r="AK9" s="20"/>
      <c r="AP9" s="61"/>
      <c r="AQ9" s="62"/>
      <c r="AR9" s="63"/>
    </row>
    <row r="10" spans="2:44" x14ac:dyDescent="0.4">
      <c r="B10" s="24"/>
      <c r="C10" s="25"/>
      <c r="D10" s="26"/>
      <c r="E10" s="67"/>
      <c r="F10" s="67"/>
      <c r="G10" s="67"/>
      <c r="H10" s="67"/>
      <c r="I10" s="34"/>
      <c r="J10" s="73"/>
      <c r="K10" s="36"/>
      <c r="L10" s="67"/>
      <c r="M10" s="74"/>
      <c r="N10" s="74"/>
      <c r="O10" s="74"/>
      <c r="P10" s="76"/>
      <c r="Q10" s="76"/>
      <c r="R10" s="76"/>
      <c r="S10" s="75"/>
      <c r="T10" s="75"/>
      <c r="U10" s="34"/>
      <c r="V10" s="35"/>
      <c r="W10" s="36"/>
      <c r="X10" s="67"/>
      <c r="Y10" s="67"/>
      <c r="Z10" s="67"/>
      <c r="AA10" s="67"/>
      <c r="AB10" s="61"/>
      <c r="AC10" s="62"/>
      <c r="AD10" s="63"/>
      <c r="AF10" s="18" t="s">
        <v>114</v>
      </c>
      <c r="AI10" s="58"/>
      <c r="AJ10" s="59"/>
      <c r="AK10" s="60"/>
      <c r="AM10" s="18" t="s">
        <v>120</v>
      </c>
      <c r="AP10" s="61"/>
      <c r="AQ10" s="62"/>
      <c r="AR10" s="63"/>
    </row>
    <row r="11" spans="2:44" x14ac:dyDescent="0.4">
      <c r="B11" s="24"/>
      <c r="C11" s="25"/>
      <c r="D11" s="26"/>
      <c r="E11" s="67"/>
      <c r="F11" s="67"/>
      <c r="G11" s="67"/>
      <c r="H11" s="67"/>
      <c r="I11" s="34"/>
      <c r="J11" s="73"/>
      <c r="K11" s="36"/>
      <c r="L11" s="67"/>
      <c r="M11" s="67"/>
      <c r="N11" s="67"/>
      <c r="O11" s="67"/>
      <c r="P11" s="43" t="s">
        <v>94</v>
      </c>
      <c r="Q11" s="44"/>
      <c r="R11" s="20"/>
      <c r="U11" s="34"/>
      <c r="V11" s="35"/>
      <c r="W11" s="36"/>
      <c r="X11" s="67"/>
      <c r="Y11" s="67"/>
      <c r="Z11" s="67"/>
      <c r="AA11" s="67"/>
      <c r="AB11" s="61"/>
      <c r="AC11" s="62"/>
      <c r="AD11" s="63"/>
      <c r="AE11" s="22"/>
      <c r="AF11" s="22"/>
      <c r="AG11" s="22"/>
      <c r="AH11" s="22"/>
      <c r="AI11" s="61"/>
      <c r="AJ11" s="68"/>
      <c r="AK11" s="63"/>
      <c r="AL11" s="22"/>
      <c r="AM11" s="22"/>
      <c r="AN11" s="22"/>
      <c r="AO11" s="22"/>
      <c r="AP11" s="61"/>
      <c r="AQ11" s="62"/>
      <c r="AR11" s="63"/>
    </row>
    <row r="12" spans="2:44" x14ac:dyDescent="0.4">
      <c r="B12" s="24"/>
      <c r="C12" s="25"/>
      <c r="D12" s="26"/>
      <c r="F12" s="18" t="s">
        <v>81</v>
      </c>
      <c r="I12" s="34"/>
      <c r="J12" s="35"/>
      <c r="K12" s="36"/>
      <c r="O12" s="67"/>
      <c r="P12" s="45"/>
      <c r="Q12" s="46"/>
      <c r="R12" s="47"/>
      <c r="U12" s="34"/>
      <c r="V12" s="35"/>
      <c r="W12" s="36"/>
      <c r="X12" s="67"/>
      <c r="Y12" s="67"/>
      <c r="Z12" s="67"/>
      <c r="AA12" s="67"/>
      <c r="AB12" s="61"/>
      <c r="AC12" s="62"/>
      <c r="AD12" s="63"/>
      <c r="AF12" s="18" t="s">
        <v>115</v>
      </c>
      <c r="AI12" s="61"/>
      <c r="AJ12" s="68"/>
      <c r="AK12" s="63"/>
      <c r="AP12" s="61"/>
      <c r="AQ12" s="62"/>
      <c r="AR12" s="63"/>
    </row>
    <row r="13" spans="2:44" x14ac:dyDescent="0.4">
      <c r="B13" s="24"/>
      <c r="C13" s="25"/>
      <c r="D13" s="26"/>
      <c r="E13" s="21"/>
      <c r="F13" s="22"/>
      <c r="G13" s="22"/>
      <c r="H13" s="23"/>
      <c r="I13" s="37"/>
      <c r="J13" s="38"/>
      <c r="K13" s="39"/>
      <c r="L13" s="21"/>
      <c r="M13" s="22"/>
      <c r="N13" s="22"/>
      <c r="O13" s="23"/>
      <c r="P13" s="45"/>
      <c r="Q13" s="46"/>
      <c r="R13" s="47"/>
      <c r="U13" s="34"/>
      <c r="V13" s="35"/>
      <c r="W13" s="36"/>
      <c r="X13" s="67"/>
      <c r="Y13" s="67"/>
      <c r="Z13" s="67"/>
      <c r="AA13" s="67"/>
      <c r="AB13" s="61"/>
      <c r="AC13" s="62"/>
      <c r="AD13" s="63"/>
      <c r="AE13" s="22"/>
      <c r="AF13" s="22"/>
      <c r="AG13" s="22"/>
      <c r="AH13" s="22"/>
      <c r="AI13" s="61"/>
      <c r="AJ13" s="68"/>
      <c r="AK13" s="63"/>
      <c r="AP13" s="61"/>
      <c r="AQ13" s="62"/>
      <c r="AR13" s="63"/>
    </row>
    <row r="14" spans="2:44" x14ac:dyDescent="0.4">
      <c r="B14" s="24"/>
      <c r="C14" s="25"/>
      <c r="D14" s="26"/>
      <c r="F14" s="18" t="s">
        <v>79</v>
      </c>
      <c r="I14" s="34"/>
      <c r="J14" s="35"/>
      <c r="K14" s="36"/>
      <c r="O14" s="67"/>
      <c r="P14" s="45"/>
      <c r="Q14" s="46"/>
      <c r="R14" s="47"/>
      <c r="U14" s="34"/>
      <c r="V14" s="35"/>
      <c r="W14" s="36"/>
      <c r="Y14" s="18" t="s">
        <v>112</v>
      </c>
      <c r="AB14" s="61"/>
      <c r="AC14" s="68"/>
      <c r="AD14" s="63"/>
      <c r="AI14" s="61"/>
      <c r="AJ14" s="68"/>
      <c r="AK14" s="63"/>
      <c r="AP14" s="61"/>
      <c r="AQ14" s="62"/>
      <c r="AR14" s="63"/>
    </row>
    <row r="15" spans="2:44" x14ac:dyDescent="0.4">
      <c r="B15" s="24"/>
      <c r="C15" s="25"/>
      <c r="D15" s="26"/>
      <c r="E15" s="21"/>
      <c r="F15" s="22"/>
      <c r="G15" s="22"/>
      <c r="H15" s="23"/>
      <c r="I15" s="37"/>
      <c r="J15" s="38"/>
      <c r="K15" s="39"/>
      <c r="L15" s="21"/>
      <c r="M15" s="22"/>
      <c r="N15" s="22"/>
      <c r="O15" s="23"/>
      <c r="P15" s="45"/>
      <c r="Q15" s="46"/>
      <c r="R15" s="47"/>
      <c r="U15" s="34"/>
      <c r="V15" s="35"/>
      <c r="W15" s="36"/>
      <c r="X15" s="21"/>
      <c r="Y15" s="22"/>
      <c r="Z15" s="22"/>
      <c r="AA15" s="22"/>
      <c r="AB15" s="58"/>
      <c r="AC15" s="59"/>
      <c r="AD15" s="60"/>
      <c r="AE15" s="22"/>
      <c r="AF15" s="22"/>
      <c r="AG15" s="22"/>
      <c r="AH15" s="22"/>
      <c r="AI15" s="64"/>
      <c r="AJ15" s="65"/>
      <c r="AK15" s="66"/>
      <c r="AP15" s="61"/>
      <c r="AQ15" s="62"/>
      <c r="AR15" s="63"/>
    </row>
    <row r="16" spans="2:44" x14ac:dyDescent="0.4">
      <c r="B16" s="24"/>
      <c r="C16" s="25"/>
      <c r="D16" s="26"/>
      <c r="F16" s="18" t="s">
        <v>78</v>
      </c>
      <c r="I16" s="34"/>
      <c r="J16" s="35"/>
      <c r="K16" s="36"/>
      <c r="O16" s="67"/>
      <c r="P16" s="45"/>
      <c r="Q16" s="46"/>
      <c r="R16" s="47"/>
      <c r="U16" s="34"/>
      <c r="V16" s="35"/>
      <c r="W16" s="36"/>
      <c r="X16" s="67"/>
      <c r="Y16" s="67"/>
      <c r="Z16" s="67"/>
      <c r="AA16" s="67"/>
      <c r="AB16" s="61"/>
      <c r="AC16" s="62"/>
      <c r="AD16" s="63"/>
      <c r="AP16" s="61"/>
      <c r="AQ16" s="62"/>
      <c r="AR16" s="63"/>
    </row>
    <row r="17" spans="2:44" x14ac:dyDescent="0.4">
      <c r="B17" s="24"/>
      <c r="C17" s="25"/>
      <c r="D17" s="26"/>
      <c r="E17" s="21"/>
      <c r="F17" s="22"/>
      <c r="G17" s="22"/>
      <c r="H17" s="23"/>
      <c r="I17" s="37"/>
      <c r="J17" s="38"/>
      <c r="K17" s="39"/>
      <c r="L17" s="21"/>
      <c r="M17" s="22"/>
      <c r="N17" s="22"/>
      <c r="O17" s="23"/>
      <c r="P17" s="45"/>
      <c r="Q17" s="46"/>
      <c r="R17" s="47"/>
      <c r="U17" s="34"/>
      <c r="V17" s="35"/>
      <c r="W17" s="36"/>
      <c r="X17" s="67"/>
      <c r="Y17" s="67"/>
      <c r="Z17" s="67"/>
      <c r="AA17" s="67"/>
      <c r="AB17" s="61"/>
      <c r="AC17" s="62"/>
      <c r="AD17" s="63"/>
      <c r="AI17" s="43" t="s">
        <v>95</v>
      </c>
      <c r="AJ17" s="44"/>
      <c r="AK17" s="20"/>
      <c r="AP17" s="61"/>
      <c r="AQ17" s="62"/>
      <c r="AR17" s="63"/>
    </row>
    <row r="18" spans="2:44" x14ac:dyDescent="0.4">
      <c r="B18" s="24"/>
      <c r="C18" s="25"/>
      <c r="D18" s="26"/>
      <c r="F18" s="18" t="s">
        <v>80</v>
      </c>
      <c r="I18" s="34"/>
      <c r="J18" s="35"/>
      <c r="K18" s="36"/>
      <c r="O18" s="67"/>
      <c r="P18" s="45"/>
      <c r="Q18" s="46"/>
      <c r="R18" s="47"/>
      <c r="U18" s="34"/>
      <c r="V18" s="35"/>
      <c r="W18" s="36"/>
      <c r="X18" s="67"/>
      <c r="Y18" s="67"/>
      <c r="Z18" s="67"/>
      <c r="AA18" s="67"/>
      <c r="AB18" s="61"/>
      <c r="AC18" s="62"/>
      <c r="AD18" s="63"/>
      <c r="AF18" s="18" t="s">
        <v>118</v>
      </c>
      <c r="AI18" s="58"/>
      <c r="AJ18" s="59"/>
      <c r="AK18" s="60"/>
      <c r="AM18" s="18" t="s">
        <v>120</v>
      </c>
      <c r="AP18" s="61"/>
      <c r="AQ18" s="62"/>
      <c r="AR18" s="63"/>
    </row>
    <row r="19" spans="2:44" x14ac:dyDescent="0.4">
      <c r="B19" s="24"/>
      <c r="C19" s="25"/>
      <c r="D19" s="26"/>
      <c r="E19" s="21"/>
      <c r="F19" s="22"/>
      <c r="G19" s="22"/>
      <c r="H19" s="23"/>
      <c r="I19" s="37"/>
      <c r="J19" s="38"/>
      <c r="K19" s="39"/>
      <c r="L19" s="21"/>
      <c r="M19" s="22"/>
      <c r="N19" s="22"/>
      <c r="O19" s="23"/>
      <c r="P19" s="45"/>
      <c r="Q19" s="46"/>
      <c r="R19" s="47"/>
      <c r="U19" s="34"/>
      <c r="V19" s="35"/>
      <c r="W19" s="36"/>
      <c r="X19" s="67"/>
      <c r="Y19" s="67"/>
      <c r="Z19" s="67"/>
      <c r="AA19" s="67"/>
      <c r="AB19" s="61"/>
      <c r="AC19" s="62"/>
      <c r="AD19" s="63"/>
      <c r="AE19" s="22"/>
      <c r="AF19" s="22"/>
      <c r="AG19" s="22"/>
      <c r="AH19" s="22"/>
      <c r="AI19" s="61"/>
      <c r="AJ19" s="62"/>
      <c r="AK19" s="63"/>
      <c r="AL19" s="21"/>
      <c r="AM19" s="22"/>
      <c r="AN19" s="22"/>
      <c r="AO19" s="22"/>
      <c r="AP19" s="61"/>
      <c r="AQ19" s="62"/>
      <c r="AR19" s="63"/>
    </row>
    <row r="20" spans="2:44" x14ac:dyDescent="0.4">
      <c r="B20" s="24"/>
      <c r="C20" s="25"/>
      <c r="D20" s="26"/>
      <c r="F20" s="18" t="s">
        <v>82</v>
      </c>
      <c r="I20" s="34"/>
      <c r="J20" s="35"/>
      <c r="K20" s="36"/>
      <c r="O20" s="67"/>
      <c r="P20" s="45"/>
      <c r="Q20" s="46"/>
      <c r="R20" s="47"/>
      <c r="U20" s="34"/>
      <c r="V20" s="35"/>
      <c r="W20" s="36"/>
      <c r="X20" s="67"/>
      <c r="Y20" s="67"/>
      <c r="Z20" s="67"/>
      <c r="AA20" s="67"/>
      <c r="AB20" s="61"/>
      <c r="AC20" s="62"/>
      <c r="AD20" s="63"/>
      <c r="AF20" s="18" t="s">
        <v>119</v>
      </c>
      <c r="AI20" s="61"/>
      <c r="AJ20" s="62"/>
      <c r="AK20" s="63"/>
      <c r="AP20" s="61"/>
      <c r="AQ20" s="62"/>
      <c r="AR20" s="63"/>
    </row>
    <row r="21" spans="2:44" x14ac:dyDescent="0.4">
      <c r="B21" s="24"/>
      <c r="C21" s="25"/>
      <c r="D21" s="26"/>
      <c r="E21" s="21"/>
      <c r="F21" s="22"/>
      <c r="G21" s="22"/>
      <c r="H21" s="23"/>
      <c r="I21" s="37"/>
      <c r="J21" s="38"/>
      <c r="K21" s="39"/>
      <c r="L21" s="21"/>
      <c r="M21" s="22"/>
      <c r="N21" s="22"/>
      <c r="O21" s="23"/>
      <c r="P21" s="48"/>
      <c r="Q21" s="49"/>
      <c r="R21" s="50"/>
      <c r="U21" s="34"/>
      <c r="V21" s="35"/>
      <c r="W21" s="36"/>
      <c r="X21" s="67"/>
      <c r="Y21" s="67"/>
      <c r="Z21" s="67"/>
      <c r="AA21" s="67"/>
      <c r="AB21" s="61"/>
      <c r="AC21" s="62"/>
      <c r="AD21" s="63"/>
      <c r="AE21" s="22"/>
      <c r="AF21" s="22"/>
      <c r="AG21" s="22"/>
      <c r="AH21" s="22"/>
      <c r="AI21" s="64"/>
      <c r="AJ21" s="65"/>
      <c r="AK21" s="66"/>
      <c r="AP21" s="61"/>
      <c r="AQ21" s="62"/>
      <c r="AR21" s="63"/>
    </row>
    <row r="22" spans="2:44" x14ac:dyDescent="0.4">
      <c r="B22" s="24"/>
      <c r="C22" s="25"/>
      <c r="D22" s="26"/>
      <c r="I22" s="34"/>
      <c r="J22" s="35"/>
      <c r="K22" s="36"/>
      <c r="O22" s="67"/>
      <c r="P22" s="22"/>
      <c r="Q22" s="22"/>
      <c r="R22" s="22"/>
      <c r="U22" s="34"/>
      <c r="V22" s="35"/>
      <c r="W22" s="36"/>
      <c r="X22" s="67"/>
      <c r="Y22" s="67"/>
      <c r="Z22" s="67"/>
      <c r="AA22" s="67"/>
      <c r="AB22" s="61"/>
      <c r="AC22" s="62"/>
      <c r="AD22" s="63"/>
      <c r="AF22" s="18" t="s">
        <v>122</v>
      </c>
      <c r="AP22" s="61"/>
      <c r="AQ22" s="62"/>
      <c r="AR22" s="63"/>
    </row>
    <row r="23" spans="2:44" x14ac:dyDescent="0.4">
      <c r="B23" s="24"/>
      <c r="C23" s="25"/>
      <c r="D23" s="26"/>
      <c r="I23" s="34"/>
      <c r="J23" s="35"/>
      <c r="K23" s="36"/>
      <c r="O23" s="67"/>
      <c r="P23" s="43" t="s">
        <v>95</v>
      </c>
      <c r="Q23" s="44"/>
      <c r="R23" s="20"/>
      <c r="U23" s="34"/>
      <c r="V23" s="35"/>
      <c r="W23" s="36"/>
      <c r="X23" s="67"/>
      <c r="Y23" s="67"/>
      <c r="Z23" s="67"/>
      <c r="AA23" s="67"/>
      <c r="AB23" s="61"/>
      <c r="AC23" s="62"/>
      <c r="AD23" s="63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61"/>
      <c r="AQ23" s="62"/>
      <c r="AR23" s="63"/>
    </row>
    <row r="24" spans="2:44" x14ac:dyDescent="0.4">
      <c r="B24" s="24"/>
      <c r="C24" s="25"/>
      <c r="D24" s="26"/>
      <c r="F24" s="18" t="s">
        <v>84</v>
      </c>
      <c r="I24" s="34"/>
      <c r="J24" s="35"/>
      <c r="K24" s="36"/>
      <c r="O24" s="67"/>
      <c r="P24" s="45"/>
      <c r="Q24" s="46"/>
      <c r="R24" s="47"/>
      <c r="U24" s="34"/>
      <c r="V24" s="35"/>
      <c r="W24" s="36"/>
      <c r="X24" s="67"/>
      <c r="Y24" s="67"/>
      <c r="Z24" s="67"/>
      <c r="AA24" s="67"/>
      <c r="AB24" s="61"/>
      <c r="AC24" s="62"/>
      <c r="AD24" s="63"/>
      <c r="AF24" s="18" t="s">
        <v>123</v>
      </c>
      <c r="AP24" s="61"/>
      <c r="AQ24" s="62"/>
      <c r="AR24" s="63"/>
    </row>
    <row r="25" spans="2:44" x14ac:dyDescent="0.4">
      <c r="B25" s="24"/>
      <c r="C25" s="25"/>
      <c r="D25" s="26"/>
      <c r="E25" s="21"/>
      <c r="F25" s="22"/>
      <c r="G25" s="22"/>
      <c r="H25" s="23"/>
      <c r="I25" s="37"/>
      <c r="J25" s="38"/>
      <c r="K25" s="39"/>
      <c r="L25" s="21"/>
      <c r="M25" s="22"/>
      <c r="N25" s="22"/>
      <c r="O25" s="23"/>
      <c r="P25" s="45"/>
      <c r="Q25" s="46"/>
      <c r="R25" s="47"/>
      <c r="U25" s="34"/>
      <c r="V25" s="35"/>
      <c r="W25" s="36"/>
      <c r="X25" s="67"/>
      <c r="Y25" s="67"/>
      <c r="Z25" s="67"/>
      <c r="AA25" s="67"/>
      <c r="AB25" s="61"/>
      <c r="AC25" s="62"/>
      <c r="AD25" s="63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61"/>
      <c r="AQ25" s="62"/>
      <c r="AR25" s="63"/>
    </row>
    <row r="26" spans="2:44" x14ac:dyDescent="0.4">
      <c r="B26" s="24"/>
      <c r="C26" s="25"/>
      <c r="D26" s="26"/>
      <c r="F26" s="18" t="s">
        <v>85</v>
      </c>
      <c r="I26" s="34"/>
      <c r="J26" s="35"/>
      <c r="K26" s="36"/>
      <c r="O26" s="67"/>
      <c r="P26" s="45"/>
      <c r="Q26" s="46"/>
      <c r="R26" s="47"/>
      <c r="U26" s="34"/>
      <c r="V26" s="35"/>
      <c r="W26" s="36"/>
      <c r="X26" s="67"/>
      <c r="Y26" s="67"/>
      <c r="Z26" s="67"/>
      <c r="AA26" s="67"/>
      <c r="AB26" s="61"/>
      <c r="AC26" s="62"/>
      <c r="AD26" s="63"/>
      <c r="AF26" s="18" t="s">
        <v>124</v>
      </c>
      <c r="AP26" s="61"/>
      <c r="AQ26" s="62"/>
      <c r="AR26" s="63"/>
    </row>
    <row r="27" spans="2:44" x14ac:dyDescent="0.4">
      <c r="B27" s="24"/>
      <c r="C27" s="25"/>
      <c r="D27" s="26"/>
      <c r="E27" s="21"/>
      <c r="F27" s="22"/>
      <c r="G27" s="22"/>
      <c r="H27" s="23"/>
      <c r="I27" s="37"/>
      <c r="J27" s="38"/>
      <c r="K27" s="39"/>
      <c r="L27" s="21"/>
      <c r="M27" s="22"/>
      <c r="N27" s="22"/>
      <c r="O27" s="23"/>
      <c r="P27" s="45"/>
      <c r="Q27" s="46"/>
      <c r="R27" s="47"/>
      <c r="U27" s="34"/>
      <c r="V27" s="35"/>
      <c r="W27" s="36"/>
      <c r="X27" s="67"/>
      <c r="Y27" s="67"/>
      <c r="Z27" s="67"/>
      <c r="AA27" s="67"/>
      <c r="AB27" s="64"/>
      <c r="AC27" s="65"/>
      <c r="AD27" s="66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61"/>
      <c r="AQ27" s="62"/>
      <c r="AR27" s="63"/>
    </row>
    <row r="28" spans="2:44" x14ac:dyDescent="0.4">
      <c r="B28" s="24"/>
      <c r="C28" s="25"/>
      <c r="D28" s="26"/>
      <c r="F28" s="18" t="s">
        <v>86</v>
      </c>
      <c r="I28" s="34"/>
      <c r="J28" s="35"/>
      <c r="K28" s="36"/>
      <c r="O28" s="67"/>
      <c r="P28" s="45"/>
      <c r="Q28" s="46"/>
      <c r="R28" s="47"/>
      <c r="U28" s="34"/>
      <c r="V28" s="35"/>
      <c r="W28" s="36"/>
      <c r="Y28" s="18" t="s">
        <v>111</v>
      </c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1"/>
      <c r="AP28" s="61"/>
      <c r="AQ28" s="62"/>
      <c r="AR28" s="63"/>
    </row>
    <row r="29" spans="2:44" x14ac:dyDescent="0.4">
      <c r="B29" s="24"/>
      <c r="C29" s="25"/>
      <c r="D29" s="26"/>
      <c r="E29" s="21"/>
      <c r="F29" s="22"/>
      <c r="G29" s="22"/>
      <c r="H29" s="23"/>
      <c r="I29" s="37"/>
      <c r="J29" s="38"/>
      <c r="K29" s="39"/>
      <c r="L29" s="21"/>
      <c r="M29" s="22"/>
      <c r="N29" s="22"/>
      <c r="O29" s="23"/>
      <c r="P29" s="45"/>
      <c r="Q29" s="46"/>
      <c r="R29" s="47"/>
      <c r="U29" s="34"/>
      <c r="V29" s="35"/>
      <c r="W29" s="36"/>
      <c r="X29" s="22"/>
      <c r="Y29" s="22"/>
      <c r="Z29" s="22"/>
      <c r="AA29" s="67"/>
      <c r="AP29" s="61"/>
      <c r="AQ29" s="62"/>
      <c r="AR29" s="63"/>
    </row>
    <row r="30" spans="2:44" x14ac:dyDescent="0.4">
      <c r="B30" s="24"/>
      <c r="C30" s="25"/>
      <c r="D30" s="26"/>
      <c r="F30" s="18" t="s">
        <v>87</v>
      </c>
      <c r="I30" s="34"/>
      <c r="J30" s="35"/>
      <c r="K30" s="36"/>
      <c r="O30" s="67"/>
      <c r="P30" s="45"/>
      <c r="Q30" s="46"/>
      <c r="R30" s="47"/>
      <c r="U30" s="34"/>
      <c r="V30" s="35"/>
      <c r="W30" s="36"/>
      <c r="Y30" s="18" t="s">
        <v>113</v>
      </c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1"/>
      <c r="AP30" s="61"/>
      <c r="AQ30" s="62"/>
      <c r="AR30" s="63"/>
    </row>
    <row r="31" spans="2:44" x14ac:dyDescent="0.4">
      <c r="B31" s="24"/>
      <c r="C31" s="25"/>
      <c r="D31" s="26"/>
      <c r="E31" s="22"/>
      <c r="F31" s="22"/>
      <c r="G31" s="22"/>
      <c r="H31" s="22"/>
      <c r="I31" s="37"/>
      <c r="J31" s="38"/>
      <c r="K31" s="39"/>
      <c r="L31" s="21"/>
      <c r="M31" s="22"/>
      <c r="N31" s="22"/>
      <c r="O31" s="23"/>
      <c r="P31" s="45"/>
      <c r="Q31" s="46"/>
      <c r="R31" s="47"/>
      <c r="U31" s="34"/>
      <c r="V31" s="35"/>
      <c r="W31" s="36"/>
      <c r="X31" s="22"/>
      <c r="Y31" s="22"/>
      <c r="Z31" s="22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61"/>
      <c r="AQ31" s="68"/>
      <c r="AR31" s="63"/>
    </row>
    <row r="32" spans="2:44" x14ac:dyDescent="0.4">
      <c r="B32" s="24"/>
      <c r="C32" s="25"/>
      <c r="D32" s="26"/>
      <c r="F32" s="18" t="s">
        <v>88</v>
      </c>
      <c r="I32" s="34"/>
      <c r="J32" s="35"/>
      <c r="K32" s="36"/>
      <c r="O32" s="67"/>
      <c r="P32" s="45"/>
      <c r="Q32" s="46"/>
      <c r="R32" s="47"/>
      <c r="U32" s="34"/>
      <c r="V32" s="35"/>
      <c r="W32" s="36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43" t="s">
        <v>108</v>
      </c>
      <c r="AJ32" s="44"/>
      <c r="AK32" s="20"/>
      <c r="AL32" s="67"/>
      <c r="AM32" s="67"/>
      <c r="AN32" s="67"/>
      <c r="AO32" s="67"/>
      <c r="AP32" s="61"/>
      <c r="AQ32" s="68"/>
      <c r="AR32" s="63"/>
    </row>
    <row r="33" spans="2:44" x14ac:dyDescent="0.4">
      <c r="B33" s="24"/>
      <c r="C33" s="25"/>
      <c r="D33" s="26"/>
      <c r="E33" s="22"/>
      <c r="F33" s="22"/>
      <c r="G33" s="22"/>
      <c r="H33" s="22"/>
      <c r="I33" s="37"/>
      <c r="J33" s="38"/>
      <c r="K33" s="39"/>
      <c r="L33" s="21"/>
      <c r="M33" s="22"/>
      <c r="N33" s="22"/>
      <c r="O33" s="23"/>
      <c r="P33" s="45"/>
      <c r="Q33" s="46"/>
      <c r="R33" s="47"/>
      <c r="U33" s="34"/>
      <c r="V33" s="35"/>
      <c r="W33" s="36"/>
      <c r="X33" s="20"/>
      <c r="Y33" s="70" t="s">
        <v>110</v>
      </c>
      <c r="Z33" s="70"/>
      <c r="AA33" s="70"/>
      <c r="AB33" s="70"/>
      <c r="AC33" s="70"/>
      <c r="AD33" s="70"/>
      <c r="AE33" s="70"/>
      <c r="AF33" s="70"/>
      <c r="AG33" s="70"/>
      <c r="AH33" s="70"/>
      <c r="AI33" s="58"/>
      <c r="AJ33" s="59"/>
      <c r="AK33" s="60"/>
      <c r="AL33" s="67"/>
      <c r="AM33" s="67"/>
      <c r="AN33" s="19"/>
      <c r="AO33" s="67"/>
      <c r="AP33" s="61"/>
      <c r="AQ33" s="68"/>
      <c r="AR33" s="63"/>
    </row>
    <row r="34" spans="2:44" x14ac:dyDescent="0.4">
      <c r="B34" s="24"/>
      <c r="C34" s="25"/>
      <c r="D34" s="26"/>
      <c r="F34" s="18" t="s">
        <v>89</v>
      </c>
      <c r="I34" s="34"/>
      <c r="J34" s="35"/>
      <c r="K34" s="36"/>
      <c r="O34" s="67"/>
      <c r="P34" s="45"/>
      <c r="Q34" s="46"/>
      <c r="R34" s="47"/>
      <c r="U34" s="34"/>
      <c r="V34" s="35"/>
      <c r="W34" s="36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1"/>
      <c r="AJ34" s="68"/>
      <c r="AK34" s="63"/>
      <c r="AL34" s="67"/>
      <c r="AM34" s="67"/>
      <c r="AN34" s="19" t="s">
        <v>125</v>
      </c>
      <c r="AO34" s="67"/>
      <c r="AP34" s="61"/>
      <c r="AQ34" s="68"/>
      <c r="AR34" s="63"/>
    </row>
    <row r="35" spans="2:44" x14ac:dyDescent="0.4">
      <c r="B35" s="24"/>
      <c r="C35" s="25"/>
      <c r="D35" s="26"/>
      <c r="E35" s="21"/>
      <c r="F35" s="22"/>
      <c r="G35" s="22"/>
      <c r="H35" s="23"/>
      <c r="I35" s="37"/>
      <c r="J35" s="38"/>
      <c r="K35" s="39"/>
      <c r="L35" s="21"/>
      <c r="M35" s="22"/>
      <c r="N35" s="22"/>
      <c r="O35" s="23"/>
      <c r="P35" s="45"/>
      <c r="Q35" s="46"/>
      <c r="R35" s="47"/>
      <c r="U35" s="34"/>
      <c r="V35" s="35"/>
      <c r="W35" s="36"/>
      <c r="AB35" s="43" t="s">
        <v>105</v>
      </c>
      <c r="AC35" s="44"/>
      <c r="AD35" s="20"/>
      <c r="AI35" s="61"/>
      <c r="AJ35" s="68"/>
      <c r="AK35" s="63"/>
      <c r="AL35" s="22"/>
      <c r="AM35" s="22"/>
      <c r="AN35" s="22"/>
      <c r="AO35" s="22"/>
      <c r="AP35" s="64"/>
      <c r="AQ35" s="65"/>
      <c r="AR35" s="66"/>
    </row>
    <row r="36" spans="2:44" x14ac:dyDescent="0.4">
      <c r="B36" s="24"/>
      <c r="C36" s="25"/>
      <c r="D36" s="26"/>
      <c r="F36" s="18" t="s">
        <v>90</v>
      </c>
      <c r="I36" s="34"/>
      <c r="J36" s="35"/>
      <c r="K36" s="36"/>
      <c r="O36" s="67"/>
      <c r="P36" s="45"/>
      <c r="Q36" s="46"/>
      <c r="R36" s="47"/>
      <c r="U36" s="34"/>
      <c r="V36" s="35"/>
      <c r="W36" s="36"/>
      <c r="Y36" s="18" t="s">
        <v>106</v>
      </c>
      <c r="AB36" s="45"/>
      <c r="AC36" s="46"/>
      <c r="AD36" s="47"/>
      <c r="AI36" s="61"/>
      <c r="AJ36" s="68"/>
      <c r="AK36" s="63"/>
    </row>
    <row r="37" spans="2:44" x14ac:dyDescent="0.4">
      <c r="B37" s="24"/>
      <c r="C37" s="25"/>
      <c r="D37" s="26"/>
      <c r="E37" s="21"/>
      <c r="F37" s="22"/>
      <c r="G37" s="22"/>
      <c r="H37" s="23"/>
      <c r="I37" s="37"/>
      <c r="J37" s="38"/>
      <c r="K37" s="39"/>
      <c r="L37" s="21"/>
      <c r="M37" s="22"/>
      <c r="N37" s="22"/>
      <c r="O37" s="23"/>
      <c r="P37" s="45"/>
      <c r="Q37" s="46"/>
      <c r="R37" s="47"/>
      <c r="U37" s="34"/>
      <c r="V37" s="35"/>
      <c r="W37" s="36"/>
      <c r="X37" s="22"/>
      <c r="Y37" s="22"/>
      <c r="Z37" s="22"/>
      <c r="AA37" s="23"/>
      <c r="AB37" s="45"/>
      <c r="AC37" s="46"/>
      <c r="AD37" s="47"/>
      <c r="AF37" s="72" t="s">
        <v>126</v>
      </c>
      <c r="AI37" s="61"/>
      <c r="AJ37" s="68"/>
      <c r="AK37" s="63"/>
    </row>
    <row r="38" spans="2:44" x14ac:dyDescent="0.4">
      <c r="B38" s="24"/>
      <c r="C38" s="25"/>
      <c r="D38" s="26"/>
      <c r="F38" s="18" t="s">
        <v>91</v>
      </c>
      <c r="I38" s="34"/>
      <c r="J38" s="35"/>
      <c r="K38" s="36"/>
      <c r="O38" s="67"/>
      <c r="P38" s="45"/>
      <c r="Q38" s="46"/>
      <c r="R38" s="47"/>
      <c r="U38" s="34"/>
      <c r="V38" s="35"/>
      <c r="W38" s="36"/>
      <c r="Y38" s="18" t="s">
        <v>107</v>
      </c>
      <c r="AB38" s="45"/>
      <c r="AC38" s="46"/>
      <c r="AD38" s="47"/>
      <c r="AE38" s="21"/>
      <c r="AF38" s="22"/>
      <c r="AG38" s="22"/>
      <c r="AH38" s="23"/>
      <c r="AI38" s="61"/>
      <c r="AJ38" s="68"/>
      <c r="AK38" s="63"/>
    </row>
    <row r="39" spans="2:44" x14ac:dyDescent="0.4">
      <c r="B39" s="24"/>
      <c r="C39" s="25"/>
      <c r="D39" s="26"/>
      <c r="E39" s="21"/>
      <c r="F39" s="22"/>
      <c r="G39" s="22"/>
      <c r="H39" s="23"/>
      <c r="I39" s="37"/>
      <c r="J39" s="38"/>
      <c r="K39" s="39"/>
      <c r="L39" s="21"/>
      <c r="M39" s="22"/>
      <c r="N39" s="22"/>
      <c r="O39" s="23"/>
      <c r="P39" s="45"/>
      <c r="Q39" s="46"/>
      <c r="R39" s="47"/>
      <c r="U39" s="34"/>
      <c r="V39" s="35"/>
      <c r="W39" s="36"/>
      <c r="X39" s="22"/>
      <c r="Y39" s="22"/>
      <c r="Z39" s="22"/>
      <c r="AA39" s="23"/>
      <c r="AB39" s="48"/>
      <c r="AC39" s="49"/>
      <c r="AD39" s="50"/>
      <c r="AI39" s="64"/>
      <c r="AJ39" s="65"/>
      <c r="AK39" s="66"/>
    </row>
    <row r="40" spans="2:44" x14ac:dyDescent="0.4">
      <c r="B40" s="24"/>
      <c r="C40" s="25"/>
      <c r="D40" s="26"/>
      <c r="F40" s="18" t="s">
        <v>92</v>
      </c>
      <c r="I40" s="34"/>
      <c r="J40" s="35"/>
      <c r="K40" s="36"/>
      <c r="O40" s="67"/>
      <c r="P40" s="45"/>
      <c r="Q40" s="46"/>
      <c r="R40" s="47"/>
      <c r="U40" s="55"/>
      <c r="V40" s="56"/>
      <c r="W40" s="57"/>
    </row>
    <row r="41" spans="2:44" x14ac:dyDescent="0.4">
      <c r="B41" s="24"/>
      <c r="C41" s="25"/>
      <c r="D41" s="26"/>
      <c r="E41" s="22"/>
      <c r="F41" s="22"/>
      <c r="G41" s="22"/>
      <c r="H41" s="22"/>
      <c r="I41" s="40"/>
      <c r="J41" s="41"/>
      <c r="K41" s="42"/>
      <c r="L41" s="21"/>
      <c r="M41" s="22"/>
      <c r="N41" s="22"/>
      <c r="O41" s="23"/>
      <c r="P41" s="48"/>
      <c r="Q41" s="49"/>
      <c r="R41" s="50"/>
    </row>
    <row r="42" spans="2:44" x14ac:dyDescent="0.4">
      <c r="B42" s="24"/>
      <c r="C42" s="25"/>
      <c r="D42" s="26"/>
      <c r="O42" s="67"/>
      <c r="P42" s="22"/>
      <c r="Q42" s="22"/>
      <c r="R42" s="22"/>
    </row>
    <row r="43" spans="2:44" x14ac:dyDescent="0.4">
      <c r="B43" s="24"/>
      <c r="C43" s="25"/>
      <c r="D43" s="26"/>
      <c r="I43" s="32" t="s">
        <v>74</v>
      </c>
      <c r="J43" s="33"/>
      <c r="K43" s="20"/>
    </row>
    <row r="44" spans="2:44" x14ac:dyDescent="0.4">
      <c r="B44" s="24"/>
      <c r="C44" s="25"/>
      <c r="D44" s="26"/>
      <c r="G44" s="19" t="s">
        <v>97</v>
      </c>
      <c r="I44" s="34"/>
      <c r="J44" s="35"/>
      <c r="K44" s="36"/>
    </row>
    <row r="45" spans="2:44" x14ac:dyDescent="0.4">
      <c r="B45" s="24"/>
      <c r="C45" s="25"/>
      <c r="D45" s="26"/>
      <c r="E45" s="22"/>
      <c r="F45" s="22"/>
      <c r="G45" s="22"/>
      <c r="H45" s="23"/>
      <c r="I45" s="34"/>
      <c r="J45" s="35"/>
      <c r="K45" s="36"/>
    </row>
    <row r="46" spans="2:44" x14ac:dyDescent="0.4">
      <c r="B46" s="24"/>
      <c r="C46" s="25"/>
      <c r="D46" s="26"/>
      <c r="G46" s="19" t="s">
        <v>98</v>
      </c>
      <c r="I46" s="34"/>
      <c r="J46" s="35"/>
      <c r="K46" s="36"/>
    </row>
    <row r="47" spans="2:44" x14ac:dyDescent="0.4">
      <c r="B47" s="24"/>
      <c r="C47" s="25"/>
      <c r="D47" s="26"/>
      <c r="E47" s="22"/>
      <c r="F47" s="22"/>
      <c r="G47" s="22"/>
      <c r="H47" s="23"/>
      <c r="I47" s="34"/>
      <c r="J47" s="35"/>
      <c r="K47" s="36"/>
    </row>
    <row r="48" spans="2:44" x14ac:dyDescent="0.4">
      <c r="B48" s="24"/>
      <c r="C48" s="25"/>
      <c r="D48" s="26"/>
      <c r="G48" s="19" t="s">
        <v>99</v>
      </c>
      <c r="I48" s="34"/>
      <c r="J48" s="35"/>
      <c r="K48" s="36"/>
    </row>
    <row r="49" spans="2:11" x14ac:dyDescent="0.4">
      <c r="B49" s="24"/>
      <c r="C49" s="25"/>
      <c r="D49" s="26"/>
      <c r="E49" s="22"/>
      <c r="F49" s="22"/>
      <c r="G49" s="22"/>
      <c r="H49" s="23"/>
      <c r="I49" s="34"/>
      <c r="J49" s="35"/>
      <c r="K49" s="36"/>
    </row>
    <row r="50" spans="2:11" x14ac:dyDescent="0.4">
      <c r="B50" s="24"/>
      <c r="C50" s="25"/>
      <c r="D50" s="26"/>
      <c r="G50" s="19" t="s">
        <v>100</v>
      </c>
      <c r="I50" s="34"/>
      <c r="J50" s="35"/>
      <c r="K50" s="36"/>
    </row>
    <row r="51" spans="2:11" x14ac:dyDescent="0.4">
      <c r="B51" s="24"/>
      <c r="C51" s="25"/>
      <c r="D51" s="26"/>
      <c r="E51" s="22"/>
      <c r="F51" s="22"/>
      <c r="G51" s="22"/>
      <c r="H51" s="23"/>
      <c r="I51" s="34"/>
      <c r="J51" s="35"/>
      <c r="K51" s="36"/>
    </row>
    <row r="52" spans="2:11" x14ac:dyDescent="0.4">
      <c r="B52" s="24"/>
      <c r="C52" s="25"/>
      <c r="D52" s="26"/>
      <c r="G52" s="19" t="s">
        <v>101</v>
      </c>
      <c r="I52" s="34"/>
      <c r="J52" s="35"/>
      <c r="K52" s="36"/>
    </row>
    <row r="53" spans="2:11" x14ac:dyDescent="0.4">
      <c r="B53" s="27"/>
      <c r="C53" s="28"/>
      <c r="D53" s="29"/>
      <c r="E53" s="22"/>
      <c r="F53" s="22"/>
      <c r="G53" s="22"/>
      <c r="H53" s="23"/>
      <c r="I53" s="34"/>
      <c r="J53" s="35"/>
      <c r="K53" s="36"/>
    </row>
    <row r="54" spans="2:11" x14ac:dyDescent="0.4">
      <c r="I54" s="22"/>
      <c r="J54" s="22"/>
      <c r="K54" s="22"/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10"/>
  <sheetViews>
    <sheetView workbookViewId="0">
      <selection activeCell="B12" sqref="B12"/>
    </sheetView>
  </sheetViews>
  <sheetFormatPr defaultRowHeight="18.75" x14ac:dyDescent="0.4"/>
  <cols>
    <col min="2" max="2" width="31.25" bestFit="1" customWidth="1"/>
  </cols>
  <sheetData>
    <row r="2" spans="2:3" x14ac:dyDescent="0.4">
      <c r="B2" t="s">
        <v>26</v>
      </c>
      <c r="C2" s="4" t="s">
        <v>27</v>
      </c>
    </row>
    <row r="3" spans="2:3" x14ac:dyDescent="0.4">
      <c r="B3" t="s">
        <v>28</v>
      </c>
      <c r="C3" s="4" t="s">
        <v>29</v>
      </c>
    </row>
    <row r="4" spans="2:3" x14ac:dyDescent="0.4">
      <c r="B4" t="s">
        <v>30</v>
      </c>
      <c r="C4" s="4" t="s">
        <v>31</v>
      </c>
    </row>
    <row r="5" spans="2:3" x14ac:dyDescent="0.4">
      <c r="C5" s="4" t="s">
        <v>32</v>
      </c>
    </row>
    <row r="6" spans="2:3" x14ac:dyDescent="0.4">
      <c r="B6" t="s">
        <v>33</v>
      </c>
      <c r="C6" s="4" t="s">
        <v>34</v>
      </c>
    </row>
    <row r="7" spans="2:3" x14ac:dyDescent="0.4">
      <c r="B7" t="s">
        <v>45</v>
      </c>
      <c r="C7" s="4" t="s">
        <v>46</v>
      </c>
    </row>
    <row r="8" spans="2:3" x14ac:dyDescent="0.4">
      <c r="B8" t="s">
        <v>47</v>
      </c>
      <c r="C8" s="4" t="s">
        <v>48</v>
      </c>
    </row>
    <row r="9" spans="2:3" x14ac:dyDescent="0.4">
      <c r="B9" t="s">
        <v>53</v>
      </c>
      <c r="C9" t="s">
        <v>54</v>
      </c>
    </row>
    <row r="10" spans="2:3" x14ac:dyDescent="0.4">
      <c r="B10" t="s">
        <v>62</v>
      </c>
      <c r="C10" s="4" t="s">
        <v>63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  <hyperlink ref="C10" r:id="rId8" xr:uid="{4A84AC4D-07CC-4355-9C15-6CA842856D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13"/>
  <sheetViews>
    <sheetView workbookViewId="0">
      <selection activeCell="D12" sqref="D12"/>
    </sheetView>
  </sheetViews>
  <sheetFormatPr defaultRowHeight="18.75" x14ac:dyDescent="0.4"/>
  <cols>
    <col min="2" max="2" width="13.375" bestFit="1" customWidth="1"/>
    <col min="3" max="3" width="24.5" customWidth="1"/>
  </cols>
  <sheetData>
    <row r="2" spans="2:8" x14ac:dyDescent="0.4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 x14ac:dyDescent="0.4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  <row r="5" spans="2:8" x14ac:dyDescent="0.4">
      <c r="B5" t="s">
        <v>64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</row>
    <row r="6" spans="2:8" x14ac:dyDescent="0.4">
      <c r="B6">
        <f>POWER(2,64)</f>
        <v>1.8446744073709552E+19</v>
      </c>
      <c r="C6">
        <f>B6/1000</f>
        <v>1.8446744073709552E+16</v>
      </c>
      <c r="D6">
        <f>C6/1000</f>
        <v>18446744073709.551</v>
      </c>
      <c r="E6">
        <f>D6/60</f>
        <v>307445734561.82587</v>
      </c>
      <c r="F6">
        <f>E6/60</f>
        <v>5124095576.0304308</v>
      </c>
      <c r="G6">
        <f>F6/24</f>
        <v>213503982.33460128</v>
      </c>
      <c r="H6">
        <f>G6/365</f>
        <v>584942.41735507199</v>
      </c>
    </row>
    <row r="7" spans="2:8" x14ac:dyDescent="0.4">
      <c r="C7" t="s">
        <v>66</v>
      </c>
      <c r="D7" t="s">
        <v>67</v>
      </c>
    </row>
    <row r="8" spans="2:8" x14ac:dyDescent="0.4">
      <c r="B8" t="s">
        <v>65</v>
      </c>
      <c r="D8">
        <v>1000</v>
      </c>
    </row>
    <row r="9" spans="2:8" x14ac:dyDescent="0.4">
      <c r="B9" t="s">
        <v>68</v>
      </c>
      <c r="C9">
        <f>1000</f>
        <v>1000</v>
      </c>
      <c r="D9">
        <v>1000</v>
      </c>
    </row>
    <row r="10" spans="2:8" x14ac:dyDescent="0.4">
      <c r="B10" t="s">
        <v>69</v>
      </c>
      <c r="C10">
        <f>C9*1000</f>
        <v>1000000</v>
      </c>
      <c r="D10">
        <v>60</v>
      </c>
    </row>
    <row r="11" spans="2:8" x14ac:dyDescent="0.4">
      <c r="B11" t="s">
        <v>70</v>
      </c>
      <c r="C11">
        <f>C10*D10</f>
        <v>60000000</v>
      </c>
      <c r="D11">
        <v>60</v>
      </c>
    </row>
    <row r="12" spans="2:8" x14ac:dyDescent="0.4">
      <c r="B12" t="s">
        <v>71</v>
      </c>
      <c r="C12">
        <f>C11*D11</f>
        <v>3600000000</v>
      </c>
      <c r="D12">
        <v>24</v>
      </c>
    </row>
    <row r="13" spans="2:8" x14ac:dyDescent="0.4">
      <c r="B13" t="s">
        <v>72</v>
      </c>
      <c r="C13">
        <f>C12*D12</f>
        <v>86400000000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Folder</vt:lpstr>
      <vt:lpstr>PWM</vt:lpstr>
      <vt:lpstr>Resources</vt:lpstr>
      <vt:lpstr>SwRS</vt:lpstr>
      <vt:lpstr>PackageDiagram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2024-10-08T11:33:27Z</dcterms:created>
  <dcterms:modified xsi:type="dcterms:W3CDTF">2024-10-24T23:01:47Z</dcterms:modified>
</cp:coreProperties>
</file>