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_HKF\_dev\Repository\GSL\Document\"/>
    </mc:Choice>
  </mc:AlternateContent>
  <xr:revisionPtr revIDLastSave="0" documentId="13_ncr:1_{192E921C-F62E-42E2-9930-D0BDA9B49136}" xr6:coauthVersionLast="47" xr6:coauthVersionMax="47" xr10:uidLastSave="{00000000-0000-0000-0000-000000000000}"/>
  <bookViews>
    <workbookView xWindow="-120" yWindow="-120" windowWidth="29040" windowHeight="15720" activeTab="4" xr2:uid="{2B8BF1E6-E496-4F89-BDC8-54DCCB78AA27}"/>
  </bookViews>
  <sheets>
    <sheet name="FolderStructure" sheetId="1" r:id="rId1"/>
    <sheet name="PWM" sheetId="2" r:id="rId2"/>
    <sheet name="Resources" sheetId="4" r:id="rId3"/>
    <sheet name="SwRS" sheetId="6" r:id="rId4"/>
    <sheet name="PackageDiagram" sheetId="7" r:id="rId5"/>
    <sheet name="Links" sheetId="3" r:id="rId6"/>
    <sheet name="ETC" sheetId="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5" l="1"/>
  <c r="C12" i="5"/>
  <c r="C11" i="5"/>
  <c r="C10" i="5"/>
  <c r="C9" i="5"/>
  <c r="B6" i="5"/>
  <c r="C6" i="5" s="1"/>
  <c r="D6" i="5" s="1"/>
  <c r="E6" i="5" s="1"/>
  <c r="F6" i="5" s="1"/>
  <c r="G6" i="5" s="1"/>
  <c r="H6" i="5" s="1"/>
  <c r="E19" i="2"/>
  <c r="D19" i="2"/>
  <c r="D18" i="2"/>
  <c r="B3" i="5"/>
  <c r="C3" i="5"/>
  <c r="D3" i="5" s="1"/>
  <c r="E3" i="5" s="1"/>
  <c r="F3" i="5" s="1"/>
  <c r="G3" i="5" s="1"/>
  <c r="H3" i="5" s="1"/>
  <c r="E25" i="2"/>
  <c r="D25" i="2"/>
  <c r="D24" i="2"/>
  <c r="C24" i="2"/>
  <c r="C22" i="2"/>
  <c r="C18" i="2"/>
  <c r="C16" i="2"/>
  <c r="C12" i="2"/>
  <c r="C10" i="2"/>
  <c r="F15" i="4" l="1"/>
  <c r="C15" i="4"/>
  <c r="E15" i="4" s="1"/>
  <c r="F14" i="4"/>
  <c r="E14" i="4"/>
  <c r="C14" i="4"/>
  <c r="F9" i="4"/>
  <c r="C9" i="4"/>
  <c r="F10" i="4"/>
  <c r="F5" i="4"/>
  <c r="F4" i="4"/>
  <c r="C10" i="4" l="1"/>
  <c r="E10" i="4" s="1"/>
  <c r="E9" i="4"/>
  <c r="E5" i="4"/>
  <c r="E4" i="4"/>
</calcChain>
</file>

<file path=xl/sharedStrings.xml><?xml version="1.0" encoding="utf-8"?>
<sst xmlns="http://schemas.openxmlformats.org/spreadsheetml/2006/main" count="230" uniqueCount="188">
  <si>
    <t>Calculation</t>
  </si>
  <si>
    <t>PWM Setting</t>
  </si>
  <si>
    <t>Prescaler</t>
  </si>
  <si>
    <t>Counter Period</t>
  </si>
  <si>
    <t>PWM Output</t>
  </si>
  <si>
    <t>https://qiita.com/ShunHattori/items/68f099f1d77702d2535d</t>
  </si>
  <si>
    <t>Clock</t>
  </si>
  <si>
    <t>https://community.st.com/t5/stm32-mcus/how-to-use-stlink-v3-mco-output-on-nucleo-boards-as-a-precise/ta-p/723361</t>
  </si>
  <si>
    <t>ISR?(Cortex M3)</t>
  </si>
  <si>
    <t>https://stackoverflow.com/questions/16656489/safely-detect-if-function-is-called-from-an-isr</t>
  </si>
  <si>
    <t>https://www.renesas.com/en/document/mah/idt-arm-cortex-m0-user-guide</t>
  </si>
  <si>
    <t>CubeIDE(Split peripherals)</t>
  </si>
  <si>
    <t>https://community.st.com/t5/stm32cubemx-mcus/is-it-possible-to-automatically-separate-the-code-generated-by/td-p/71174</t>
  </si>
  <si>
    <t>before</t>
  </si>
  <si>
    <t>after</t>
  </si>
  <si>
    <t>diff</t>
  </si>
  <si>
    <t>RAM(KB)</t>
  </si>
  <si>
    <t>ROM(KB)</t>
  </si>
  <si>
    <t>%</t>
  </si>
  <si>
    <t>GTK_SC_PERIPHERALS [SHA-1: 3deb3aa8da26ad4805db492b78408d75ca17b15b]</t>
  </si>
  <si>
    <t>GTK_SC_BASE [SHA-1: 74b4d3d425f102277975e83fb277a20295cfb6da]</t>
  </si>
  <si>
    <t>GTK_SC_PERIPHERALS Implemented [SHA-1: 3deb3aa8da26ad4805db492b78408d75ca17b15b]</t>
  </si>
  <si>
    <t>UART</t>
  </si>
  <si>
    <t>https://qiita.com/numeru55/items/fd61922eeec6be62a22a</t>
  </si>
  <si>
    <t>Measure execution time</t>
  </si>
  <si>
    <t>https://www.iar.com/knowledge/learn/debugging/techniques-for-measuring-the-elapsed-timeew-page/</t>
  </si>
  <si>
    <t>Frequency(Hz)</t>
  </si>
  <si>
    <r>
      <t>f</t>
    </r>
    <r>
      <rPr>
        <b/>
        <vertAlign val="subscript"/>
        <sz val="11"/>
        <color theme="1"/>
        <rFont val="游ゴシック"/>
        <family val="2"/>
        <scheme val="minor"/>
      </rPr>
      <t>PWM</t>
    </r>
    <r>
      <rPr>
        <b/>
        <sz val="11"/>
        <color theme="1"/>
        <rFont val="游ゴシック"/>
        <family val="2"/>
        <scheme val="minor"/>
      </rPr>
      <t>(Hz)</t>
    </r>
  </si>
  <si>
    <t>1ms</t>
  </si>
  <si>
    <t>1us</t>
  </si>
  <si>
    <t>ISR/Thread</t>
  </si>
  <si>
    <t>ICSR[0..9] M0+</t>
  </si>
  <si>
    <t>U32</t>
    <phoneticPr fontId="4"/>
  </si>
  <si>
    <t>ms</t>
    <phoneticPr fontId="4"/>
  </si>
  <si>
    <t>s</t>
    <phoneticPr fontId="4"/>
  </si>
  <si>
    <t>m</t>
    <phoneticPr fontId="4"/>
  </si>
  <si>
    <t>h</t>
    <phoneticPr fontId="4"/>
  </si>
  <si>
    <t>d</t>
    <phoneticPr fontId="4"/>
  </si>
  <si>
    <t>y</t>
    <phoneticPr fontId="4"/>
  </si>
  <si>
    <t>Show column number in Eclipse</t>
    <phoneticPr fontId="4"/>
  </si>
  <si>
    <t>https://stackoverflow.com/questions/58509117/eclipse-2019-09-cant-see-the-current-column-number-in-the-status-bar</t>
    <phoneticPr fontId="4"/>
  </si>
  <si>
    <t>U64</t>
    <phoneticPr fontId="4"/>
  </si>
  <si>
    <t>us</t>
    <phoneticPr fontId="4"/>
  </si>
  <si>
    <t>divide</t>
    <phoneticPr fontId="4"/>
  </si>
  <si>
    <t>mod</t>
    <phoneticPr fontId="4"/>
  </si>
  <si>
    <t>ms</t>
    <phoneticPr fontId="4"/>
  </si>
  <si>
    <t>sec</t>
    <phoneticPr fontId="4"/>
  </si>
  <si>
    <t>min</t>
    <phoneticPr fontId="4"/>
  </si>
  <si>
    <t>hour</t>
    <phoneticPr fontId="4"/>
  </si>
  <si>
    <t>day</t>
    <phoneticPr fontId="4"/>
  </si>
  <si>
    <t>Software block diagram.</t>
    <phoneticPr fontId="4"/>
  </si>
  <si>
    <t>GSL</t>
    <phoneticPr fontId="4"/>
  </si>
  <si>
    <t>UA</t>
    <phoneticPr fontId="4"/>
  </si>
  <si>
    <t>CONFIG</t>
    <phoneticPr fontId="4"/>
  </si>
  <si>
    <t>PSM_PRD_BSM</t>
    <phoneticPr fontId="4"/>
  </si>
  <si>
    <t>BSM_MCCP_B[0..4]</t>
    <phoneticPr fontId="4"/>
  </si>
  <si>
    <t>BSM_PRD_B[0..4]</t>
    <phoneticPr fontId="4"/>
  </si>
  <si>
    <t>BSM_THN_B[0..4]</t>
    <phoneticPr fontId="4"/>
  </si>
  <si>
    <t>BSM_NAME_B[0..4]</t>
    <phoneticPr fontId="4"/>
  </si>
  <si>
    <t>enuGslBsmEventCallback</t>
    <phoneticPr fontId="4"/>
  </si>
  <si>
    <t>PSM_PRD_LSM</t>
    <phoneticPr fontId="4"/>
  </si>
  <si>
    <t>LSM_NAME_L[0..4]</t>
    <phoneticPr fontId="4"/>
  </si>
  <si>
    <t>LSM_PRD_B[0..4]</t>
    <phoneticPr fontId="4"/>
  </si>
  <si>
    <t>LSM_BSM_TYPE_L[0..4]</t>
    <phoneticPr fontId="4"/>
  </si>
  <si>
    <t>LSM_FI_TMO_L[0..4]</t>
    <phoneticPr fontId="4"/>
  </si>
  <si>
    <t>LSM_FO_TMO_L[0..4]</t>
    <phoneticPr fontId="4"/>
  </si>
  <si>
    <t>enuGslLsmEventCallback</t>
    <phoneticPr fontId="4"/>
  </si>
  <si>
    <t>vidGslLsmOutputCallback</t>
    <phoneticPr fontId="4"/>
  </si>
  <si>
    <t>enuGslLsmPwmMinCallback</t>
    <phoneticPr fontId="4"/>
  </si>
  <si>
    <t>enuGslLsmPwmMaxCallback</t>
    <phoneticPr fontId="4"/>
  </si>
  <si>
    <t>PSM_PRD_DSM</t>
    <phoneticPr fontId="4"/>
  </si>
  <si>
    <t>BSM</t>
    <phoneticPr fontId="4"/>
  </si>
  <si>
    <t>LSM</t>
    <phoneticPr fontId="4"/>
  </si>
  <si>
    <t>DSM</t>
    <phoneticPr fontId="4"/>
  </si>
  <si>
    <t>vidGslInitCallback</t>
    <phoneticPr fontId="4"/>
  </si>
  <si>
    <t>vidGslSrvcCallback</t>
    <phoneticPr fontId="4"/>
  </si>
  <si>
    <t>vidGslProcCallback</t>
    <phoneticPr fontId="4"/>
  </si>
  <si>
    <t>enuGslBsmNotifyCallback</t>
    <phoneticPr fontId="4"/>
  </si>
  <si>
    <t>vidGslDiagElapsedCallback</t>
    <phoneticPr fontId="4"/>
  </si>
  <si>
    <t>PSM</t>
    <phoneticPr fontId="4"/>
  </si>
  <si>
    <t>vidPsmInit</t>
    <phoneticPr fontId="4"/>
  </si>
  <si>
    <t>vidPsmSrvc</t>
    <phoneticPr fontId="4"/>
  </si>
  <si>
    <t>BPM</t>
    <phoneticPr fontId="4"/>
  </si>
  <si>
    <t>vidBpmInit</t>
    <phoneticPr fontId="4"/>
  </si>
  <si>
    <t>vidBpmProc</t>
    <phoneticPr fontId="4"/>
  </si>
  <si>
    <t>QUEUE</t>
    <phoneticPr fontId="4"/>
  </si>
  <si>
    <t>DIAG</t>
    <phoneticPr fontId="4"/>
  </si>
  <si>
    <t>vidQueInit</t>
    <phoneticPr fontId="4"/>
  </si>
  <si>
    <t>vidDiagInit</t>
    <phoneticPr fontId="4"/>
  </si>
  <si>
    <t>enuBsmNotifyCallback</t>
    <phoneticPr fontId="4"/>
  </si>
  <si>
    <t>vidDiagTusAccumulate</t>
    <phoneticPr fontId="4"/>
  </si>
  <si>
    <t>vidBsmInit</t>
    <phoneticPr fontId="4"/>
  </si>
  <si>
    <t>vidBsmSrvc</t>
    <phoneticPr fontId="4"/>
  </si>
  <si>
    <t>vidDsmInit</t>
    <phoneticPr fontId="4"/>
  </si>
  <si>
    <t>vidDsmSrvc</t>
    <phoneticPr fontId="4"/>
  </si>
  <si>
    <t>vidLsmInit</t>
    <phoneticPr fontId="4"/>
  </si>
  <si>
    <t>vidLsmSrvc</t>
    <phoneticPr fontId="4"/>
  </si>
  <si>
    <t>vidDiagTusStart</t>
    <phoneticPr fontId="4"/>
  </si>
  <si>
    <t>u32DiagTusElapsed</t>
    <phoneticPr fontId="4"/>
  </si>
  <si>
    <t>GSL</t>
    <phoneticPr fontId="4"/>
  </si>
  <si>
    <t>gsl.c</t>
    <phoneticPr fontId="4"/>
  </si>
  <si>
    <t>Inc</t>
    <phoneticPr fontId="4"/>
  </si>
  <si>
    <t>gsl_api.h</t>
    <phoneticPr fontId="4"/>
  </si>
  <si>
    <t>gsl_def.h</t>
    <phoneticPr fontId="4"/>
  </si>
  <si>
    <t>gsl_feature.h</t>
    <phoneticPr fontId="4"/>
  </si>
  <si>
    <t>Libs</t>
    <phoneticPr fontId="4"/>
  </si>
  <si>
    <t>NOOS</t>
    <phoneticPr fontId="4"/>
  </si>
  <si>
    <t>XPM</t>
    <phoneticPr fontId="4"/>
  </si>
  <si>
    <t>XSM</t>
    <phoneticPr fontId="4"/>
  </si>
  <si>
    <t>Src</t>
    <phoneticPr fontId="4"/>
  </si>
  <si>
    <t>gsl_bpm.h</t>
    <phoneticPr fontId="4"/>
  </si>
  <si>
    <t>gsl_psm.h</t>
    <phoneticPr fontId="4"/>
  </si>
  <si>
    <t>gsl_xsm.h</t>
    <phoneticPr fontId="4"/>
  </si>
  <si>
    <t>gsl_bsm.h</t>
    <phoneticPr fontId="4"/>
  </si>
  <si>
    <t>gsl_lsm.h</t>
    <phoneticPr fontId="4"/>
  </si>
  <si>
    <t>gsl_dsm.h</t>
    <phoneticPr fontId="4"/>
  </si>
  <si>
    <t>gsl_bsm.c</t>
    <phoneticPr fontId="4"/>
  </si>
  <si>
    <t>gsl_dsm.c</t>
    <phoneticPr fontId="4"/>
  </si>
  <si>
    <t>gsl_lsm.c</t>
    <phoneticPr fontId="4"/>
  </si>
  <si>
    <t>gsl_bpm.c</t>
    <phoneticPr fontId="4"/>
  </si>
  <si>
    <t>gsl_psm.c</t>
    <phoneticPr fontId="4"/>
  </si>
  <si>
    <t>gsl_config.h</t>
    <phoneticPr fontId="4"/>
  </si>
  <si>
    <t>DIAG</t>
    <phoneticPr fontId="4"/>
  </si>
  <si>
    <t>gsl_diag.h</t>
    <phoneticPr fontId="4"/>
  </si>
  <si>
    <t>gsl_diag.c</t>
    <phoneticPr fontId="4"/>
  </si>
  <si>
    <t>IPC</t>
    <phoneticPr fontId="4"/>
  </si>
  <si>
    <t>gsl_queue.h</t>
    <phoneticPr fontId="4"/>
  </si>
  <si>
    <t>gsl_queue.c</t>
    <phoneticPr fontId="4"/>
  </si>
  <si>
    <t>gsl_dpm.h</t>
    <phoneticPr fontId="4"/>
  </si>
  <si>
    <t>gsl_ipm.h</t>
    <phoneticPr fontId="4"/>
  </si>
  <si>
    <t>gsl_xpm.h</t>
    <phoneticPr fontId="4"/>
  </si>
  <si>
    <t>gsl_ipm.c</t>
    <phoneticPr fontId="4"/>
  </si>
  <si>
    <r>
      <rPr>
        <b/>
        <sz val="12"/>
        <color theme="1"/>
        <rFont val="Calibri"/>
        <family val="2"/>
      </rPr>
      <t>gsl_api.h</t>
    </r>
    <r>
      <rPr>
        <sz val="12"/>
        <color theme="1"/>
        <rFont val="Calibri"/>
        <family val="2"/>
      </rPr>
      <t xml:space="preserve"> provides GSL callback APIs shall be called by UA.</t>
    </r>
    <phoneticPr fontId="4"/>
  </si>
  <si>
    <r>
      <rPr>
        <b/>
        <sz val="12"/>
        <color theme="1"/>
        <rFont val="Calibri"/>
        <family val="2"/>
      </rPr>
      <t>gsl_config.h</t>
    </r>
    <r>
      <rPr>
        <sz val="12"/>
        <color theme="1"/>
        <rFont val="Calibri"/>
        <family val="2"/>
      </rPr>
      <t xml:space="preserve"> is comprised of interfaces, i.e., defines, types, callbacks.
UA shall redefine and implement callbacks for device specific features.</t>
    </r>
    <phoneticPr fontId="4"/>
  </si>
  <si>
    <r>
      <rPr>
        <b/>
        <sz val="12"/>
        <color theme="1"/>
        <rFont val="Calibri"/>
        <family val="2"/>
      </rPr>
      <t>gsl_def.h</t>
    </r>
    <r>
      <rPr>
        <sz val="12"/>
        <color theme="1"/>
        <rFont val="Calibri"/>
        <family val="2"/>
      </rPr>
      <t xml:space="preserve"> defines GSL types.
As the GSL is aims to be platform independent static library, gsl_def.h may change according to the UA environment, e.g., tool chain.</t>
    </r>
    <phoneticPr fontId="4"/>
  </si>
  <si>
    <r>
      <rPr>
        <b/>
        <sz val="12"/>
        <color theme="1"/>
        <rFont val="Calibri"/>
        <family val="2"/>
      </rPr>
      <t>gsl_feature.h</t>
    </r>
    <r>
      <rPr>
        <sz val="12"/>
        <color theme="1"/>
        <rFont val="Calibri"/>
        <family val="2"/>
      </rPr>
      <t xml:space="preserve"> is comprised of defines, i.e., macros, those specify GSL features.</t>
    </r>
    <phoneticPr fontId="4"/>
  </si>
  <si>
    <t>G? Static Library</t>
    <phoneticPr fontId="4"/>
  </si>
  <si>
    <r>
      <t>DIAG</t>
    </r>
    <r>
      <rPr>
        <sz val="12"/>
        <color theme="1"/>
        <rFont val="Calibri"/>
        <family val="2"/>
      </rPr>
      <t xml:space="preserve"> provides diagnostic method stride over GSL modules.</t>
    </r>
    <phoneticPr fontId="4"/>
  </si>
  <si>
    <t>Each of files in this folder provides interfaces among GSL modules.</t>
    <phoneticPr fontId="4"/>
  </si>
  <si>
    <r>
      <rPr>
        <b/>
        <sz val="12"/>
        <color theme="1"/>
        <rFont val="Calibri"/>
        <family val="2"/>
      </rPr>
      <t>gsl_diag.h</t>
    </r>
    <r>
      <rPr>
        <sz val="12"/>
        <color theme="1"/>
        <rFont val="Calibri"/>
        <family val="2"/>
      </rPr>
      <t xml:space="preserve"> provides diagnostic method, e.g., vidDiagTrace, vidDiagKeepAlive, etc.</t>
    </r>
    <phoneticPr fontId="4"/>
  </si>
  <si>
    <r>
      <rPr>
        <b/>
        <sz val="12"/>
        <color theme="1"/>
        <rFont val="Calibri"/>
        <family val="2"/>
      </rPr>
      <t>gsl_queue.h</t>
    </r>
    <r>
      <rPr>
        <sz val="12"/>
        <color theme="1"/>
        <rFont val="Calibri"/>
        <family val="2"/>
      </rPr>
      <t xml:space="preserve"> provides simple queue APIs, e.g, vidQueEnqueue, pvQueDequeue.</t>
    </r>
    <phoneticPr fontId="4"/>
  </si>
  <si>
    <t>Each of files in this folder implements DIAG interfaces and UA callbacks.</t>
    <phoneticPr fontId="4"/>
  </si>
  <si>
    <t>Each of files in this folder provides IPC interfaces among GSL modules</t>
    <phoneticPr fontId="4"/>
  </si>
  <si>
    <t>Each of files in this folder provides NOOS interfaces among GSL modules</t>
    <phoneticPr fontId="4"/>
  </si>
  <si>
    <r>
      <rPr>
        <b/>
        <sz val="12"/>
        <color theme="1"/>
        <rFont val="Calibri"/>
        <family val="2"/>
      </rPr>
      <t>NOOS</t>
    </r>
    <r>
      <rPr>
        <sz val="12"/>
        <color theme="1"/>
        <rFont val="Calibri"/>
        <family val="2"/>
      </rPr>
      <t xml:space="preserve"> (NO Operating System) provides OS-like features, e.g., periodic service, background process.</t>
    </r>
    <phoneticPr fontId="4"/>
  </si>
  <si>
    <r>
      <rPr>
        <b/>
        <sz val="12"/>
        <color theme="1"/>
        <rFont val="Calibri"/>
        <family val="2"/>
      </rPr>
      <t>gsl_bpm.h</t>
    </r>
    <r>
      <rPr>
        <sz val="12"/>
        <color theme="1"/>
        <rFont val="Calibri"/>
        <family val="2"/>
      </rPr>
      <t xml:space="preserve"> provides BPM (Background Process Manager) interfaces, e.g., vidBpmInit, vidBpmProc, etc.</t>
    </r>
    <phoneticPr fontId="4"/>
  </si>
  <si>
    <r>
      <rPr>
        <b/>
        <sz val="12"/>
        <color theme="1"/>
        <rFont val="Calibri"/>
        <family val="2"/>
      </rPr>
      <t>gsl_psm.h</t>
    </r>
    <r>
      <rPr>
        <sz val="12"/>
        <color theme="1"/>
        <rFont val="Calibri"/>
        <family val="2"/>
      </rPr>
      <t xml:space="preserve"> provides PSM (Periodic Service Manager) interfaces, e.g., vidPsmInit, vidPsmSrvc, etc.</t>
    </r>
    <phoneticPr fontId="4"/>
  </si>
  <si>
    <t>vidDpmInit</t>
    <phoneticPr fontId="4"/>
  </si>
  <si>
    <t>IPM</t>
    <phoneticPr fontId="4"/>
  </si>
  <si>
    <t>vidIpmInit</t>
    <phoneticPr fontId="4"/>
  </si>
  <si>
    <t>vidIpmProc</t>
    <phoneticPr fontId="4"/>
  </si>
  <si>
    <t>DPM</t>
    <phoneticPr fontId="4"/>
  </si>
  <si>
    <t>vidDpmProc</t>
    <phoneticPr fontId="4"/>
  </si>
  <si>
    <t>u32DiagCntCallback</t>
    <phoneticPr fontId="4"/>
  </si>
  <si>
    <t>u32DiagCntPrdCallback</t>
    <phoneticPr fontId="4"/>
  </si>
  <si>
    <t>vidDiagTraceCallback</t>
    <phoneticPr fontId="4"/>
  </si>
  <si>
    <t>u64DiagGetTusTotal</t>
    <phoneticPr fontId="4"/>
  </si>
  <si>
    <r>
      <rPr>
        <b/>
        <sz val="12"/>
        <color theme="1"/>
        <rFont val="Calibri"/>
        <family val="2"/>
      </rPr>
      <t>gsl_ipm.h</t>
    </r>
    <r>
      <rPr>
        <sz val="12"/>
        <color theme="1"/>
        <rFont val="Calibri"/>
        <family val="2"/>
      </rPr>
      <t xml:space="preserve"> provides IPM (Idle Process Manager) interfaces.</t>
    </r>
    <phoneticPr fontId="4"/>
  </si>
  <si>
    <t>gsl_dpm.c</t>
    <phoneticPr fontId="4"/>
  </si>
  <si>
    <r>
      <rPr>
        <b/>
        <sz val="12"/>
        <color theme="1"/>
        <rFont val="Calibri"/>
        <family val="2"/>
      </rPr>
      <t>gsl_dpm.c</t>
    </r>
    <r>
      <rPr>
        <sz val="12"/>
        <color theme="1"/>
        <rFont val="Calibri"/>
        <family val="2"/>
      </rPr>
      <t xml:space="preserve"> implements DPM features and interfaces.</t>
    </r>
    <phoneticPr fontId="4"/>
  </si>
  <si>
    <r>
      <rPr>
        <b/>
        <sz val="12"/>
        <color theme="1"/>
        <rFont val="Calibri"/>
        <family val="2"/>
      </rPr>
      <t>gsl_ipm.c</t>
    </r>
    <r>
      <rPr>
        <sz val="12"/>
        <color theme="1"/>
        <rFont val="Calibri"/>
        <family val="2"/>
      </rPr>
      <t xml:space="preserve"> implements IPM features and interfaces.</t>
    </r>
    <phoneticPr fontId="4"/>
  </si>
  <si>
    <r>
      <rPr>
        <b/>
        <sz val="12"/>
        <color theme="1"/>
        <rFont val="Calibri"/>
        <family val="2"/>
      </rPr>
      <t>gsl_bpm.c</t>
    </r>
    <r>
      <rPr>
        <sz val="12"/>
        <color theme="1"/>
        <rFont val="Calibri"/>
        <family val="2"/>
      </rPr>
      <t xml:space="preserve"> implements BPM features and interfaces, e.g., vidBpmInit, vidBpmProc, etc.</t>
    </r>
    <phoneticPr fontId="4"/>
  </si>
  <si>
    <r>
      <rPr>
        <b/>
        <sz val="12"/>
        <color theme="1"/>
        <rFont val="Calibri"/>
        <family val="2"/>
      </rPr>
      <t>gsl_queue.c</t>
    </r>
    <r>
      <rPr>
        <sz val="12"/>
        <color theme="1"/>
        <rFont val="Calibri"/>
        <family val="2"/>
      </rPr>
      <t xml:space="preserve"> implements simple queue features and interfaces.</t>
    </r>
    <phoneticPr fontId="4"/>
  </si>
  <si>
    <t>Each of files in this folder implements IPC  features and interfaces.</t>
    <phoneticPr fontId="4"/>
  </si>
  <si>
    <r>
      <rPr>
        <b/>
        <sz val="12"/>
        <color theme="1"/>
        <rFont val="Calibri"/>
        <family val="2"/>
      </rPr>
      <t>Libs</t>
    </r>
    <r>
      <rPr>
        <sz val="12"/>
        <color theme="1"/>
        <rFont val="Calibri"/>
        <family val="2"/>
      </rPr>
      <t xml:space="preserve"> provide GSL features as an platform independent GSL features.</t>
    </r>
    <phoneticPr fontId="4"/>
  </si>
  <si>
    <r>
      <rPr>
        <b/>
        <sz val="12"/>
        <color theme="1"/>
        <rFont val="Calibri"/>
        <family val="2"/>
      </rPr>
      <t xml:space="preserve">IPC </t>
    </r>
    <r>
      <rPr>
        <sz val="12"/>
        <color theme="1"/>
        <rFont val="Calibri"/>
        <family val="2"/>
      </rPr>
      <t>(Inter Process Communication) provides communication between ISR (Interrupt Service Routine) and Thread, i.e., background process.
Time consuming requests, e.g., serial communication, E2P manipulation, from ISR shall be done in thread with IPC interfaces.</t>
    </r>
    <phoneticPr fontId="4"/>
  </si>
  <si>
    <t>Each of files in this folder implements NOOS features and interfaces.</t>
    <phoneticPr fontId="4"/>
  </si>
  <si>
    <t>Each of files in this folder implements XPM features and interfaces.</t>
    <phoneticPr fontId="4"/>
  </si>
  <si>
    <r>
      <rPr>
        <b/>
        <sz val="12"/>
        <color theme="1"/>
        <rFont val="Calibri"/>
        <family val="2"/>
      </rPr>
      <t>gsl_dsm.c</t>
    </r>
    <r>
      <rPr>
        <sz val="12"/>
        <color theme="1"/>
        <rFont val="Calibri"/>
        <family val="2"/>
      </rPr>
      <t xml:space="preserve"> implements DSM features and interfaces.</t>
    </r>
    <phoneticPr fontId="4"/>
  </si>
  <si>
    <t>Each of files in this folder implements XSM features and interfaces.</t>
    <phoneticPr fontId="4"/>
  </si>
  <si>
    <r>
      <rPr>
        <b/>
        <sz val="12"/>
        <color theme="1"/>
        <rFont val="Calibri"/>
        <family val="2"/>
      </rPr>
      <t>XPM</t>
    </r>
    <r>
      <rPr>
        <sz val="12"/>
        <color theme="1"/>
        <rFont val="Calibri"/>
        <family val="2"/>
      </rPr>
      <t xml:space="preserve"> (eXtended Process Manager) provide polling processes as part of BPM.</t>
    </r>
    <phoneticPr fontId="4"/>
  </si>
  <si>
    <r>
      <rPr>
        <b/>
        <sz val="12"/>
        <color theme="1"/>
        <rFont val="Calibri"/>
        <family val="2"/>
      </rPr>
      <t>XSM</t>
    </r>
    <r>
      <rPr>
        <sz val="12"/>
        <color theme="1"/>
        <rFont val="Calibri"/>
        <family val="2"/>
      </rPr>
      <t xml:space="preserve"> (exTended Service Manager) provides button, LED, Diag services as part of PSM.</t>
    </r>
    <phoneticPr fontId="4"/>
  </si>
  <si>
    <r>
      <rPr>
        <b/>
        <sz val="12"/>
        <color theme="1"/>
        <rFont val="Calibri"/>
        <family val="2"/>
      </rPr>
      <t>gsl.c</t>
    </r>
    <r>
      <rPr>
        <sz val="12"/>
        <color theme="1"/>
        <rFont val="Calibri"/>
        <family val="2"/>
      </rPr>
      <t xml:space="preserve"> implements GSL APIs provided through gsl_api.h to UA.</t>
    </r>
    <phoneticPr fontId="4"/>
  </si>
  <si>
    <t>Each of files in this folder provides interfaces between GSL and UA (User Application).</t>
    <phoneticPr fontId="4"/>
  </si>
  <si>
    <t>vidDiagTrace</t>
    <phoneticPr fontId="4"/>
  </si>
  <si>
    <r>
      <rPr>
        <b/>
        <sz val="12"/>
        <color theme="1"/>
        <rFont val="Calibri"/>
        <family val="2"/>
      </rPr>
      <t>gsl_diag.c</t>
    </r>
    <r>
      <rPr>
        <sz val="12"/>
        <color theme="1"/>
        <rFont val="Calibri"/>
        <family val="2"/>
      </rPr>
      <t xml:space="preserve"> implements DIAG interfaces and UA callbacks as week functions.</t>
    </r>
    <phoneticPr fontId="4"/>
  </si>
  <si>
    <t>vidQueEnqueue</t>
    <phoneticPr fontId="4"/>
  </si>
  <si>
    <t>vidQueDequeue</t>
    <phoneticPr fontId="4"/>
  </si>
  <si>
    <r>
      <rPr>
        <b/>
        <sz val="12"/>
        <color theme="1"/>
        <rFont val="Calibri"/>
        <family val="2"/>
      </rPr>
      <t>gsl_psm.c</t>
    </r>
    <r>
      <rPr>
        <sz val="12"/>
        <color theme="1"/>
        <rFont val="Calibri"/>
        <family val="2"/>
      </rPr>
      <t xml:space="preserve"> implements PSM features and interfaces, e.g., vidPsmInit, vidPsmSrvc, etc.</t>
    </r>
    <phoneticPr fontId="4"/>
  </si>
  <si>
    <r>
      <rPr>
        <b/>
        <sz val="12"/>
        <color theme="1"/>
        <rFont val="Calibri"/>
        <family val="2"/>
      </rPr>
      <t>gsl_dpm.h</t>
    </r>
    <r>
      <rPr>
        <sz val="12"/>
        <color theme="1"/>
        <rFont val="Calibri"/>
        <family val="2"/>
      </rPr>
      <t xml:space="preserve"> provides DPM (Diagnostic Process Manager) interfaces, e.g., vidDpmInit, vidDpmProc, etc.</t>
    </r>
    <phoneticPr fontId="4"/>
  </si>
  <si>
    <r>
      <rPr>
        <b/>
        <sz val="12"/>
        <color theme="1"/>
        <rFont val="Calibri"/>
        <family val="2"/>
      </rPr>
      <t>gsl_xpm.h</t>
    </r>
    <r>
      <rPr>
        <sz val="12"/>
        <color theme="1"/>
        <rFont val="Calibri"/>
        <family val="2"/>
      </rPr>
      <t xml:space="preserve"> provides XPM shared data types among XPM modules.</t>
    </r>
    <phoneticPr fontId="4"/>
  </si>
  <si>
    <r>
      <rPr>
        <b/>
        <sz val="12"/>
        <color theme="1"/>
        <rFont val="Calibri"/>
        <family val="2"/>
      </rPr>
      <t>gsl_xsm.h</t>
    </r>
    <r>
      <rPr>
        <sz val="12"/>
        <color theme="1"/>
        <rFont val="Calibri"/>
        <family val="2"/>
      </rPr>
      <t xml:space="preserve"> provides XSM shared data types among XSM modules.</t>
    </r>
    <phoneticPr fontId="4"/>
  </si>
  <si>
    <r>
      <rPr>
        <b/>
        <sz val="12"/>
        <color theme="1"/>
        <rFont val="Calibri"/>
        <family val="2"/>
      </rPr>
      <t>gsl_dsm.h</t>
    </r>
    <r>
      <rPr>
        <sz val="12"/>
        <color theme="1"/>
        <rFont val="Calibri"/>
        <family val="2"/>
      </rPr>
      <t xml:space="preserve"> provides DSM (Diagnostic Service Manager) interfaces.</t>
    </r>
    <phoneticPr fontId="4"/>
  </si>
  <si>
    <r>
      <rPr>
        <b/>
        <sz val="12"/>
        <color theme="1"/>
        <rFont val="Calibri"/>
        <family val="2"/>
      </rPr>
      <t>gsl_bsm.h</t>
    </r>
    <r>
      <rPr>
        <sz val="12"/>
        <color theme="1"/>
        <rFont val="Calibri"/>
        <family val="2"/>
      </rPr>
      <t xml:space="preserve"> provides BSM (Button Service Manager) interfaces.</t>
    </r>
    <phoneticPr fontId="4"/>
  </si>
  <si>
    <r>
      <rPr>
        <b/>
        <sz val="12"/>
        <color theme="1"/>
        <rFont val="Calibri"/>
        <family val="2"/>
      </rPr>
      <t>gsl_lsm.h</t>
    </r>
    <r>
      <rPr>
        <sz val="12"/>
        <color theme="1"/>
        <rFont val="Calibri"/>
        <family val="2"/>
      </rPr>
      <t xml:space="preserve"> provides LSM (LED Service Manager) interfaces.</t>
    </r>
    <phoneticPr fontId="4"/>
  </si>
  <si>
    <r>
      <rPr>
        <b/>
        <sz val="12"/>
        <color theme="1"/>
        <rFont val="Calibri"/>
        <family val="2"/>
      </rPr>
      <t>gsl_bsm.c</t>
    </r>
    <r>
      <rPr>
        <sz val="12"/>
        <color theme="1"/>
        <rFont val="Calibri"/>
        <family val="2"/>
      </rPr>
      <t xml:space="preserve"> implements BSM features and interfaces with its internal state machine to control button states.</t>
    </r>
    <phoneticPr fontId="4"/>
  </si>
  <si>
    <r>
      <rPr>
        <b/>
        <sz val="12"/>
        <color theme="1"/>
        <rFont val="Calibri"/>
        <family val="2"/>
      </rPr>
      <t>gsl_lsm.c</t>
    </r>
    <r>
      <rPr>
        <sz val="12"/>
        <color theme="1"/>
        <rFont val="Calibri"/>
        <family val="2"/>
      </rPr>
      <t xml:space="preserve"> implements LSM features and interfaces with its internal state machine to control LED states.</t>
    </r>
    <phoneticPr fontId="4"/>
  </si>
  <si>
    <t>vidPsmKeepAlive</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</si>
</sst>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scheme val="minor"/>
    </font>
    <font>
      <b/>
      <sz val="11"/>
      <color theme="1"/>
      <name val="游ゴシック"/>
      <family val="2"/>
      <scheme val="minor"/>
    </font>
    <font>
      <b/>
      <vertAlign val="subscript"/>
      <sz val="11"/>
      <color theme="1"/>
      <name val="游ゴシック"/>
      <family val="2"/>
      <scheme val="minor"/>
    </font>
    <font>
      <u/>
      <sz val="11"/>
      <color theme="10"/>
      <name val="游ゴシック"/>
      <family val="2"/>
      <scheme val="minor"/>
    </font>
    <font>
      <sz val="6"/>
      <name val="游ゴシック"/>
      <family val="3"/>
      <charset val="128"/>
      <scheme val="minor"/>
    </font>
    <font>
      <b/>
      <sz val="20"/>
      <color theme="1"/>
      <name val="Calibri"/>
      <family val="2"/>
    </font>
    <font>
      <b/>
      <sz val="12"/>
      <color theme="1"/>
      <name val="Calibri"/>
      <family val="2"/>
    </font>
    <font>
      <sz val="12"/>
      <color theme="1"/>
      <name val="Calibri"/>
      <family val="2"/>
    </font>
    <font>
      <b/>
      <u/>
      <sz val="12"/>
      <color theme="1"/>
      <name val="Calibri"/>
      <family val="2"/>
    </font>
  </fonts>
  <fills count="8">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6" tint="0.39994506668294322"/>
        <bgColor indexed="64"/>
      </patternFill>
    </fill>
    <fill>
      <patternFill patternType="solid">
        <fgColor theme="5" tint="0.39994506668294322"/>
        <bgColor indexed="64"/>
      </patternFill>
    </fill>
    <fill>
      <patternFill patternType="solid">
        <fgColor theme="4" tint="0.39994506668294322"/>
        <bgColor indexed="64"/>
      </patternFill>
    </fill>
  </fills>
  <borders count="44">
    <border>
      <left/>
      <right/>
      <top/>
      <bottom/>
      <diagonal/>
    </border>
    <border>
      <left style="thin">
        <color auto="1"/>
      </left>
      <right style="thin">
        <color auto="1"/>
      </right>
      <top style="thin">
        <color auto="1"/>
      </top>
      <bottom style="thin">
        <color auto="1"/>
      </bottom>
      <diagonal/>
    </border>
    <border diagonalDown="1">
      <left style="thin">
        <color auto="1"/>
      </left>
      <right style="thin">
        <color auto="1"/>
      </right>
      <top style="thin">
        <color auto="1"/>
      </top>
      <bottom style="thin">
        <color auto="1"/>
      </bottom>
      <diagonal style="thin">
        <color auto="1"/>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dotted">
        <color auto="1"/>
      </top>
      <bottom/>
      <diagonal/>
    </border>
    <border>
      <left/>
      <right/>
      <top style="dotted">
        <color auto="1"/>
      </top>
      <bottom/>
      <diagonal/>
    </border>
    <border>
      <left/>
      <right style="thin">
        <color auto="1"/>
      </right>
      <top style="dotted">
        <color auto="1"/>
      </top>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dotted">
        <color auto="1"/>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style="dotted">
        <color auto="1"/>
      </left>
      <right/>
      <top style="thin">
        <color auto="1"/>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
      <left style="dotted">
        <color auto="1"/>
      </left>
      <right style="medium">
        <color auto="1"/>
      </right>
      <top/>
      <bottom style="thin">
        <color auto="1"/>
      </bottom>
      <diagonal/>
    </border>
    <border>
      <left style="thin">
        <color auto="1"/>
      </left>
      <right style="double">
        <color auto="1"/>
      </right>
      <top style="thin">
        <color auto="1"/>
      </top>
      <bottom style="thin">
        <color auto="1"/>
      </bottom>
      <diagonal/>
    </border>
    <border>
      <left/>
      <right style="double">
        <color auto="1"/>
      </right>
      <top style="thin">
        <color auto="1"/>
      </top>
      <bottom style="thin">
        <color auto="1"/>
      </bottom>
      <diagonal/>
    </border>
    <border>
      <left/>
      <right style="double">
        <color auto="1"/>
      </right>
      <top style="thin">
        <color auto="1"/>
      </top>
      <bottom/>
      <diagonal/>
    </border>
    <border>
      <left/>
      <right style="medium">
        <color auto="1"/>
      </right>
      <top style="thin">
        <color auto="1"/>
      </top>
      <bottom/>
      <diagonal/>
    </border>
  </borders>
  <cellStyleXfs count="2">
    <xf numFmtId="0" fontId="0" fillId="0" borderId="0"/>
    <xf numFmtId="0" fontId="3" fillId="0" borderId="0" applyNumberFormat="0" applyFill="0" applyBorder="0" applyAlignment="0" applyProtection="0"/>
  </cellStyleXfs>
  <cellXfs count="120">
    <xf numFmtId="0" fontId="0" fillId="0" borderId="0" xfId="0"/>
    <xf numFmtId="0" fontId="1" fillId="0" borderId="0" xfId="0" applyFont="1"/>
    <xf numFmtId="0" fontId="1" fillId="2" borderId="1" xfId="0" applyFont="1" applyFill="1" applyBorder="1"/>
    <xf numFmtId="0" fontId="0" fillId="0" borderId="1" xfId="0" applyBorder="1"/>
    <xf numFmtId="0" fontId="3" fillId="0" borderId="0" xfId="1"/>
    <xf numFmtId="0" fontId="0" fillId="0" borderId="1" xfId="0" applyBorder="1" applyAlignment="1">
      <alignment vertical="top"/>
    </xf>
    <xf numFmtId="0" fontId="0" fillId="2" borderId="1" xfId="0" applyFill="1" applyBorder="1" applyAlignment="1">
      <alignment horizontal="center"/>
    </xf>
    <xf numFmtId="0" fontId="0" fillId="2" borderId="1" xfId="0" applyFill="1" applyBorder="1" applyAlignment="1">
      <alignment horizontal="center" vertical="top"/>
    </xf>
    <xf numFmtId="0" fontId="1" fillId="2" borderId="1" xfId="0" applyFont="1" applyFill="1" applyBorder="1" applyAlignment="1">
      <alignment horizontal="center" vertical="top"/>
    </xf>
    <xf numFmtId="0" fontId="1" fillId="2" borderId="1" xfId="0" applyFont="1" applyFill="1" applyBorder="1" applyAlignment="1">
      <alignment horizontal="center"/>
    </xf>
    <xf numFmtId="10" fontId="0" fillId="0" borderId="1" xfId="0" applyNumberFormat="1" applyBorder="1"/>
    <xf numFmtId="0" fontId="0" fillId="2" borderId="2" xfId="0" applyFill="1" applyBorder="1" applyAlignment="1">
      <alignment horizontal="center"/>
    </xf>
    <xf numFmtId="0" fontId="1" fillId="2" borderId="2" xfId="0" applyFont="1" applyFill="1" applyBorder="1" applyAlignment="1">
      <alignment horizontal="center" vertical="top"/>
    </xf>
    <xf numFmtId="0" fontId="0" fillId="0" borderId="0" xfId="0" applyAlignment="1">
      <alignment vertical="top"/>
    </xf>
    <xf numFmtId="10" fontId="0" fillId="0" borderId="0" xfId="0" applyNumberFormat="1"/>
    <xf numFmtId="0" fontId="1" fillId="0" borderId="0" xfId="0" applyFont="1" applyAlignment="1">
      <alignment vertical="top"/>
    </xf>
    <xf numFmtId="0" fontId="5" fillId="0" borderId="0" xfId="0" applyFont="1"/>
    <xf numFmtId="0" fontId="7" fillId="0" borderId="3" xfId="0" applyFont="1" applyBorder="1" applyAlignment="1">
      <alignment vertical="center"/>
    </xf>
    <xf numFmtId="0" fontId="7" fillId="0" borderId="12" xfId="0" applyFont="1" applyBorder="1" applyAlignment="1">
      <alignment vertical="center"/>
    </xf>
    <xf numFmtId="0" fontId="7" fillId="0" borderId="0" xfId="0" applyFont="1" applyAlignment="1">
      <alignment vertical="center"/>
    </xf>
    <xf numFmtId="0" fontId="7" fillId="0" borderId="4" xfId="0" applyFont="1" applyBorder="1" applyAlignment="1">
      <alignment vertical="center"/>
    </xf>
    <xf numFmtId="0" fontId="7" fillId="0" borderId="5" xfId="0" applyFont="1" applyBorder="1" applyAlignment="1">
      <alignment vertical="center"/>
    </xf>
    <xf numFmtId="0" fontId="7" fillId="0" borderId="6" xfId="0" applyFont="1" applyBorder="1" applyAlignment="1">
      <alignment vertical="center"/>
    </xf>
    <xf numFmtId="0" fontId="8" fillId="2" borderId="11" xfId="0" applyFont="1" applyFill="1" applyBorder="1" applyAlignment="1">
      <alignment vertical="center"/>
    </xf>
    <xf numFmtId="0" fontId="7" fillId="2" borderId="12" xfId="0" applyFont="1" applyFill="1" applyBorder="1" applyAlignment="1">
      <alignment vertical="center"/>
    </xf>
    <xf numFmtId="0" fontId="7" fillId="0" borderId="8" xfId="0" applyFont="1" applyBorder="1" applyAlignment="1">
      <alignment vertical="center"/>
    </xf>
    <xf numFmtId="0" fontId="7" fillId="2" borderId="6" xfId="0" applyFont="1" applyFill="1" applyBorder="1" applyAlignment="1">
      <alignment vertical="center"/>
    </xf>
    <xf numFmtId="0" fontId="7" fillId="2" borderId="0" xfId="0" applyFont="1" applyFill="1" applyAlignment="1">
      <alignment vertical="center"/>
    </xf>
    <xf numFmtId="0" fontId="7" fillId="2" borderId="7" xfId="0" applyFont="1" applyFill="1" applyBorder="1" applyAlignment="1">
      <alignment vertical="center"/>
    </xf>
    <xf numFmtId="0" fontId="8" fillId="3" borderId="11" xfId="0" applyFont="1" applyFill="1" applyBorder="1" applyAlignment="1">
      <alignment vertical="center"/>
    </xf>
    <xf numFmtId="0" fontId="7" fillId="3" borderId="12" xfId="0" applyFont="1" applyFill="1" applyBorder="1" applyAlignment="1">
      <alignment vertical="center"/>
    </xf>
    <xf numFmtId="0" fontId="7" fillId="0" borderId="0" xfId="0" applyFont="1" applyAlignment="1">
      <alignment horizontal="lef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0" borderId="4" xfId="0" applyFont="1" applyBorder="1" applyAlignment="1">
      <alignment horizontal="left" vertical="center"/>
    </xf>
    <xf numFmtId="0" fontId="7" fillId="3" borderId="6" xfId="0" applyFont="1" applyFill="1" applyBorder="1" applyAlignment="1">
      <alignment vertical="center"/>
    </xf>
    <xf numFmtId="0" fontId="7" fillId="3" borderId="0" xfId="0" applyFont="1" applyFill="1" applyAlignment="1">
      <alignment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0" xfId="0" applyFont="1" applyFill="1" applyBorder="1" applyAlignment="1">
      <alignment vertical="center"/>
    </xf>
    <xf numFmtId="0" fontId="7" fillId="0" borderId="9" xfId="0" applyFont="1" applyBorder="1" applyAlignment="1">
      <alignment vertical="center"/>
    </xf>
    <xf numFmtId="0" fontId="8" fillId="4" borderId="11" xfId="0" applyFont="1" applyFill="1" applyBorder="1" applyAlignment="1">
      <alignment vertical="center"/>
    </xf>
    <xf numFmtId="0" fontId="7" fillId="4" borderId="12" xfId="0" applyFont="1" applyFill="1" applyBorder="1" applyAlignment="1">
      <alignment vertical="center"/>
    </xf>
    <xf numFmtId="0" fontId="7" fillId="0" borderId="0" xfId="0" applyFont="1" applyAlignment="1">
      <alignment horizontal="right" vertical="center"/>
    </xf>
    <xf numFmtId="0" fontId="7" fillId="5" borderId="3" xfId="0" applyFont="1" applyFill="1" applyBorder="1" applyAlignment="1">
      <alignment vertical="center"/>
    </xf>
    <xf numFmtId="0" fontId="7" fillId="5" borderId="4" xfId="0" applyFont="1" applyFill="1" applyBorder="1" applyAlignment="1">
      <alignment vertical="center"/>
    </xf>
    <xf numFmtId="0" fontId="7" fillId="5" borderId="5" xfId="0" applyFont="1" applyFill="1" applyBorder="1" applyAlignment="1">
      <alignment vertical="center"/>
    </xf>
    <xf numFmtId="0" fontId="7" fillId="0" borderId="4" xfId="0" applyFont="1" applyBorder="1" applyAlignment="1">
      <alignment horizontal="right" vertical="center"/>
    </xf>
    <xf numFmtId="0" fontId="7" fillId="3" borderId="13" xfId="0" applyFont="1" applyFill="1" applyBorder="1" applyAlignment="1">
      <alignment vertical="center"/>
    </xf>
    <xf numFmtId="0" fontId="7" fillId="3" borderId="14" xfId="0" applyFont="1" applyFill="1" applyBorder="1" applyAlignment="1">
      <alignment vertical="center"/>
    </xf>
    <xf numFmtId="0" fontId="7" fillId="3" borderId="15" xfId="0" applyFont="1" applyFill="1" applyBorder="1" applyAlignment="1">
      <alignment vertical="center"/>
    </xf>
    <xf numFmtId="0" fontId="7" fillId="5" borderId="6" xfId="0" applyFont="1" applyFill="1" applyBorder="1" applyAlignment="1">
      <alignment vertical="center"/>
    </xf>
    <xf numFmtId="0" fontId="7" fillId="5" borderId="0" xfId="0" applyFont="1" applyFill="1" applyAlignment="1">
      <alignment vertical="center"/>
    </xf>
    <xf numFmtId="0" fontId="7" fillId="5" borderId="7" xfId="0" applyFont="1" applyFill="1" applyBorder="1" applyAlignment="1">
      <alignment vertical="center"/>
    </xf>
    <xf numFmtId="0" fontId="7" fillId="5" borderId="8" xfId="0" applyFont="1" applyFill="1" applyBorder="1" applyAlignment="1">
      <alignment vertical="center"/>
    </xf>
    <xf numFmtId="0" fontId="7" fillId="5" borderId="9" xfId="0" applyFont="1" applyFill="1" applyBorder="1" applyAlignment="1">
      <alignment vertical="center"/>
    </xf>
    <xf numFmtId="0" fontId="7" fillId="5" borderId="10" xfId="0" applyFont="1" applyFill="1" applyBorder="1" applyAlignment="1">
      <alignment vertical="center"/>
    </xf>
    <xf numFmtId="0" fontId="7" fillId="4" borderId="6" xfId="0" applyFont="1" applyFill="1" applyBorder="1" applyAlignment="1">
      <alignment vertical="center"/>
    </xf>
    <xf numFmtId="0" fontId="7" fillId="4" borderId="0" xfId="0" applyFont="1" applyFill="1" applyAlignment="1">
      <alignment vertical="center"/>
    </xf>
    <xf numFmtId="0" fontId="7" fillId="4" borderId="7" xfId="0" applyFont="1" applyFill="1" applyBorder="1" applyAlignment="1">
      <alignment vertical="center"/>
    </xf>
    <xf numFmtId="0" fontId="7" fillId="4" borderId="8" xfId="0" applyFont="1" applyFill="1" applyBorder="1" applyAlignment="1">
      <alignment vertical="center"/>
    </xf>
    <xf numFmtId="0" fontId="7" fillId="4" borderId="9" xfId="0" applyFont="1" applyFill="1" applyBorder="1" applyAlignment="1">
      <alignment vertical="center"/>
    </xf>
    <xf numFmtId="0" fontId="7" fillId="4" borderId="10" xfId="0" applyFont="1" applyFill="1" applyBorder="1" applyAlignment="1">
      <alignment vertical="center"/>
    </xf>
    <xf numFmtId="0" fontId="7" fillId="7" borderId="6" xfId="0" applyFont="1" applyFill="1" applyBorder="1" applyAlignment="1">
      <alignment vertical="center"/>
    </xf>
    <xf numFmtId="0" fontId="7" fillId="7" borderId="0" xfId="0" applyFont="1" applyFill="1" applyAlignment="1">
      <alignment vertical="center"/>
    </xf>
    <xf numFmtId="0" fontId="7" fillId="7" borderId="7" xfId="0" applyFont="1" applyFill="1" applyBorder="1" applyAlignment="1">
      <alignment vertical="center"/>
    </xf>
    <xf numFmtId="0" fontId="7" fillId="6" borderId="6" xfId="0" applyFont="1" applyFill="1" applyBorder="1" applyAlignment="1">
      <alignment vertical="center"/>
    </xf>
    <xf numFmtId="0" fontId="7" fillId="6" borderId="0" xfId="0" applyFont="1" applyFill="1" applyAlignment="1">
      <alignment vertical="center"/>
    </xf>
    <xf numFmtId="0" fontId="7" fillId="6" borderId="7" xfId="0" applyFont="1" applyFill="1" applyBorder="1" applyAlignment="1">
      <alignment vertical="center"/>
    </xf>
    <xf numFmtId="0" fontId="7" fillId="7" borderId="8" xfId="0" applyFont="1" applyFill="1" applyBorder="1" applyAlignment="1">
      <alignment vertical="center"/>
    </xf>
    <xf numFmtId="0" fontId="7" fillId="7" borderId="9" xfId="0" applyFont="1" applyFill="1" applyBorder="1" applyAlignment="1">
      <alignment vertical="center"/>
    </xf>
    <xf numFmtId="0" fontId="7" fillId="7" borderId="10" xfId="0" applyFont="1" applyFill="1" applyBorder="1" applyAlignment="1">
      <alignment vertical="center"/>
    </xf>
    <xf numFmtId="0" fontId="7" fillId="3" borderId="16" xfId="0" applyFont="1" applyFill="1" applyBorder="1" applyAlignment="1">
      <alignment vertical="center"/>
    </xf>
    <xf numFmtId="0" fontId="7" fillId="3" borderId="17" xfId="0" applyFont="1" applyFill="1" applyBorder="1" applyAlignment="1">
      <alignment vertical="center"/>
    </xf>
    <xf numFmtId="0" fontId="7" fillId="3" borderId="18" xfId="0" applyFont="1" applyFill="1" applyBorder="1" applyAlignment="1">
      <alignment vertical="center"/>
    </xf>
    <xf numFmtId="0" fontId="7" fillId="0" borderId="23" xfId="0" applyFont="1" applyBorder="1" applyAlignment="1">
      <alignment vertical="center"/>
    </xf>
    <xf numFmtId="0" fontId="7" fillId="0" borderId="24" xfId="0" applyFont="1" applyBorder="1" applyAlignment="1">
      <alignment vertical="center"/>
    </xf>
    <xf numFmtId="0" fontId="7" fillId="0" borderId="25" xfId="0" applyFont="1" applyBorder="1" applyAlignment="1">
      <alignment vertical="center"/>
    </xf>
    <xf numFmtId="0" fontId="7" fillId="0" borderId="26" xfId="0" applyFont="1" applyBorder="1" applyAlignment="1">
      <alignment vertical="center"/>
    </xf>
    <xf numFmtId="0" fontId="7" fillId="0" borderId="27" xfId="0" applyFont="1" applyBorder="1" applyAlignment="1">
      <alignment vertical="center"/>
    </xf>
    <xf numFmtId="0" fontId="8" fillId="0" borderId="0" xfId="0" applyFont="1" applyAlignment="1">
      <alignment vertical="center"/>
    </xf>
    <xf numFmtId="0" fontId="7" fillId="6" borderId="3" xfId="0" applyFont="1" applyFill="1" applyBorder="1" applyAlignment="1">
      <alignment vertical="center"/>
    </xf>
    <xf numFmtId="0" fontId="7" fillId="6" borderId="4" xfId="0" applyFont="1" applyFill="1" applyBorder="1" applyAlignment="1">
      <alignment vertical="center"/>
    </xf>
    <xf numFmtId="0" fontId="7" fillId="6" borderId="5" xfId="0" applyFont="1" applyFill="1" applyBorder="1" applyAlignment="1">
      <alignment vertical="center"/>
    </xf>
    <xf numFmtId="0" fontId="7" fillId="0" borderId="7" xfId="0" applyFont="1" applyBorder="1" applyAlignment="1">
      <alignment vertical="center"/>
    </xf>
    <xf numFmtId="0" fontId="7" fillId="0" borderId="10" xfId="0" applyFont="1" applyBorder="1" applyAlignment="1">
      <alignment vertical="center"/>
    </xf>
    <xf numFmtId="0" fontId="7" fillId="0" borderId="31" xfId="0" applyFont="1" applyBorder="1" applyAlignment="1">
      <alignment vertical="center"/>
    </xf>
    <xf numFmtId="0" fontId="7" fillId="0" borderId="14" xfId="0" applyFont="1" applyBorder="1" applyAlignment="1">
      <alignment vertical="center"/>
    </xf>
    <xf numFmtId="0" fontId="7" fillId="0" borderId="32" xfId="0" applyFont="1" applyBorder="1" applyAlignment="1">
      <alignment vertical="center"/>
    </xf>
    <xf numFmtId="0" fontId="7" fillId="0" borderId="33" xfId="0" applyFont="1" applyBorder="1" applyAlignment="1">
      <alignment vertical="center"/>
    </xf>
    <xf numFmtId="0" fontId="7" fillId="0" borderId="34" xfId="0" applyFont="1" applyBorder="1" applyAlignment="1">
      <alignment vertical="center"/>
    </xf>
    <xf numFmtId="0" fontId="7" fillId="0" borderId="35" xfId="0" applyFont="1" applyBorder="1" applyAlignment="1">
      <alignment vertical="center"/>
    </xf>
    <xf numFmtId="0" fontId="7" fillId="0" borderId="39" xfId="0" applyFont="1" applyBorder="1" applyAlignment="1">
      <alignment vertical="center"/>
    </xf>
    <xf numFmtId="0" fontId="7" fillId="0" borderId="36" xfId="0" applyFont="1" applyBorder="1" applyAlignment="1">
      <alignment vertical="center"/>
    </xf>
    <xf numFmtId="0" fontId="7" fillId="0" borderId="37" xfId="0" applyFont="1" applyBorder="1" applyAlignment="1">
      <alignment vertical="center"/>
    </xf>
    <xf numFmtId="0" fontId="7" fillId="0" borderId="38" xfId="0" applyFont="1" applyBorder="1" applyAlignment="1">
      <alignment vertical="center"/>
    </xf>
    <xf numFmtId="0" fontId="7" fillId="6" borderId="8" xfId="0" applyFont="1" applyFill="1" applyBorder="1" applyAlignment="1">
      <alignment vertical="center"/>
    </xf>
    <xf numFmtId="0" fontId="7" fillId="6" borderId="9" xfId="0" applyFont="1" applyFill="1" applyBorder="1" applyAlignment="1">
      <alignment vertical="center"/>
    </xf>
    <xf numFmtId="0" fontId="7" fillId="6" borderId="10" xfId="0" applyFont="1" applyFill="1" applyBorder="1" applyAlignment="1">
      <alignment vertical="center"/>
    </xf>
    <xf numFmtId="0" fontId="7" fillId="0" borderId="28" xfId="0" applyFont="1" applyBorder="1" applyAlignment="1">
      <alignment vertical="center"/>
    </xf>
    <xf numFmtId="0" fontId="7" fillId="0" borderId="29" xfId="0" applyFont="1" applyBorder="1" applyAlignment="1">
      <alignment vertical="center"/>
    </xf>
    <xf numFmtId="0" fontId="7" fillId="0" borderId="30" xfId="0" applyFont="1" applyBorder="1" applyAlignment="1">
      <alignment vertical="center"/>
    </xf>
    <xf numFmtId="0" fontId="6" fillId="0" borderId="3" xfId="0" applyFont="1" applyBorder="1" applyAlignment="1">
      <alignment vertical="center"/>
    </xf>
    <xf numFmtId="0" fontId="6" fillId="0" borderId="22" xfId="0" applyFont="1" applyBorder="1" applyAlignment="1">
      <alignment vertical="center"/>
    </xf>
    <xf numFmtId="0" fontId="6" fillId="0" borderId="19" xfId="0" applyFont="1" applyBorder="1" applyAlignment="1">
      <alignment vertical="center"/>
    </xf>
    <xf numFmtId="0" fontId="6" fillId="0" borderId="11" xfId="0" applyFont="1" applyBorder="1" applyAlignment="1">
      <alignment vertical="center"/>
    </xf>
    <xf numFmtId="0" fontId="6" fillId="0" borderId="20" xfId="0" applyFont="1" applyBorder="1" applyAlignment="1">
      <alignment vertical="center"/>
    </xf>
    <xf numFmtId="0" fontId="6" fillId="0" borderId="4" xfId="0" applyFont="1" applyBorder="1" applyAlignment="1">
      <alignment vertical="center"/>
    </xf>
    <xf numFmtId="0" fontId="6" fillId="0" borderId="21" xfId="0" applyFont="1" applyBorder="1" applyAlignment="1">
      <alignment vertical="center"/>
    </xf>
    <xf numFmtId="0" fontId="7" fillId="0" borderId="12" xfId="0" applyFont="1" applyBorder="1" applyAlignment="1">
      <alignment vertical="center" wrapText="1"/>
    </xf>
    <xf numFmtId="0" fontId="6" fillId="0" borderId="12" xfId="0" applyFont="1" applyBorder="1" applyAlignment="1">
      <alignment vertical="center" wrapText="1"/>
    </xf>
    <xf numFmtId="0" fontId="6" fillId="0" borderId="41" xfId="0" applyFont="1" applyBorder="1" applyAlignment="1">
      <alignment vertical="center"/>
    </xf>
    <xf numFmtId="0" fontId="6" fillId="0" borderId="42" xfId="0" applyFont="1" applyBorder="1" applyAlignment="1">
      <alignment vertical="center"/>
    </xf>
    <xf numFmtId="0" fontId="6" fillId="0" borderId="40" xfId="0" applyFont="1" applyBorder="1" applyAlignment="1">
      <alignment vertical="center"/>
    </xf>
    <xf numFmtId="0" fontId="7" fillId="4" borderId="3" xfId="0" applyFont="1" applyFill="1" applyBorder="1" applyAlignment="1">
      <alignment vertical="center"/>
    </xf>
    <xf numFmtId="0" fontId="7" fillId="4" borderId="4" xfId="0" applyFont="1" applyFill="1" applyBorder="1" applyAlignment="1">
      <alignment vertical="center"/>
    </xf>
    <xf numFmtId="0" fontId="7" fillId="4" borderId="5" xfId="0" applyFont="1" applyFill="1" applyBorder="1" applyAlignment="1">
      <alignment vertical="center"/>
    </xf>
    <xf numFmtId="0" fontId="7" fillId="0" borderId="43" xfId="0" applyFont="1" applyBorder="1" applyAlignme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68445</xdr:colOff>
      <xdr:row>5</xdr:row>
      <xdr:rowOff>104775</xdr:rowOff>
    </xdr:to>
    <xdr:pic>
      <xdr:nvPicPr>
        <xdr:cNvPr id="2" name="図 1">
          <a:extLst>
            <a:ext uri="{FF2B5EF4-FFF2-40B4-BE49-F238E27FC236}">
              <a16:creationId xmlns:a16="http://schemas.microsoft.com/office/drawing/2014/main" id="{475188A0-D5CD-4CC1-B9B4-852F8AC4E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381000"/>
          <a:ext cx="386892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xdr:row>
      <xdr:rowOff>0</xdr:rowOff>
    </xdr:from>
    <xdr:to>
      <xdr:col>12</xdr:col>
      <xdr:colOff>142875</xdr:colOff>
      <xdr:row>6</xdr:row>
      <xdr:rowOff>173618</xdr:rowOff>
    </xdr:to>
    <xdr:pic>
      <xdr:nvPicPr>
        <xdr:cNvPr id="3" name="図 2">
          <a:extLst>
            <a:ext uri="{FF2B5EF4-FFF2-40B4-BE49-F238E27FC236}">
              <a16:creationId xmlns:a16="http://schemas.microsoft.com/office/drawing/2014/main" id="{CAF1C6D4-74F7-462E-8CDE-23F40530601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0550" y="381000"/>
          <a:ext cx="3190875" cy="9356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20291</xdr:colOff>
      <xdr:row>3</xdr:row>
      <xdr:rowOff>27332</xdr:rowOff>
    </xdr:from>
    <xdr:to>
      <xdr:col>11</xdr:col>
      <xdr:colOff>604629</xdr:colOff>
      <xdr:row>21</xdr:row>
      <xdr:rowOff>41413</xdr:rowOff>
    </xdr:to>
    <xdr:grpSp>
      <xdr:nvGrpSpPr>
        <xdr:cNvPr id="5" name="グループ化 4">
          <a:extLst>
            <a:ext uri="{FF2B5EF4-FFF2-40B4-BE49-F238E27FC236}">
              <a16:creationId xmlns:a16="http://schemas.microsoft.com/office/drawing/2014/main" id="{7FF15AB7-5912-9F3D-2181-E240ECB849D0}"/>
            </a:ext>
          </a:extLst>
        </xdr:cNvPr>
        <xdr:cNvGrpSpPr/>
      </xdr:nvGrpSpPr>
      <xdr:grpSpPr>
        <a:xfrm>
          <a:off x="707748" y="839028"/>
          <a:ext cx="7458903" cy="4337602"/>
          <a:chOff x="0" y="0"/>
          <a:chExt cx="7305675" cy="3724275"/>
        </a:xfrm>
      </xdr:grpSpPr>
      <xdr:sp macro="" textlink="">
        <xdr:nvSpPr>
          <xdr:cNvPr id="48" name="四角形: 角を丸くする 47">
            <a:extLst>
              <a:ext uri="{FF2B5EF4-FFF2-40B4-BE49-F238E27FC236}">
                <a16:creationId xmlns:a16="http://schemas.microsoft.com/office/drawing/2014/main" id="{8BC78C68-3E36-4B02-EA71-7B75CDADFA81}"/>
              </a:ext>
            </a:extLst>
          </xdr:cNvPr>
          <xdr:cNvSpPr/>
        </xdr:nvSpPr>
        <xdr:spPr>
          <a:xfrm>
            <a:off x="0" y="0"/>
            <a:ext cx="7305675" cy="3724275"/>
          </a:xfrm>
          <a:prstGeom prst="roundRect">
            <a:avLst>
              <a:gd name="adj" fmla="val 8500"/>
            </a:avLst>
          </a:prstGeom>
          <a:solidFill>
            <a:schemeClr val="accent1">
              <a:lumMod val="40000"/>
              <a:lumOff val="60000"/>
            </a:schemeClr>
          </a:solidFill>
          <a:ln>
            <a:solidFill>
              <a:schemeClr val="tx1"/>
            </a:solidFill>
          </a:ln>
        </xdr:spPr>
        <xdr:style>
          <a:lnRef idx="2">
            <a:scrgbClr r="0" g="0" b="0"/>
          </a:lnRef>
          <a:fillRef idx="1">
            <a:scrgbClr r="0" g="0" b="0"/>
          </a:fillRef>
          <a:effectRef idx="0">
            <a:schemeClr val="accent1">
              <a:hueOff val="0"/>
              <a:satOff val="0"/>
              <a:lumOff val="0"/>
              <a:alphaOff val="0"/>
            </a:schemeClr>
          </a:effectRef>
          <a:fontRef idx="minor">
            <a:schemeClr val="lt1"/>
          </a:fontRef>
        </xdr:style>
      </xdr:sp>
      <xdr:sp macro="" textlink="">
        <xdr:nvSpPr>
          <xdr:cNvPr id="49" name="四角形: 角を丸くする 4">
            <a:extLst>
              <a:ext uri="{FF2B5EF4-FFF2-40B4-BE49-F238E27FC236}">
                <a16:creationId xmlns:a16="http://schemas.microsoft.com/office/drawing/2014/main" id="{2809C988-BADB-3AAE-AF6B-C4A927295D7B}"/>
              </a:ext>
            </a:extLst>
          </xdr:cNvPr>
          <xdr:cNvSpPr txBox="1"/>
        </xdr:nvSpPr>
        <xdr:spPr>
          <a:xfrm>
            <a:off x="92718" y="92718"/>
            <a:ext cx="7120239" cy="3538839"/>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76200" tIns="76200" rIns="76200" bIns="2890451" numCol="1" spcCol="1270" anchor="t" anchorCtr="0">
            <a:noAutofit/>
          </a:bodyPr>
          <a:lstStyle/>
          <a:p>
            <a:pPr marL="0" lvl="0" indent="0" algn="l" defTabSz="889000">
              <a:lnSpc>
                <a:spcPct val="90000"/>
              </a:lnSpc>
              <a:spcBef>
                <a:spcPct val="0"/>
              </a:spcBef>
              <a:spcAft>
                <a:spcPct val="35000"/>
              </a:spcAft>
              <a:buNone/>
            </a:pPr>
            <a:r>
              <a:rPr kumimoji="1" lang="en-US" altLang="ja-JP" sz="2000" b="1" u="sng" kern="1200">
                <a:solidFill>
                  <a:sysClr val="windowText" lastClr="000000"/>
                </a:solidFill>
                <a:latin typeface="+mn-lt"/>
              </a:rPr>
              <a:t>User Application</a:t>
            </a:r>
            <a:endParaRPr kumimoji="1" lang="ja-JP" altLang="en-US" sz="2000" b="1" u="sng" kern="1200">
              <a:solidFill>
                <a:sysClr val="windowText" lastClr="000000"/>
              </a:solidFill>
              <a:latin typeface="+mn-lt"/>
            </a:endParaRPr>
          </a:p>
        </xdr:txBody>
      </xdr:sp>
    </xdr:grpSp>
    <xdr:clientData/>
  </xdr:twoCellAnchor>
  <xdr:twoCellAnchor>
    <xdr:from>
      <xdr:col>1</xdr:col>
      <xdr:colOff>260083</xdr:colOff>
      <xdr:row>7</xdr:row>
      <xdr:rowOff>3830</xdr:rowOff>
    </xdr:from>
    <xdr:to>
      <xdr:col>2</xdr:col>
      <xdr:colOff>488684</xdr:colOff>
      <xdr:row>9</xdr:row>
      <xdr:rowOff>78290</xdr:rowOff>
    </xdr:to>
    <xdr:grpSp>
      <xdr:nvGrpSpPr>
        <xdr:cNvPr id="6" name="グループ化 5">
          <a:extLst>
            <a:ext uri="{FF2B5EF4-FFF2-40B4-BE49-F238E27FC236}">
              <a16:creationId xmlns:a16="http://schemas.microsoft.com/office/drawing/2014/main" id="{624EB128-1C4C-56F9-D0EB-232684555988}"/>
            </a:ext>
          </a:extLst>
        </xdr:cNvPr>
        <xdr:cNvGrpSpPr/>
      </xdr:nvGrpSpPr>
      <xdr:grpSpPr>
        <a:xfrm>
          <a:off x="947540" y="1776308"/>
          <a:ext cx="916057" cy="554852"/>
          <a:chOff x="182641" y="931068"/>
          <a:chExt cx="1095851" cy="631380"/>
        </a:xfrm>
      </xdr:grpSpPr>
      <xdr:sp macro="" textlink="">
        <xdr:nvSpPr>
          <xdr:cNvPr id="46" name="四角形: 角を丸くする 45">
            <a:extLst>
              <a:ext uri="{FF2B5EF4-FFF2-40B4-BE49-F238E27FC236}">
                <a16:creationId xmlns:a16="http://schemas.microsoft.com/office/drawing/2014/main" id="{858AF276-161E-2893-CF50-C6E2CB8FD506}"/>
              </a:ext>
            </a:extLst>
          </xdr:cNvPr>
          <xdr:cNvSpPr/>
        </xdr:nvSpPr>
        <xdr:spPr>
          <a:xfrm>
            <a:off x="182641" y="931068"/>
            <a:ext cx="1095851" cy="631380"/>
          </a:xfrm>
          <a:prstGeom prst="roundRect">
            <a:avLst>
              <a:gd name="adj" fmla="val 10500"/>
            </a:avLst>
          </a:prstGeom>
          <a:solidFill>
            <a:schemeClr val="accent1">
              <a:lumMod val="60000"/>
              <a:lumOff val="40000"/>
              <a:alpha val="9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47" name="四角形: 角を丸くする 6">
            <a:extLst>
              <a:ext uri="{FF2B5EF4-FFF2-40B4-BE49-F238E27FC236}">
                <a16:creationId xmlns:a16="http://schemas.microsoft.com/office/drawing/2014/main" id="{CE8FB0CB-F045-4AF6-5E65-C6F5627FB242}"/>
              </a:ext>
            </a:extLst>
          </xdr:cNvPr>
          <xdr:cNvSpPr txBox="1"/>
        </xdr:nvSpPr>
        <xdr:spPr>
          <a:xfrm>
            <a:off x="202058" y="950485"/>
            <a:ext cx="1057017" cy="592546"/>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App</a:t>
            </a:r>
          </a:p>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Callback</a:t>
            </a:r>
            <a:endParaRPr kumimoji="1" lang="ja-JP" altLang="en-US" sz="1400" b="1" kern="1200">
              <a:solidFill>
                <a:sysClr val="windowText" lastClr="000000"/>
              </a:solidFill>
              <a:latin typeface="+mn-lt"/>
            </a:endParaRPr>
          </a:p>
        </xdr:txBody>
      </xdr:sp>
    </xdr:grpSp>
    <xdr:clientData/>
  </xdr:twoCellAnchor>
  <xdr:twoCellAnchor>
    <xdr:from>
      <xdr:col>1</xdr:col>
      <xdr:colOff>260083</xdr:colOff>
      <xdr:row>9</xdr:row>
      <xdr:rowOff>187571</xdr:rowOff>
    </xdr:from>
    <xdr:to>
      <xdr:col>2</xdr:col>
      <xdr:colOff>488684</xdr:colOff>
      <xdr:row>12</xdr:row>
      <xdr:rowOff>21836</xdr:rowOff>
    </xdr:to>
    <xdr:grpSp>
      <xdr:nvGrpSpPr>
        <xdr:cNvPr id="7" name="グループ化 6">
          <a:extLst>
            <a:ext uri="{FF2B5EF4-FFF2-40B4-BE49-F238E27FC236}">
              <a16:creationId xmlns:a16="http://schemas.microsoft.com/office/drawing/2014/main" id="{88C80A97-2723-1698-78FA-B92FFD3BBFD3}"/>
            </a:ext>
          </a:extLst>
        </xdr:cNvPr>
        <xdr:cNvGrpSpPr/>
      </xdr:nvGrpSpPr>
      <xdr:grpSpPr>
        <a:xfrm>
          <a:off x="947540" y="2440441"/>
          <a:ext cx="916057" cy="554852"/>
          <a:chOff x="182641" y="1588989"/>
          <a:chExt cx="1095851" cy="631380"/>
        </a:xfrm>
      </xdr:grpSpPr>
      <xdr:sp macro="" textlink="">
        <xdr:nvSpPr>
          <xdr:cNvPr id="44" name="四角形: 角を丸くする 43">
            <a:extLst>
              <a:ext uri="{FF2B5EF4-FFF2-40B4-BE49-F238E27FC236}">
                <a16:creationId xmlns:a16="http://schemas.microsoft.com/office/drawing/2014/main" id="{7312C15A-F3A4-7332-359A-845B6E341483}"/>
              </a:ext>
            </a:extLst>
          </xdr:cNvPr>
          <xdr:cNvSpPr/>
        </xdr:nvSpPr>
        <xdr:spPr>
          <a:xfrm>
            <a:off x="182641" y="1588989"/>
            <a:ext cx="1095851" cy="631380"/>
          </a:xfrm>
          <a:prstGeom prst="roundRect">
            <a:avLst>
              <a:gd name="adj" fmla="val 10500"/>
            </a:avLst>
          </a:prstGeom>
          <a:solidFill>
            <a:schemeClr val="accent1">
              <a:lumMod val="60000"/>
              <a:lumOff val="40000"/>
              <a:alpha val="9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45" name="四角形: 角を丸くする 8">
            <a:extLst>
              <a:ext uri="{FF2B5EF4-FFF2-40B4-BE49-F238E27FC236}">
                <a16:creationId xmlns:a16="http://schemas.microsoft.com/office/drawing/2014/main" id="{67046E37-E821-B434-FBDC-941EB45DF97B}"/>
              </a:ext>
            </a:extLst>
          </xdr:cNvPr>
          <xdr:cNvSpPr txBox="1"/>
        </xdr:nvSpPr>
        <xdr:spPr>
          <a:xfrm>
            <a:off x="202058" y="1608406"/>
            <a:ext cx="1057017" cy="592546"/>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App</a:t>
            </a:r>
          </a:p>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Entry</a:t>
            </a:r>
            <a:endParaRPr kumimoji="1" lang="ja-JP" altLang="en-US" sz="1400" b="1" kern="1200">
              <a:solidFill>
                <a:sysClr val="windowText" lastClr="000000"/>
              </a:solidFill>
              <a:latin typeface="+mn-lt"/>
            </a:endParaRPr>
          </a:p>
        </xdr:txBody>
      </xdr:sp>
    </xdr:grpSp>
    <xdr:clientData/>
  </xdr:twoCellAnchor>
  <xdr:twoCellAnchor>
    <xdr:from>
      <xdr:col>1</xdr:col>
      <xdr:colOff>260083</xdr:colOff>
      <xdr:row>12</xdr:row>
      <xdr:rowOff>131118</xdr:rowOff>
    </xdr:from>
    <xdr:to>
      <xdr:col>2</xdr:col>
      <xdr:colOff>488684</xdr:colOff>
      <xdr:row>14</xdr:row>
      <xdr:rowOff>203508</xdr:rowOff>
    </xdr:to>
    <xdr:grpSp>
      <xdr:nvGrpSpPr>
        <xdr:cNvPr id="8" name="グループ化 7">
          <a:extLst>
            <a:ext uri="{FF2B5EF4-FFF2-40B4-BE49-F238E27FC236}">
              <a16:creationId xmlns:a16="http://schemas.microsoft.com/office/drawing/2014/main" id="{65C8358C-A0E2-3130-37F1-99AD4CA348D4}"/>
            </a:ext>
          </a:extLst>
        </xdr:cNvPr>
        <xdr:cNvGrpSpPr/>
      </xdr:nvGrpSpPr>
      <xdr:grpSpPr>
        <a:xfrm>
          <a:off x="947540" y="3104575"/>
          <a:ext cx="916057" cy="552781"/>
          <a:chOff x="182641" y="2246911"/>
          <a:chExt cx="1095851" cy="631380"/>
        </a:xfrm>
      </xdr:grpSpPr>
      <xdr:sp macro="" textlink="">
        <xdr:nvSpPr>
          <xdr:cNvPr id="42" name="四角形: 角を丸くする 41">
            <a:extLst>
              <a:ext uri="{FF2B5EF4-FFF2-40B4-BE49-F238E27FC236}">
                <a16:creationId xmlns:a16="http://schemas.microsoft.com/office/drawing/2014/main" id="{5E731615-A7AA-7085-99E9-5469DEB2D8A3}"/>
              </a:ext>
            </a:extLst>
          </xdr:cNvPr>
          <xdr:cNvSpPr/>
        </xdr:nvSpPr>
        <xdr:spPr>
          <a:xfrm>
            <a:off x="182641" y="2246911"/>
            <a:ext cx="1095851" cy="631380"/>
          </a:xfrm>
          <a:prstGeom prst="roundRect">
            <a:avLst>
              <a:gd name="adj" fmla="val 10500"/>
            </a:avLst>
          </a:prstGeom>
          <a:solidFill>
            <a:schemeClr val="accent1">
              <a:lumMod val="60000"/>
              <a:lumOff val="40000"/>
              <a:alpha val="9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43" name="四角形: 角を丸くする 10">
            <a:extLst>
              <a:ext uri="{FF2B5EF4-FFF2-40B4-BE49-F238E27FC236}">
                <a16:creationId xmlns:a16="http://schemas.microsoft.com/office/drawing/2014/main" id="{8EDBC838-528E-A251-C7A0-71E979D5B04C}"/>
              </a:ext>
            </a:extLst>
          </xdr:cNvPr>
          <xdr:cNvSpPr txBox="1"/>
        </xdr:nvSpPr>
        <xdr:spPr>
          <a:xfrm>
            <a:off x="202058" y="2266328"/>
            <a:ext cx="1057017" cy="592546"/>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App</a:t>
            </a:r>
          </a:p>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Main</a:t>
            </a:r>
            <a:endParaRPr kumimoji="1" lang="ja-JP" altLang="en-US" sz="1400" b="1" kern="1200">
              <a:solidFill>
                <a:sysClr val="windowText" lastClr="000000"/>
              </a:solidFill>
              <a:latin typeface="+mn-lt"/>
            </a:endParaRPr>
          </a:p>
        </xdr:txBody>
      </xdr:sp>
    </xdr:grpSp>
    <xdr:clientData/>
  </xdr:twoCellAnchor>
  <xdr:twoCellAnchor>
    <xdr:from>
      <xdr:col>1</xdr:col>
      <xdr:colOff>260083</xdr:colOff>
      <xdr:row>15</xdr:row>
      <xdr:rowOff>74665</xdr:rowOff>
    </xdr:from>
    <xdr:to>
      <xdr:col>2</xdr:col>
      <xdr:colOff>488684</xdr:colOff>
      <xdr:row>17</xdr:row>
      <xdr:rowOff>147054</xdr:rowOff>
    </xdr:to>
    <xdr:grpSp>
      <xdr:nvGrpSpPr>
        <xdr:cNvPr id="9" name="グループ化 8">
          <a:extLst>
            <a:ext uri="{FF2B5EF4-FFF2-40B4-BE49-F238E27FC236}">
              <a16:creationId xmlns:a16="http://schemas.microsoft.com/office/drawing/2014/main" id="{B298C77F-3B8B-125A-407C-F2DE975FD22A}"/>
            </a:ext>
          </a:extLst>
        </xdr:cNvPr>
        <xdr:cNvGrpSpPr/>
      </xdr:nvGrpSpPr>
      <xdr:grpSpPr>
        <a:xfrm>
          <a:off x="947540" y="3768708"/>
          <a:ext cx="916057" cy="552781"/>
          <a:chOff x="182641" y="2904832"/>
          <a:chExt cx="1095851" cy="631380"/>
        </a:xfrm>
      </xdr:grpSpPr>
      <xdr:sp macro="" textlink="">
        <xdr:nvSpPr>
          <xdr:cNvPr id="40" name="四角形: 角を丸くする 39">
            <a:extLst>
              <a:ext uri="{FF2B5EF4-FFF2-40B4-BE49-F238E27FC236}">
                <a16:creationId xmlns:a16="http://schemas.microsoft.com/office/drawing/2014/main" id="{9D0598BC-1089-D147-824B-3552E33E5E76}"/>
              </a:ext>
            </a:extLst>
          </xdr:cNvPr>
          <xdr:cNvSpPr/>
        </xdr:nvSpPr>
        <xdr:spPr>
          <a:xfrm>
            <a:off x="182641" y="2904832"/>
            <a:ext cx="1095851" cy="631380"/>
          </a:xfrm>
          <a:prstGeom prst="roundRect">
            <a:avLst>
              <a:gd name="adj" fmla="val 10500"/>
            </a:avLst>
          </a:prstGeom>
          <a:solidFill>
            <a:schemeClr val="accent1">
              <a:lumMod val="60000"/>
              <a:lumOff val="40000"/>
              <a:alpha val="9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41" name="四角形: 角を丸くする 12">
            <a:extLst>
              <a:ext uri="{FF2B5EF4-FFF2-40B4-BE49-F238E27FC236}">
                <a16:creationId xmlns:a16="http://schemas.microsoft.com/office/drawing/2014/main" id="{2A479C09-4E41-5F68-8E16-0091CC889E3A}"/>
              </a:ext>
            </a:extLst>
          </xdr:cNvPr>
          <xdr:cNvSpPr txBox="1"/>
        </xdr:nvSpPr>
        <xdr:spPr>
          <a:xfrm>
            <a:off x="202058" y="2924249"/>
            <a:ext cx="1057017" cy="592546"/>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App</a:t>
            </a:r>
          </a:p>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ISR</a:t>
            </a:r>
            <a:endParaRPr kumimoji="1" lang="ja-JP" altLang="en-US" sz="1400" b="1" kern="1200">
              <a:solidFill>
                <a:sysClr val="windowText" lastClr="000000"/>
              </a:solidFill>
              <a:latin typeface="+mn-lt"/>
            </a:endParaRPr>
          </a:p>
        </xdr:txBody>
      </xdr:sp>
    </xdr:grpSp>
    <xdr:clientData/>
  </xdr:twoCellAnchor>
  <xdr:twoCellAnchor>
    <xdr:from>
      <xdr:col>3</xdr:col>
      <xdr:colOff>191741</xdr:colOff>
      <xdr:row>7</xdr:row>
      <xdr:rowOff>3830</xdr:rowOff>
    </xdr:from>
    <xdr:to>
      <xdr:col>11</xdr:col>
      <xdr:colOff>285324</xdr:colOff>
      <xdr:row>17</xdr:row>
      <xdr:rowOff>231642</xdr:rowOff>
    </xdr:to>
    <xdr:grpSp>
      <xdr:nvGrpSpPr>
        <xdr:cNvPr id="10" name="グループ化 9">
          <a:extLst>
            <a:ext uri="{FF2B5EF4-FFF2-40B4-BE49-F238E27FC236}">
              <a16:creationId xmlns:a16="http://schemas.microsoft.com/office/drawing/2014/main" id="{93857055-0EE2-1543-E40E-9DB6B93E5CEC}"/>
            </a:ext>
          </a:extLst>
        </xdr:cNvPr>
        <xdr:cNvGrpSpPr/>
      </xdr:nvGrpSpPr>
      <xdr:grpSpPr>
        <a:xfrm>
          <a:off x="2254111" y="1776308"/>
          <a:ext cx="5593235" cy="2629769"/>
          <a:chOff x="1461135" y="931068"/>
          <a:chExt cx="5661898" cy="2606992"/>
        </a:xfrm>
      </xdr:grpSpPr>
      <xdr:sp macro="" textlink="">
        <xdr:nvSpPr>
          <xdr:cNvPr id="38" name="四角形: 角を丸くする 37">
            <a:extLst>
              <a:ext uri="{FF2B5EF4-FFF2-40B4-BE49-F238E27FC236}">
                <a16:creationId xmlns:a16="http://schemas.microsoft.com/office/drawing/2014/main" id="{1DF8BCBD-56E7-08AA-CB47-10BED1FC254C}"/>
              </a:ext>
            </a:extLst>
          </xdr:cNvPr>
          <xdr:cNvSpPr/>
        </xdr:nvSpPr>
        <xdr:spPr>
          <a:xfrm>
            <a:off x="1461135" y="931068"/>
            <a:ext cx="5661898" cy="2606992"/>
          </a:xfrm>
          <a:prstGeom prst="roundRect">
            <a:avLst>
              <a:gd name="adj" fmla="val 10500"/>
            </a:avLst>
          </a:prstGeom>
          <a:solidFill>
            <a:schemeClr val="accent2">
              <a:lumMod val="40000"/>
              <a:lumOff val="60000"/>
            </a:schemeClr>
          </a:solidFill>
          <a:ln>
            <a:solidFill>
              <a:schemeClr val="tx1"/>
            </a:solidFill>
          </a:ln>
        </xdr:spPr>
        <xdr:style>
          <a:lnRef idx="2">
            <a:scrgbClr r="0" g="0" b="0"/>
          </a:lnRef>
          <a:fillRef idx="1">
            <a:scrgbClr r="0" g="0" b="0"/>
          </a:fillRef>
          <a:effectRef idx="0">
            <a:schemeClr val="accent1">
              <a:hueOff val="0"/>
              <a:satOff val="0"/>
              <a:lumOff val="0"/>
              <a:alphaOff val="0"/>
            </a:schemeClr>
          </a:effectRef>
          <a:fontRef idx="minor">
            <a:schemeClr val="lt1"/>
          </a:fontRef>
        </xdr:style>
      </xdr:sp>
      <xdr:sp macro="" textlink="">
        <xdr:nvSpPr>
          <xdr:cNvPr id="39" name="四角形: 角を丸くする 14">
            <a:extLst>
              <a:ext uri="{FF2B5EF4-FFF2-40B4-BE49-F238E27FC236}">
                <a16:creationId xmlns:a16="http://schemas.microsoft.com/office/drawing/2014/main" id="{284D4580-12A4-B0C3-EC25-F1A3C6CA0695}"/>
              </a:ext>
            </a:extLst>
          </xdr:cNvPr>
          <xdr:cNvSpPr txBox="1"/>
        </xdr:nvSpPr>
        <xdr:spPr>
          <a:xfrm>
            <a:off x="1541309" y="1011242"/>
            <a:ext cx="5501550" cy="2446644"/>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76200" tIns="76200" rIns="76200" bIns="1655440" numCol="1" spcCol="1270" anchor="t" anchorCtr="0">
            <a:noAutofit/>
          </a:bodyPr>
          <a:lstStyle/>
          <a:p>
            <a:pPr marL="0" lvl="0" indent="0" algn="ctr" defTabSz="889000">
              <a:lnSpc>
                <a:spcPct val="90000"/>
              </a:lnSpc>
              <a:spcBef>
                <a:spcPct val="0"/>
              </a:spcBef>
              <a:spcAft>
                <a:spcPct val="35000"/>
              </a:spcAft>
              <a:buNone/>
            </a:pPr>
            <a:r>
              <a:rPr kumimoji="1" lang="en-US" altLang="ja-JP" sz="2000" b="1" u="sng" kern="1200">
                <a:solidFill>
                  <a:sysClr val="windowText" lastClr="000000"/>
                </a:solidFill>
                <a:latin typeface="+mn-lt"/>
              </a:rPr>
              <a:t>GSL</a:t>
            </a:r>
            <a:endParaRPr kumimoji="1" lang="ja-JP" altLang="en-US" sz="2000" b="1" u="sng" kern="1200">
              <a:solidFill>
                <a:sysClr val="windowText" lastClr="000000"/>
              </a:solidFill>
              <a:latin typeface="+mn-lt"/>
            </a:endParaRPr>
          </a:p>
        </xdr:txBody>
      </xdr:sp>
    </xdr:grpSp>
    <xdr:clientData/>
  </xdr:twoCellAnchor>
  <xdr:twoCellAnchor>
    <xdr:from>
      <xdr:col>3</xdr:col>
      <xdr:colOff>384724</xdr:colOff>
      <xdr:row>10</xdr:row>
      <xdr:rowOff>203974</xdr:rowOff>
    </xdr:from>
    <xdr:to>
      <xdr:col>4</xdr:col>
      <xdr:colOff>613325</xdr:colOff>
      <xdr:row>12</xdr:row>
      <xdr:rowOff>93483</xdr:rowOff>
    </xdr:to>
    <xdr:grpSp>
      <xdr:nvGrpSpPr>
        <xdr:cNvPr id="11" name="グループ化 10">
          <a:extLst>
            <a:ext uri="{FF2B5EF4-FFF2-40B4-BE49-F238E27FC236}">
              <a16:creationId xmlns:a16="http://schemas.microsoft.com/office/drawing/2014/main" id="{DA97137A-0C3F-C94F-B38A-FDDEB1E0205A}"/>
            </a:ext>
          </a:extLst>
        </xdr:cNvPr>
        <xdr:cNvGrpSpPr/>
      </xdr:nvGrpSpPr>
      <xdr:grpSpPr>
        <a:xfrm>
          <a:off x="2447094" y="2697039"/>
          <a:ext cx="916057" cy="369901"/>
          <a:chOff x="1602682" y="1843516"/>
          <a:chExt cx="1132379" cy="475763"/>
        </a:xfrm>
      </xdr:grpSpPr>
      <xdr:sp macro="" textlink="">
        <xdr:nvSpPr>
          <xdr:cNvPr id="36" name="四角形: 角を丸くする 35">
            <a:extLst>
              <a:ext uri="{FF2B5EF4-FFF2-40B4-BE49-F238E27FC236}">
                <a16:creationId xmlns:a16="http://schemas.microsoft.com/office/drawing/2014/main" id="{46380003-1407-3E1E-0068-4110DA0498F5}"/>
              </a:ext>
            </a:extLst>
          </xdr:cNvPr>
          <xdr:cNvSpPr/>
        </xdr:nvSpPr>
        <xdr:spPr>
          <a:xfrm>
            <a:off x="1602682" y="1843516"/>
            <a:ext cx="1132379" cy="475763"/>
          </a:xfrm>
          <a:prstGeom prst="roundRect">
            <a:avLst>
              <a:gd name="adj" fmla="val 10500"/>
            </a:avLst>
          </a:prstGeom>
          <a:solidFill>
            <a:schemeClr val="accent2">
              <a:lumMod val="60000"/>
              <a:lumOff val="4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37" name="四角形: 角を丸くする 16">
            <a:extLst>
              <a:ext uri="{FF2B5EF4-FFF2-40B4-BE49-F238E27FC236}">
                <a16:creationId xmlns:a16="http://schemas.microsoft.com/office/drawing/2014/main" id="{F3268112-002C-E7B3-0234-2EB5D42EE004}"/>
              </a:ext>
            </a:extLst>
          </xdr:cNvPr>
          <xdr:cNvSpPr txBox="1"/>
        </xdr:nvSpPr>
        <xdr:spPr>
          <a:xfrm>
            <a:off x="1617313" y="1858147"/>
            <a:ext cx="1103117" cy="446501"/>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kumimoji="1" lang="en-US" altLang="ja-JP" sz="1200" b="1" u="none" kern="1200">
                <a:solidFill>
                  <a:sysClr val="windowText" lastClr="000000"/>
                </a:solidFill>
                <a:latin typeface="+mn-lt"/>
              </a:rPr>
              <a:t>CONFIG</a:t>
            </a:r>
            <a:endParaRPr kumimoji="1" lang="ja-JP" altLang="en-US" sz="1200" b="1" u="none" kern="1200">
              <a:solidFill>
                <a:sysClr val="windowText" lastClr="000000"/>
              </a:solidFill>
              <a:latin typeface="+mn-lt"/>
            </a:endParaRPr>
          </a:p>
        </xdr:txBody>
      </xdr:sp>
    </xdr:grpSp>
    <xdr:clientData/>
  </xdr:twoCellAnchor>
  <xdr:twoCellAnchor>
    <xdr:from>
      <xdr:col>3</xdr:col>
      <xdr:colOff>384724</xdr:colOff>
      <xdr:row>12</xdr:row>
      <xdr:rowOff>224328</xdr:rowOff>
    </xdr:from>
    <xdr:to>
      <xdr:col>4</xdr:col>
      <xdr:colOff>613325</xdr:colOff>
      <xdr:row>14</xdr:row>
      <xdr:rowOff>113838</xdr:rowOff>
    </xdr:to>
    <xdr:grpSp>
      <xdr:nvGrpSpPr>
        <xdr:cNvPr id="12" name="グループ化 11">
          <a:extLst>
            <a:ext uri="{FF2B5EF4-FFF2-40B4-BE49-F238E27FC236}">
              <a16:creationId xmlns:a16="http://schemas.microsoft.com/office/drawing/2014/main" id="{825445CF-7D89-8169-9A0F-DC87946B7FB3}"/>
            </a:ext>
          </a:extLst>
        </xdr:cNvPr>
        <xdr:cNvGrpSpPr/>
      </xdr:nvGrpSpPr>
      <xdr:grpSpPr>
        <a:xfrm>
          <a:off x="2447094" y="3197785"/>
          <a:ext cx="916057" cy="369901"/>
          <a:chOff x="1602682" y="2354059"/>
          <a:chExt cx="1132379" cy="475763"/>
        </a:xfrm>
      </xdr:grpSpPr>
      <xdr:sp macro="" textlink="">
        <xdr:nvSpPr>
          <xdr:cNvPr id="34" name="四角形: 角を丸くする 33">
            <a:extLst>
              <a:ext uri="{FF2B5EF4-FFF2-40B4-BE49-F238E27FC236}">
                <a16:creationId xmlns:a16="http://schemas.microsoft.com/office/drawing/2014/main" id="{A377A7B9-3FE2-481A-4809-E81A982755CA}"/>
              </a:ext>
            </a:extLst>
          </xdr:cNvPr>
          <xdr:cNvSpPr/>
        </xdr:nvSpPr>
        <xdr:spPr>
          <a:xfrm>
            <a:off x="1602682" y="2354059"/>
            <a:ext cx="1132379" cy="475763"/>
          </a:xfrm>
          <a:prstGeom prst="roundRect">
            <a:avLst>
              <a:gd name="adj" fmla="val 10500"/>
            </a:avLst>
          </a:prstGeom>
          <a:solidFill>
            <a:schemeClr val="accent2">
              <a:lumMod val="60000"/>
              <a:lumOff val="4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35" name="四角形: 角を丸くする 18">
            <a:extLst>
              <a:ext uri="{FF2B5EF4-FFF2-40B4-BE49-F238E27FC236}">
                <a16:creationId xmlns:a16="http://schemas.microsoft.com/office/drawing/2014/main" id="{E2D480D2-2A9C-48DF-F60B-9D779E58266C}"/>
              </a:ext>
            </a:extLst>
          </xdr:cNvPr>
          <xdr:cNvSpPr txBox="1"/>
        </xdr:nvSpPr>
        <xdr:spPr>
          <a:xfrm>
            <a:off x="1617313" y="2368690"/>
            <a:ext cx="1103117" cy="446501"/>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kumimoji="1" lang="en-US" altLang="ja-JP" sz="1200" b="1" u="none" kern="1200">
                <a:solidFill>
                  <a:sysClr val="windowText" lastClr="000000"/>
                </a:solidFill>
                <a:latin typeface="+mn-lt"/>
              </a:rPr>
              <a:t>API</a:t>
            </a:r>
            <a:endParaRPr kumimoji="1" lang="ja-JP" altLang="en-US" sz="1200" b="1" u="none" kern="1200">
              <a:solidFill>
                <a:sysClr val="windowText" lastClr="000000"/>
              </a:solidFill>
              <a:latin typeface="+mn-lt"/>
            </a:endParaRPr>
          </a:p>
        </xdr:txBody>
      </xdr:sp>
    </xdr:grpSp>
    <xdr:clientData/>
  </xdr:twoCellAnchor>
  <xdr:twoCellAnchor>
    <xdr:from>
      <xdr:col>3</xdr:col>
      <xdr:colOff>384724</xdr:colOff>
      <xdr:row>15</xdr:row>
      <xdr:rowOff>34436</xdr:rowOff>
    </xdr:from>
    <xdr:to>
      <xdr:col>4</xdr:col>
      <xdr:colOff>613325</xdr:colOff>
      <xdr:row>16</xdr:row>
      <xdr:rowOff>162071</xdr:rowOff>
    </xdr:to>
    <xdr:grpSp>
      <xdr:nvGrpSpPr>
        <xdr:cNvPr id="13" name="グループ化 12">
          <a:extLst>
            <a:ext uri="{FF2B5EF4-FFF2-40B4-BE49-F238E27FC236}">
              <a16:creationId xmlns:a16="http://schemas.microsoft.com/office/drawing/2014/main" id="{2FA5F9E8-DF92-A41F-52BF-6BB8D249C1AA}"/>
            </a:ext>
          </a:extLst>
        </xdr:cNvPr>
        <xdr:cNvGrpSpPr/>
      </xdr:nvGrpSpPr>
      <xdr:grpSpPr>
        <a:xfrm>
          <a:off x="2447094" y="3728479"/>
          <a:ext cx="916057" cy="367831"/>
          <a:chOff x="1602682" y="2864603"/>
          <a:chExt cx="1132379" cy="475763"/>
        </a:xfrm>
      </xdr:grpSpPr>
      <xdr:sp macro="" textlink="">
        <xdr:nvSpPr>
          <xdr:cNvPr id="32" name="四角形: 角を丸くする 31">
            <a:extLst>
              <a:ext uri="{FF2B5EF4-FFF2-40B4-BE49-F238E27FC236}">
                <a16:creationId xmlns:a16="http://schemas.microsoft.com/office/drawing/2014/main" id="{F0A5E42E-052F-3D68-1460-FA582F5E8093}"/>
              </a:ext>
            </a:extLst>
          </xdr:cNvPr>
          <xdr:cNvSpPr/>
        </xdr:nvSpPr>
        <xdr:spPr>
          <a:xfrm>
            <a:off x="1602682" y="2864603"/>
            <a:ext cx="1132379" cy="475763"/>
          </a:xfrm>
          <a:prstGeom prst="roundRect">
            <a:avLst>
              <a:gd name="adj" fmla="val 10500"/>
            </a:avLst>
          </a:prstGeom>
          <a:solidFill>
            <a:schemeClr val="accent2">
              <a:lumMod val="60000"/>
              <a:lumOff val="4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33" name="四角形: 角を丸くする 20">
            <a:extLst>
              <a:ext uri="{FF2B5EF4-FFF2-40B4-BE49-F238E27FC236}">
                <a16:creationId xmlns:a16="http://schemas.microsoft.com/office/drawing/2014/main" id="{DA0969A0-9D66-FCA7-D1CF-1310F2CFC82E}"/>
              </a:ext>
            </a:extLst>
          </xdr:cNvPr>
          <xdr:cNvSpPr txBox="1"/>
        </xdr:nvSpPr>
        <xdr:spPr>
          <a:xfrm>
            <a:off x="1617313" y="2879234"/>
            <a:ext cx="1103117" cy="446501"/>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kumimoji="1" lang="en-US" altLang="ja-JP" sz="1200" b="1" u="none" kern="1200">
                <a:solidFill>
                  <a:sysClr val="windowText" lastClr="000000"/>
                </a:solidFill>
                <a:latin typeface="+mn-lt"/>
              </a:rPr>
              <a:t>GSL</a:t>
            </a:r>
            <a:endParaRPr kumimoji="1" lang="ja-JP" altLang="en-US" sz="1200" b="1" u="none" kern="1200">
              <a:solidFill>
                <a:sysClr val="windowText" lastClr="000000"/>
              </a:solidFill>
              <a:latin typeface="+mn-lt"/>
            </a:endParaRPr>
          </a:p>
        </xdr:txBody>
      </xdr:sp>
    </xdr:grpSp>
    <xdr:clientData/>
  </xdr:twoCellAnchor>
  <xdr:twoCellAnchor>
    <xdr:from>
      <xdr:col>5</xdr:col>
      <xdr:colOff>187660</xdr:colOff>
      <xdr:row>10</xdr:row>
      <xdr:rowOff>222595</xdr:rowOff>
    </xdr:from>
    <xdr:to>
      <xdr:col>11</xdr:col>
      <xdr:colOff>102682</xdr:colOff>
      <xdr:row>17</xdr:row>
      <xdr:rowOff>45429</xdr:rowOff>
    </xdr:to>
    <xdr:grpSp>
      <xdr:nvGrpSpPr>
        <xdr:cNvPr id="14" name="グループ化 13">
          <a:extLst>
            <a:ext uri="{FF2B5EF4-FFF2-40B4-BE49-F238E27FC236}">
              <a16:creationId xmlns:a16="http://schemas.microsoft.com/office/drawing/2014/main" id="{46DD6270-43FF-8D3C-DAA4-EC363D64CD71}"/>
            </a:ext>
          </a:extLst>
        </xdr:cNvPr>
        <xdr:cNvGrpSpPr/>
      </xdr:nvGrpSpPr>
      <xdr:grpSpPr>
        <a:xfrm>
          <a:off x="3624943" y="2715660"/>
          <a:ext cx="4039761" cy="1504204"/>
          <a:chOff x="2885741" y="1862137"/>
          <a:chExt cx="4054649" cy="1489710"/>
        </a:xfrm>
      </xdr:grpSpPr>
      <xdr:sp macro="" textlink="">
        <xdr:nvSpPr>
          <xdr:cNvPr id="30" name="四角形: 角を丸くする 29">
            <a:extLst>
              <a:ext uri="{FF2B5EF4-FFF2-40B4-BE49-F238E27FC236}">
                <a16:creationId xmlns:a16="http://schemas.microsoft.com/office/drawing/2014/main" id="{AA5FC5FD-6FF1-E405-7AD3-6380DB087677}"/>
              </a:ext>
            </a:extLst>
          </xdr:cNvPr>
          <xdr:cNvSpPr/>
        </xdr:nvSpPr>
        <xdr:spPr>
          <a:xfrm>
            <a:off x="2885741" y="1862137"/>
            <a:ext cx="4054649" cy="1489710"/>
          </a:xfrm>
          <a:prstGeom prst="roundRect">
            <a:avLst>
              <a:gd name="adj" fmla="val 10500"/>
            </a:avLst>
          </a:prstGeom>
          <a:solidFill>
            <a:schemeClr val="accent3">
              <a:lumMod val="40000"/>
              <a:lumOff val="60000"/>
            </a:schemeClr>
          </a:solidFill>
          <a:ln>
            <a:solidFill>
              <a:schemeClr val="tx1"/>
            </a:solidFill>
          </a:ln>
        </xdr:spPr>
        <xdr:style>
          <a:lnRef idx="2">
            <a:scrgbClr r="0" g="0" b="0"/>
          </a:lnRef>
          <a:fillRef idx="1">
            <a:scrgbClr r="0" g="0" b="0"/>
          </a:fillRef>
          <a:effectRef idx="0">
            <a:schemeClr val="accent1">
              <a:hueOff val="0"/>
              <a:satOff val="0"/>
              <a:lumOff val="0"/>
              <a:alphaOff val="0"/>
            </a:schemeClr>
          </a:effectRef>
          <a:fontRef idx="minor">
            <a:schemeClr val="lt1"/>
          </a:fontRef>
        </xdr:style>
      </xdr:sp>
      <xdr:sp macro="" textlink="">
        <xdr:nvSpPr>
          <xdr:cNvPr id="31" name="四角形: 角を丸くする 22">
            <a:extLst>
              <a:ext uri="{FF2B5EF4-FFF2-40B4-BE49-F238E27FC236}">
                <a16:creationId xmlns:a16="http://schemas.microsoft.com/office/drawing/2014/main" id="{ADB5F0D4-D2ED-7EAE-598E-1045B8DE489B}"/>
              </a:ext>
            </a:extLst>
          </xdr:cNvPr>
          <xdr:cNvSpPr txBox="1"/>
        </xdr:nvSpPr>
        <xdr:spPr>
          <a:xfrm>
            <a:off x="2931555" y="1907951"/>
            <a:ext cx="3963021" cy="1398082"/>
          </a:xfrm>
          <a:prstGeom prst="rect">
            <a:avLst/>
          </a:prstGeom>
        </xdr:spPr>
        <xdr:style>
          <a:lnRef idx="0">
            <a:scrgbClr r="0" g="0" b="0"/>
          </a:lnRef>
          <a:fillRef idx="0">
            <a:scrgbClr r="0" g="0" b="0"/>
          </a:fillRef>
          <a:effectRef idx="0">
            <a:scrgbClr r="0" g="0" b="0"/>
          </a:effectRef>
          <a:fontRef idx="minor">
            <a:schemeClr val="lt1"/>
          </a:fontRef>
        </xdr:style>
        <xdr:txBody>
          <a:bodyPr spcFirstLastPara="0" vert="horz" wrap="square" lIns="76200" tIns="76200" rIns="76200" bIns="840859" numCol="1" spcCol="1270" anchor="t" anchorCtr="0">
            <a:noAutofit/>
          </a:bodyPr>
          <a:lstStyle/>
          <a:p>
            <a:pPr marL="0" lvl="0" indent="0" algn="ctr" defTabSz="889000">
              <a:lnSpc>
                <a:spcPct val="90000"/>
              </a:lnSpc>
              <a:spcBef>
                <a:spcPct val="0"/>
              </a:spcBef>
              <a:spcAft>
                <a:spcPct val="35000"/>
              </a:spcAft>
              <a:buNone/>
            </a:pPr>
            <a:r>
              <a:rPr kumimoji="1" lang="en-US" altLang="ja-JP" sz="2000" b="1" u="sng" kern="1200">
                <a:solidFill>
                  <a:sysClr val="windowText" lastClr="000000"/>
                </a:solidFill>
                <a:latin typeface="+mn-lt"/>
              </a:rPr>
              <a:t>Libs</a:t>
            </a:r>
            <a:endParaRPr kumimoji="1" lang="ja-JP" altLang="en-US" sz="2000" b="1" u="sng" kern="1200">
              <a:solidFill>
                <a:sysClr val="windowText" lastClr="000000"/>
              </a:solidFill>
              <a:latin typeface="+mn-lt"/>
            </a:endParaRPr>
          </a:p>
        </xdr:txBody>
      </xdr:sp>
    </xdr:grpSp>
    <xdr:clientData/>
  </xdr:twoCellAnchor>
  <xdr:twoCellAnchor>
    <xdr:from>
      <xdr:col>5</xdr:col>
      <xdr:colOff>313186</xdr:colOff>
      <xdr:row>13</xdr:row>
      <xdr:rowOff>178590</xdr:rowOff>
    </xdr:from>
    <xdr:to>
      <xdr:col>6</xdr:col>
      <xdr:colOff>313187</xdr:colOff>
      <xdr:row>16</xdr:row>
      <xdr:rowOff>12855</xdr:rowOff>
    </xdr:to>
    <xdr:grpSp>
      <xdr:nvGrpSpPr>
        <xdr:cNvPr id="15" name="グループ化 14">
          <a:extLst>
            <a:ext uri="{FF2B5EF4-FFF2-40B4-BE49-F238E27FC236}">
              <a16:creationId xmlns:a16="http://schemas.microsoft.com/office/drawing/2014/main" id="{4438A7CF-BE61-C850-A259-83D573B00926}"/>
            </a:ext>
          </a:extLst>
        </xdr:cNvPr>
        <xdr:cNvGrpSpPr/>
      </xdr:nvGrpSpPr>
      <xdr:grpSpPr>
        <a:xfrm>
          <a:off x="3750469" y="3392242"/>
          <a:ext cx="687457" cy="554852"/>
          <a:chOff x="2987107" y="2532507"/>
          <a:chExt cx="752327" cy="670369"/>
        </a:xfrm>
      </xdr:grpSpPr>
      <xdr:sp macro="" textlink="">
        <xdr:nvSpPr>
          <xdr:cNvPr id="28" name="四角形: 角を丸くする 27">
            <a:extLst>
              <a:ext uri="{FF2B5EF4-FFF2-40B4-BE49-F238E27FC236}">
                <a16:creationId xmlns:a16="http://schemas.microsoft.com/office/drawing/2014/main" id="{62D3D66E-2155-9B62-B6CA-AA2D76FB65D8}"/>
              </a:ext>
            </a:extLst>
          </xdr:cNvPr>
          <xdr:cNvSpPr/>
        </xdr:nvSpPr>
        <xdr:spPr>
          <a:xfrm>
            <a:off x="2987107" y="2532507"/>
            <a:ext cx="752327" cy="670369"/>
          </a:xfrm>
          <a:prstGeom prst="roundRect">
            <a:avLst>
              <a:gd name="adj" fmla="val 10500"/>
            </a:avLst>
          </a:prstGeom>
          <a:solidFill>
            <a:schemeClr val="accent3">
              <a:lumMod val="60000"/>
              <a:lumOff val="40000"/>
              <a:alpha val="9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29" name="四角形: 角を丸くする 24">
            <a:extLst>
              <a:ext uri="{FF2B5EF4-FFF2-40B4-BE49-F238E27FC236}">
                <a16:creationId xmlns:a16="http://schemas.microsoft.com/office/drawing/2014/main" id="{CB9505E6-5F03-7B66-8001-0D68D92366AF}"/>
              </a:ext>
            </a:extLst>
          </xdr:cNvPr>
          <xdr:cNvSpPr txBox="1"/>
        </xdr:nvSpPr>
        <xdr:spPr>
          <a:xfrm>
            <a:off x="3007723" y="2553123"/>
            <a:ext cx="711095" cy="629137"/>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NOOS</a:t>
            </a:r>
            <a:endParaRPr kumimoji="1" lang="ja-JP" altLang="en-US" sz="1400" b="1" kern="1200">
              <a:solidFill>
                <a:sysClr val="windowText" lastClr="000000"/>
              </a:solidFill>
              <a:latin typeface="+mn-lt"/>
            </a:endParaRPr>
          </a:p>
        </xdr:txBody>
      </xdr:sp>
    </xdr:grpSp>
    <xdr:clientData/>
  </xdr:twoCellAnchor>
  <xdr:twoCellAnchor>
    <xdr:from>
      <xdr:col>6</xdr:col>
      <xdr:colOff>401118</xdr:colOff>
      <xdr:row>13</xdr:row>
      <xdr:rowOff>178590</xdr:rowOff>
    </xdr:from>
    <xdr:to>
      <xdr:col>7</xdr:col>
      <xdr:colOff>401117</xdr:colOff>
      <xdr:row>16</xdr:row>
      <xdr:rowOff>12855</xdr:rowOff>
    </xdr:to>
    <xdr:grpSp>
      <xdr:nvGrpSpPr>
        <xdr:cNvPr id="16" name="グループ化 15">
          <a:extLst>
            <a:ext uri="{FF2B5EF4-FFF2-40B4-BE49-F238E27FC236}">
              <a16:creationId xmlns:a16="http://schemas.microsoft.com/office/drawing/2014/main" id="{4C3EDF61-A04A-1536-3ACC-2618A2929A6D}"/>
            </a:ext>
          </a:extLst>
        </xdr:cNvPr>
        <xdr:cNvGrpSpPr/>
      </xdr:nvGrpSpPr>
      <xdr:grpSpPr>
        <a:xfrm>
          <a:off x="4525857" y="3392242"/>
          <a:ext cx="687456" cy="554852"/>
          <a:chOff x="3760838" y="2532507"/>
          <a:chExt cx="752327" cy="670369"/>
        </a:xfrm>
      </xdr:grpSpPr>
      <xdr:sp macro="" textlink="">
        <xdr:nvSpPr>
          <xdr:cNvPr id="26" name="四角形: 角を丸くする 25">
            <a:extLst>
              <a:ext uri="{FF2B5EF4-FFF2-40B4-BE49-F238E27FC236}">
                <a16:creationId xmlns:a16="http://schemas.microsoft.com/office/drawing/2014/main" id="{F3B4CD0A-F573-3039-63DD-6A409E0348EE}"/>
              </a:ext>
            </a:extLst>
          </xdr:cNvPr>
          <xdr:cNvSpPr/>
        </xdr:nvSpPr>
        <xdr:spPr>
          <a:xfrm>
            <a:off x="3760838" y="2532507"/>
            <a:ext cx="752327" cy="670369"/>
          </a:xfrm>
          <a:prstGeom prst="roundRect">
            <a:avLst>
              <a:gd name="adj" fmla="val 10500"/>
            </a:avLst>
          </a:prstGeom>
          <a:solidFill>
            <a:schemeClr val="accent3">
              <a:lumMod val="60000"/>
              <a:lumOff val="40000"/>
              <a:alpha val="9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27" name="四角形: 角を丸くする 26">
            <a:extLst>
              <a:ext uri="{FF2B5EF4-FFF2-40B4-BE49-F238E27FC236}">
                <a16:creationId xmlns:a16="http://schemas.microsoft.com/office/drawing/2014/main" id="{00C38396-F0FF-F31B-F8D6-611AFAE3B507}"/>
              </a:ext>
            </a:extLst>
          </xdr:cNvPr>
          <xdr:cNvSpPr txBox="1"/>
        </xdr:nvSpPr>
        <xdr:spPr>
          <a:xfrm>
            <a:off x="3781454" y="2553123"/>
            <a:ext cx="711095" cy="629137"/>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XSM</a:t>
            </a:r>
            <a:endParaRPr kumimoji="1" lang="ja-JP" altLang="en-US" sz="1400" b="1" kern="1200">
              <a:solidFill>
                <a:sysClr val="windowText" lastClr="000000"/>
              </a:solidFill>
              <a:latin typeface="+mn-lt"/>
            </a:endParaRPr>
          </a:p>
        </xdr:txBody>
      </xdr:sp>
    </xdr:grpSp>
    <xdr:clientData/>
  </xdr:twoCellAnchor>
  <xdr:twoCellAnchor>
    <xdr:from>
      <xdr:col>7</xdr:col>
      <xdr:colOff>489048</xdr:colOff>
      <xdr:row>13</xdr:row>
      <xdr:rowOff>178590</xdr:rowOff>
    </xdr:from>
    <xdr:to>
      <xdr:col>8</xdr:col>
      <xdr:colOff>489049</xdr:colOff>
      <xdr:row>16</xdr:row>
      <xdr:rowOff>12855</xdr:rowOff>
    </xdr:to>
    <xdr:grpSp>
      <xdr:nvGrpSpPr>
        <xdr:cNvPr id="17" name="グループ化 16">
          <a:extLst>
            <a:ext uri="{FF2B5EF4-FFF2-40B4-BE49-F238E27FC236}">
              <a16:creationId xmlns:a16="http://schemas.microsoft.com/office/drawing/2014/main" id="{9C6DC973-39B8-F2E0-03C6-1DA65DE98A16}"/>
            </a:ext>
          </a:extLst>
        </xdr:cNvPr>
        <xdr:cNvGrpSpPr/>
      </xdr:nvGrpSpPr>
      <xdr:grpSpPr>
        <a:xfrm>
          <a:off x="5301244" y="3392242"/>
          <a:ext cx="687457" cy="554852"/>
          <a:chOff x="4534569" y="2532507"/>
          <a:chExt cx="752327" cy="670369"/>
        </a:xfrm>
      </xdr:grpSpPr>
      <xdr:sp macro="" textlink="">
        <xdr:nvSpPr>
          <xdr:cNvPr id="24" name="四角形: 角を丸くする 23">
            <a:extLst>
              <a:ext uri="{FF2B5EF4-FFF2-40B4-BE49-F238E27FC236}">
                <a16:creationId xmlns:a16="http://schemas.microsoft.com/office/drawing/2014/main" id="{A1CBB8C8-709A-2FD5-54A6-AF0843A20985}"/>
              </a:ext>
            </a:extLst>
          </xdr:cNvPr>
          <xdr:cNvSpPr/>
        </xdr:nvSpPr>
        <xdr:spPr>
          <a:xfrm>
            <a:off x="4534569" y="2532507"/>
            <a:ext cx="752327" cy="670369"/>
          </a:xfrm>
          <a:prstGeom prst="roundRect">
            <a:avLst>
              <a:gd name="adj" fmla="val 10500"/>
            </a:avLst>
          </a:prstGeom>
          <a:solidFill>
            <a:schemeClr val="accent3">
              <a:lumMod val="60000"/>
              <a:lumOff val="40000"/>
              <a:alpha val="9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25" name="四角形: 角を丸くする 28">
            <a:extLst>
              <a:ext uri="{FF2B5EF4-FFF2-40B4-BE49-F238E27FC236}">
                <a16:creationId xmlns:a16="http://schemas.microsoft.com/office/drawing/2014/main" id="{49D06D75-BA65-6B5A-0D3D-A2774A2AA079}"/>
              </a:ext>
            </a:extLst>
          </xdr:cNvPr>
          <xdr:cNvSpPr txBox="1"/>
        </xdr:nvSpPr>
        <xdr:spPr>
          <a:xfrm>
            <a:off x="4555185" y="2553123"/>
            <a:ext cx="711095" cy="629137"/>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XPM</a:t>
            </a:r>
            <a:endParaRPr kumimoji="1" lang="ja-JP" altLang="en-US" sz="1400" b="1" kern="1200">
              <a:solidFill>
                <a:sysClr val="windowText" lastClr="000000"/>
              </a:solidFill>
              <a:latin typeface="+mn-lt"/>
            </a:endParaRPr>
          </a:p>
        </xdr:txBody>
      </xdr:sp>
    </xdr:grpSp>
    <xdr:clientData/>
  </xdr:twoCellAnchor>
  <xdr:twoCellAnchor>
    <xdr:from>
      <xdr:col>8</xdr:col>
      <xdr:colOff>576980</xdr:colOff>
      <xdr:row>13</xdr:row>
      <xdr:rowOff>178590</xdr:rowOff>
    </xdr:from>
    <xdr:to>
      <xdr:col>9</xdr:col>
      <xdr:colOff>576979</xdr:colOff>
      <xdr:row>16</xdr:row>
      <xdr:rowOff>12855</xdr:rowOff>
    </xdr:to>
    <xdr:grpSp>
      <xdr:nvGrpSpPr>
        <xdr:cNvPr id="18" name="グループ化 17">
          <a:extLst>
            <a:ext uri="{FF2B5EF4-FFF2-40B4-BE49-F238E27FC236}">
              <a16:creationId xmlns:a16="http://schemas.microsoft.com/office/drawing/2014/main" id="{D8067522-6CF7-9D50-5038-01C8B7987C03}"/>
            </a:ext>
          </a:extLst>
        </xdr:cNvPr>
        <xdr:cNvGrpSpPr/>
      </xdr:nvGrpSpPr>
      <xdr:grpSpPr>
        <a:xfrm>
          <a:off x="6076632" y="3392242"/>
          <a:ext cx="687456" cy="554852"/>
          <a:chOff x="5308300" y="2532507"/>
          <a:chExt cx="752327" cy="670369"/>
        </a:xfrm>
      </xdr:grpSpPr>
      <xdr:sp macro="" textlink="">
        <xdr:nvSpPr>
          <xdr:cNvPr id="22" name="四角形: 角を丸くする 21">
            <a:extLst>
              <a:ext uri="{FF2B5EF4-FFF2-40B4-BE49-F238E27FC236}">
                <a16:creationId xmlns:a16="http://schemas.microsoft.com/office/drawing/2014/main" id="{6B127029-9018-2BEE-1D57-DA2CEE4C14F1}"/>
              </a:ext>
            </a:extLst>
          </xdr:cNvPr>
          <xdr:cNvSpPr/>
        </xdr:nvSpPr>
        <xdr:spPr>
          <a:xfrm>
            <a:off x="5308300" y="2532507"/>
            <a:ext cx="752327" cy="670369"/>
          </a:xfrm>
          <a:prstGeom prst="roundRect">
            <a:avLst>
              <a:gd name="adj" fmla="val 10500"/>
            </a:avLst>
          </a:prstGeom>
          <a:solidFill>
            <a:schemeClr val="accent3">
              <a:lumMod val="60000"/>
              <a:lumOff val="40000"/>
              <a:alpha val="9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23" name="四角形: 角を丸くする 30">
            <a:extLst>
              <a:ext uri="{FF2B5EF4-FFF2-40B4-BE49-F238E27FC236}">
                <a16:creationId xmlns:a16="http://schemas.microsoft.com/office/drawing/2014/main" id="{BA91944F-9CC0-C5BB-D01E-C1C7B4789552}"/>
              </a:ext>
            </a:extLst>
          </xdr:cNvPr>
          <xdr:cNvSpPr txBox="1"/>
        </xdr:nvSpPr>
        <xdr:spPr>
          <a:xfrm>
            <a:off x="5328916" y="2553123"/>
            <a:ext cx="711095" cy="629137"/>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QUEUE</a:t>
            </a:r>
            <a:endParaRPr kumimoji="1" lang="ja-JP" altLang="en-US" sz="1400" b="1" kern="1200">
              <a:solidFill>
                <a:sysClr val="windowText" lastClr="000000"/>
              </a:solidFill>
              <a:latin typeface="+mn-lt"/>
            </a:endParaRPr>
          </a:p>
        </xdr:txBody>
      </xdr:sp>
    </xdr:grpSp>
    <xdr:clientData/>
  </xdr:twoCellAnchor>
  <xdr:twoCellAnchor>
    <xdr:from>
      <xdr:col>9</xdr:col>
      <xdr:colOff>664910</xdr:colOff>
      <xdr:row>13</xdr:row>
      <xdr:rowOff>178590</xdr:rowOff>
    </xdr:from>
    <xdr:to>
      <xdr:col>10</xdr:col>
      <xdr:colOff>664911</xdr:colOff>
      <xdr:row>16</xdr:row>
      <xdr:rowOff>12855</xdr:rowOff>
    </xdr:to>
    <xdr:grpSp>
      <xdr:nvGrpSpPr>
        <xdr:cNvPr id="19" name="グループ化 18">
          <a:extLst>
            <a:ext uri="{FF2B5EF4-FFF2-40B4-BE49-F238E27FC236}">
              <a16:creationId xmlns:a16="http://schemas.microsoft.com/office/drawing/2014/main" id="{E8CD4A7B-E19C-7639-9193-04B17769B4D3}"/>
            </a:ext>
          </a:extLst>
        </xdr:cNvPr>
        <xdr:cNvGrpSpPr/>
      </xdr:nvGrpSpPr>
      <xdr:grpSpPr>
        <a:xfrm>
          <a:off x="6852019" y="3392242"/>
          <a:ext cx="687457" cy="554852"/>
          <a:chOff x="6082031" y="2532507"/>
          <a:chExt cx="752327" cy="670369"/>
        </a:xfrm>
      </xdr:grpSpPr>
      <xdr:sp macro="" textlink="">
        <xdr:nvSpPr>
          <xdr:cNvPr id="20" name="四角形: 角を丸くする 19">
            <a:extLst>
              <a:ext uri="{FF2B5EF4-FFF2-40B4-BE49-F238E27FC236}">
                <a16:creationId xmlns:a16="http://schemas.microsoft.com/office/drawing/2014/main" id="{DD74B28B-F459-F7CF-0BA5-7A0F297D4EA4}"/>
              </a:ext>
            </a:extLst>
          </xdr:cNvPr>
          <xdr:cNvSpPr/>
        </xdr:nvSpPr>
        <xdr:spPr>
          <a:xfrm>
            <a:off x="6082031" y="2532507"/>
            <a:ext cx="752327" cy="670369"/>
          </a:xfrm>
          <a:prstGeom prst="roundRect">
            <a:avLst>
              <a:gd name="adj" fmla="val 10500"/>
            </a:avLst>
          </a:prstGeom>
          <a:solidFill>
            <a:schemeClr val="accent3">
              <a:lumMod val="60000"/>
              <a:lumOff val="40000"/>
              <a:alpha val="90000"/>
            </a:schemeClr>
          </a:solidFill>
          <a:ln>
            <a:solidFill>
              <a:schemeClr val="tx1"/>
            </a:solidFill>
          </a:ln>
        </xdr:spPr>
        <xdr:style>
          <a:lnRef idx="2">
            <a:scrgbClr r="0" g="0" b="0"/>
          </a:lnRef>
          <a:fillRef idx="1">
            <a:scrgbClr r="0" g="0" b="0"/>
          </a:fillRef>
          <a:effectRef idx="0">
            <a:schemeClr val="lt1">
              <a:alpha val="90000"/>
              <a:hueOff val="0"/>
              <a:satOff val="0"/>
              <a:lumOff val="0"/>
              <a:alphaOff val="0"/>
            </a:schemeClr>
          </a:effectRef>
          <a:fontRef idx="minor">
            <a:schemeClr val="dk1">
              <a:hueOff val="0"/>
              <a:satOff val="0"/>
              <a:lumOff val="0"/>
              <a:alphaOff val="0"/>
            </a:schemeClr>
          </a:fontRef>
        </xdr:style>
      </xdr:sp>
      <xdr:sp macro="" textlink="">
        <xdr:nvSpPr>
          <xdr:cNvPr id="21" name="四角形: 角を丸くする 32">
            <a:extLst>
              <a:ext uri="{FF2B5EF4-FFF2-40B4-BE49-F238E27FC236}">
                <a16:creationId xmlns:a16="http://schemas.microsoft.com/office/drawing/2014/main" id="{67B59843-44B2-DEB5-2143-8EDB4328226C}"/>
              </a:ext>
            </a:extLst>
          </xdr:cNvPr>
          <xdr:cNvSpPr txBox="1"/>
        </xdr:nvSpPr>
        <xdr:spPr>
          <a:xfrm>
            <a:off x="6102647" y="2553123"/>
            <a:ext cx="711095" cy="629137"/>
          </a:xfrm>
          <a:prstGeom prst="rect">
            <a:avLst/>
          </a:prstGeom>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kumimoji="1" lang="en-US" altLang="ja-JP" sz="1400" b="1" kern="1200">
                <a:solidFill>
                  <a:sysClr val="windowText" lastClr="000000"/>
                </a:solidFill>
                <a:latin typeface="+mn-lt"/>
              </a:rPr>
              <a:t>DIAG</a:t>
            </a:r>
            <a:endParaRPr kumimoji="1" lang="ja-JP" altLang="en-US" sz="1400" b="1" kern="1200">
              <a:solidFill>
                <a:sysClr val="windowText" lastClr="000000"/>
              </a:solidFill>
              <a:latin typeface="+mn-lt"/>
            </a:endParaRPr>
          </a:p>
        </xdr:txBody>
      </xdr:sp>
    </xdr:grpSp>
    <xdr:clientData/>
  </xdr:twoCellAnchor>
  <xdr:twoCellAnchor>
    <xdr:from>
      <xdr:col>2</xdr:col>
      <xdr:colOff>488684</xdr:colOff>
      <xdr:row>8</xdr:row>
      <xdr:rowOff>42096</xdr:rowOff>
    </xdr:from>
    <xdr:to>
      <xdr:col>3</xdr:col>
      <xdr:colOff>384724</xdr:colOff>
      <xdr:row>11</xdr:row>
      <xdr:rowOff>148729</xdr:rowOff>
    </xdr:to>
    <xdr:cxnSp macro="">
      <xdr:nvCxnSpPr>
        <xdr:cNvPr id="57" name="コネクタ: カギ線 56">
          <a:extLst>
            <a:ext uri="{FF2B5EF4-FFF2-40B4-BE49-F238E27FC236}">
              <a16:creationId xmlns:a16="http://schemas.microsoft.com/office/drawing/2014/main" id="{F61832A0-BBEA-5AC2-BB32-06413D293D23}"/>
            </a:ext>
          </a:extLst>
        </xdr:cNvPr>
        <xdr:cNvCxnSpPr>
          <a:stCxn id="46" idx="3"/>
          <a:endCxn id="36" idx="1"/>
        </xdr:cNvCxnSpPr>
      </xdr:nvCxnSpPr>
      <xdr:spPr>
        <a:xfrm>
          <a:off x="1863597" y="2054770"/>
          <a:ext cx="583497" cy="827220"/>
        </a:xfrm>
        <a:prstGeom prst="bentConnector3">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488684</xdr:colOff>
      <xdr:row>10</xdr:row>
      <xdr:rowOff>223186</xdr:rowOff>
    </xdr:from>
    <xdr:to>
      <xdr:col>3</xdr:col>
      <xdr:colOff>396563</xdr:colOff>
      <xdr:row>13</xdr:row>
      <xdr:rowOff>169085</xdr:rowOff>
    </xdr:to>
    <xdr:cxnSp macro="">
      <xdr:nvCxnSpPr>
        <xdr:cNvPr id="58" name="コネクタ: カギ線 57">
          <a:extLst>
            <a:ext uri="{FF2B5EF4-FFF2-40B4-BE49-F238E27FC236}">
              <a16:creationId xmlns:a16="http://schemas.microsoft.com/office/drawing/2014/main" id="{18A9FEE3-932F-466A-BEAB-DE18828851A3}"/>
            </a:ext>
          </a:extLst>
        </xdr:cNvPr>
        <xdr:cNvCxnSpPr>
          <a:stCxn id="44" idx="3"/>
          <a:endCxn id="35" idx="1"/>
        </xdr:cNvCxnSpPr>
      </xdr:nvCxnSpPr>
      <xdr:spPr>
        <a:xfrm>
          <a:off x="1863597" y="2716251"/>
          <a:ext cx="595336" cy="666486"/>
        </a:xfrm>
        <a:prstGeom prst="bentConnector3">
          <a:avLst>
            <a:gd name="adj1" fmla="val 36737"/>
          </a:avLst>
        </a:prstGeom>
        <a:ln w="12700">
          <a:solidFill>
            <a:schemeClr val="tx1"/>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488684</xdr:colOff>
      <xdr:row>13</xdr:row>
      <xdr:rowOff>167314</xdr:rowOff>
    </xdr:from>
    <xdr:to>
      <xdr:col>3</xdr:col>
      <xdr:colOff>396528</xdr:colOff>
      <xdr:row>13</xdr:row>
      <xdr:rowOff>169083</xdr:rowOff>
    </xdr:to>
    <xdr:cxnSp macro="">
      <xdr:nvCxnSpPr>
        <xdr:cNvPr id="64" name="コネクタ: カギ線 63">
          <a:extLst>
            <a:ext uri="{FF2B5EF4-FFF2-40B4-BE49-F238E27FC236}">
              <a16:creationId xmlns:a16="http://schemas.microsoft.com/office/drawing/2014/main" id="{37E82531-0414-45B6-A83B-201193A9E9CE}"/>
            </a:ext>
          </a:extLst>
        </xdr:cNvPr>
        <xdr:cNvCxnSpPr>
          <a:stCxn id="42" idx="3"/>
          <a:endCxn id="35" idx="1"/>
        </xdr:cNvCxnSpPr>
      </xdr:nvCxnSpPr>
      <xdr:spPr>
        <a:xfrm>
          <a:off x="1863597" y="3380966"/>
          <a:ext cx="595301" cy="1769"/>
        </a:xfrm>
        <a:prstGeom prst="straightConnector1">
          <a:avLst/>
        </a:prstGeom>
        <a:ln w="12700">
          <a:solidFill>
            <a:schemeClr val="tx1"/>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155766</xdr:colOff>
      <xdr:row>14</xdr:row>
      <xdr:rowOff>113838</xdr:rowOff>
    </xdr:from>
    <xdr:to>
      <xdr:col>4</xdr:col>
      <xdr:colOff>155766</xdr:colOff>
      <xdr:row>15</xdr:row>
      <xdr:rowOff>34436</xdr:rowOff>
    </xdr:to>
    <xdr:cxnSp macro="">
      <xdr:nvCxnSpPr>
        <xdr:cNvPr id="72" name="コネクタ: カギ線 63">
          <a:extLst>
            <a:ext uri="{FF2B5EF4-FFF2-40B4-BE49-F238E27FC236}">
              <a16:creationId xmlns:a16="http://schemas.microsoft.com/office/drawing/2014/main" id="{BC7A5B5A-CE52-46FA-A12D-51528BC17A7F}"/>
            </a:ext>
          </a:extLst>
        </xdr:cNvPr>
        <xdr:cNvCxnSpPr>
          <a:stCxn id="32" idx="0"/>
          <a:endCxn id="34" idx="2"/>
        </xdr:cNvCxnSpPr>
      </xdr:nvCxnSpPr>
      <xdr:spPr>
        <a:xfrm flipV="1">
          <a:off x="2905592" y="3567686"/>
          <a:ext cx="0" cy="160793"/>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488684</xdr:colOff>
      <xdr:row>13</xdr:row>
      <xdr:rowOff>169084</xdr:rowOff>
    </xdr:from>
    <xdr:to>
      <xdr:col>3</xdr:col>
      <xdr:colOff>396539</xdr:colOff>
      <xdr:row>16</xdr:row>
      <xdr:rowOff>110860</xdr:rowOff>
    </xdr:to>
    <xdr:cxnSp macro="">
      <xdr:nvCxnSpPr>
        <xdr:cNvPr id="77" name="コネクタ: カギ線 76">
          <a:extLst>
            <a:ext uri="{FF2B5EF4-FFF2-40B4-BE49-F238E27FC236}">
              <a16:creationId xmlns:a16="http://schemas.microsoft.com/office/drawing/2014/main" id="{EA598683-4BAB-439C-9D6C-89D8448D447C}"/>
            </a:ext>
          </a:extLst>
        </xdr:cNvPr>
        <xdr:cNvCxnSpPr>
          <a:stCxn id="40" idx="3"/>
          <a:endCxn id="35" idx="1"/>
        </xdr:cNvCxnSpPr>
      </xdr:nvCxnSpPr>
      <xdr:spPr>
        <a:xfrm flipV="1">
          <a:off x="1863597" y="3382736"/>
          <a:ext cx="595312" cy="662363"/>
        </a:xfrm>
        <a:prstGeom prst="bentConnector3">
          <a:avLst>
            <a:gd name="adj1" fmla="val 36247"/>
          </a:avLst>
        </a:prstGeom>
        <a:ln w="12700">
          <a:solidFill>
            <a:schemeClr val="tx1"/>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601512</xdr:colOff>
      <xdr:row>11</xdr:row>
      <xdr:rowOff>148729</xdr:rowOff>
    </xdr:from>
    <xdr:to>
      <xdr:col>7</xdr:col>
      <xdr:colOff>58218</xdr:colOff>
      <xdr:row>13</xdr:row>
      <xdr:rowOff>178590</xdr:rowOff>
    </xdr:to>
    <xdr:cxnSp macro="">
      <xdr:nvCxnSpPr>
        <xdr:cNvPr id="86" name="コネクタ: カギ線 85">
          <a:extLst>
            <a:ext uri="{FF2B5EF4-FFF2-40B4-BE49-F238E27FC236}">
              <a16:creationId xmlns:a16="http://schemas.microsoft.com/office/drawing/2014/main" id="{12D0E51C-64EB-43CA-B6FF-843288A7911D}"/>
            </a:ext>
          </a:extLst>
        </xdr:cNvPr>
        <xdr:cNvCxnSpPr>
          <a:stCxn id="26" idx="0"/>
          <a:endCxn id="37" idx="3"/>
        </xdr:cNvCxnSpPr>
      </xdr:nvCxnSpPr>
      <xdr:spPr>
        <a:xfrm rot="16200000" flipV="1">
          <a:off x="3855750" y="2377578"/>
          <a:ext cx="510252" cy="1519076"/>
        </a:xfrm>
        <a:prstGeom prst="bentConnector2">
          <a:avLst/>
        </a:prstGeom>
        <a:ln w="12700">
          <a:solidFill>
            <a:schemeClr val="tx1"/>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156125</xdr:colOff>
      <xdr:row>10</xdr:row>
      <xdr:rowOff>203974</xdr:rowOff>
    </xdr:from>
    <xdr:to>
      <xdr:col>10</xdr:col>
      <xdr:colOff>322011</xdr:colOff>
      <xdr:row>13</xdr:row>
      <xdr:rowOff>178590</xdr:rowOff>
    </xdr:to>
    <xdr:cxnSp macro="">
      <xdr:nvCxnSpPr>
        <xdr:cNvPr id="90" name="コネクタ: カギ線 89">
          <a:extLst>
            <a:ext uri="{FF2B5EF4-FFF2-40B4-BE49-F238E27FC236}">
              <a16:creationId xmlns:a16="http://schemas.microsoft.com/office/drawing/2014/main" id="{1243C114-0D51-46C0-A852-EE018155CCD6}"/>
            </a:ext>
          </a:extLst>
        </xdr:cNvPr>
        <xdr:cNvCxnSpPr>
          <a:stCxn id="20" idx="0"/>
          <a:endCxn id="36" idx="0"/>
        </xdr:cNvCxnSpPr>
      </xdr:nvCxnSpPr>
      <xdr:spPr>
        <a:xfrm rot="16200000" flipV="1">
          <a:off x="4703662" y="899328"/>
          <a:ext cx="695203" cy="4290625"/>
        </a:xfrm>
        <a:prstGeom prst="bentConnector3">
          <a:avLst>
            <a:gd name="adj1" fmla="val 132983"/>
          </a:avLst>
        </a:prstGeom>
        <a:ln w="12700">
          <a:solidFill>
            <a:schemeClr val="tx1"/>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613325</xdr:colOff>
      <xdr:row>14</xdr:row>
      <xdr:rowOff>14269</xdr:rowOff>
    </xdr:from>
    <xdr:to>
      <xdr:col>5</xdr:col>
      <xdr:colOff>187660</xdr:colOff>
      <xdr:row>15</xdr:row>
      <xdr:rowOff>217997</xdr:rowOff>
    </xdr:to>
    <xdr:cxnSp macro="">
      <xdr:nvCxnSpPr>
        <xdr:cNvPr id="94" name="コネクタ: カギ線 93">
          <a:extLst>
            <a:ext uri="{FF2B5EF4-FFF2-40B4-BE49-F238E27FC236}">
              <a16:creationId xmlns:a16="http://schemas.microsoft.com/office/drawing/2014/main" id="{1B699ACB-C0A8-4607-96B0-546A00B8D93D}"/>
            </a:ext>
          </a:extLst>
        </xdr:cNvPr>
        <xdr:cNvCxnSpPr>
          <a:stCxn id="32" idx="3"/>
          <a:endCxn id="30" idx="1"/>
        </xdr:cNvCxnSpPr>
      </xdr:nvCxnSpPr>
      <xdr:spPr>
        <a:xfrm flipV="1">
          <a:off x="3363151" y="3468117"/>
          <a:ext cx="261792" cy="443923"/>
        </a:xfrm>
        <a:prstGeom prst="bentConnector3">
          <a:avLst>
            <a:gd name="adj1" fmla="val 50000"/>
          </a:avLst>
        </a:prstGeom>
        <a:ln w="12700">
          <a:solidFill>
            <a:schemeClr val="tx1"/>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280966</xdr:colOff>
      <xdr:row>18</xdr:row>
      <xdr:rowOff>206501</xdr:rowOff>
    </xdr:from>
    <xdr:to>
      <xdr:col>2</xdr:col>
      <xdr:colOff>446676</xdr:colOff>
      <xdr:row>18</xdr:row>
      <xdr:rowOff>207061</xdr:rowOff>
    </xdr:to>
    <xdr:cxnSp macro="">
      <xdr:nvCxnSpPr>
        <xdr:cNvPr id="105" name="コネクタ: カギ線 104">
          <a:extLst>
            <a:ext uri="{FF2B5EF4-FFF2-40B4-BE49-F238E27FC236}">
              <a16:creationId xmlns:a16="http://schemas.microsoft.com/office/drawing/2014/main" id="{22D6485D-D2FF-4DAF-A30E-7F5E017BB234}"/>
            </a:ext>
          </a:extLst>
        </xdr:cNvPr>
        <xdr:cNvCxnSpPr/>
      </xdr:nvCxnSpPr>
      <xdr:spPr>
        <a:xfrm>
          <a:off x="968423" y="4621131"/>
          <a:ext cx="853166" cy="560"/>
        </a:xfrm>
        <a:prstGeom prst="straightConnector1">
          <a:avLst/>
        </a:prstGeom>
        <a:ln w="127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285336</xdr:colOff>
      <xdr:row>19</xdr:row>
      <xdr:rowOff>176419</xdr:rowOff>
    </xdr:from>
    <xdr:to>
      <xdr:col>2</xdr:col>
      <xdr:colOff>451046</xdr:colOff>
      <xdr:row>19</xdr:row>
      <xdr:rowOff>176979</xdr:rowOff>
    </xdr:to>
    <xdr:cxnSp macro="">
      <xdr:nvCxnSpPr>
        <xdr:cNvPr id="108" name="コネクタ: カギ線 104">
          <a:extLst>
            <a:ext uri="{FF2B5EF4-FFF2-40B4-BE49-F238E27FC236}">
              <a16:creationId xmlns:a16="http://schemas.microsoft.com/office/drawing/2014/main" id="{E8FFC205-574B-4FBC-9CE0-D791B504A369}"/>
            </a:ext>
          </a:extLst>
        </xdr:cNvPr>
        <xdr:cNvCxnSpPr/>
      </xdr:nvCxnSpPr>
      <xdr:spPr>
        <a:xfrm>
          <a:off x="972793" y="4831245"/>
          <a:ext cx="853166" cy="560"/>
        </a:xfrm>
        <a:prstGeom prst="straightConnector1">
          <a:avLst/>
        </a:prstGeom>
        <a:ln w="12700">
          <a:solidFill>
            <a:schemeClr val="tx1"/>
          </a:solidFill>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447257</xdr:colOff>
      <xdr:row>18</xdr:row>
      <xdr:rowOff>74546</xdr:rowOff>
    </xdr:from>
    <xdr:ext cx="813813" cy="264560"/>
    <xdr:sp macro="" textlink="">
      <xdr:nvSpPr>
        <xdr:cNvPr id="109" name="テキスト ボックス 108">
          <a:extLst>
            <a:ext uri="{FF2B5EF4-FFF2-40B4-BE49-F238E27FC236}">
              <a16:creationId xmlns:a16="http://schemas.microsoft.com/office/drawing/2014/main" id="{89248016-21D8-2A99-1226-0DB16D966C27}"/>
            </a:ext>
          </a:extLst>
        </xdr:cNvPr>
        <xdr:cNvSpPr txBox="1"/>
      </xdr:nvSpPr>
      <xdr:spPr>
        <a:xfrm>
          <a:off x="1822170" y="4489176"/>
          <a:ext cx="8138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Implement</a:t>
          </a:r>
          <a:endParaRPr kumimoji="1" lang="ja-JP" altLang="en-US" sz="1100"/>
        </a:p>
      </xdr:txBody>
    </xdr:sp>
    <xdr:clientData/>
  </xdr:oneCellAnchor>
  <xdr:oneCellAnchor>
    <xdr:from>
      <xdr:col>2</xdr:col>
      <xdr:colOff>442288</xdr:colOff>
      <xdr:row>19</xdr:row>
      <xdr:rowOff>44728</xdr:rowOff>
    </xdr:from>
    <xdr:ext cx="1102225" cy="264560"/>
    <xdr:sp macro="" textlink="">
      <xdr:nvSpPr>
        <xdr:cNvPr id="110" name="テキスト ボックス 109">
          <a:extLst>
            <a:ext uri="{FF2B5EF4-FFF2-40B4-BE49-F238E27FC236}">
              <a16:creationId xmlns:a16="http://schemas.microsoft.com/office/drawing/2014/main" id="{F52877E9-1A41-4CC2-8A21-44CEF7048A59}"/>
            </a:ext>
          </a:extLst>
        </xdr:cNvPr>
        <xdr:cNvSpPr txBox="1"/>
      </xdr:nvSpPr>
      <xdr:spPr>
        <a:xfrm>
          <a:off x="1817201" y="4699554"/>
          <a:ext cx="11022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Reference / Use</a:t>
          </a:r>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stackoverflow.com/questions/58509117/eclipse-2019-09-cant-see-the-current-column-number-in-the-status-bar" TargetMode="External"/><Relationship Id="rId3" Type="http://schemas.openxmlformats.org/officeDocument/2006/relationships/hyperlink" Target="https://stackoverflow.com/questions/16656489/safely-detect-if-function-is-called-from-an-isr" TargetMode="External"/><Relationship Id="rId7" Type="http://schemas.openxmlformats.org/officeDocument/2006/relationships/hyperlink" Target="https://www.iar.com/knowledge/learn/debugging/techniques-for-measuring-the-elapsed-timeew-page/" TargetMode="External"/><Relationship Id="rId2" Type="http://schemas.openxmlformats.org/officeDocument/2006/relationships/hyperlink" Target="https://community.st.com/t5/stm32-mcus/how-to-use-stlink-v3-mco-output-on-nucleo-boards-as-a-precise/ta-p/723361" TargetMode="External"/><Relationship Id="rId1" Type="http://schemas.openxmlformats.org/officeDocument/2006/relationships/hyperlink" Target="https://qiita.com/ShunHattori/items/68f099f1d77702d2535d" TargetMode="External"/><Relationship Id="rId6" Type="http://schemas.openxmlformats.org/officeDocument/2006/relationships/hyperlink" Target="https://qiita.com/numeru55/items/fd61922eeec6be62a22a" TargetMode="External"/><Relationship Id="rId5" Type="http://schemas.openxmlformats.org/officeDocument/2006/relationships/hyperlink" Target="https://community.st.com/t5/stm32cubemx-mcus/is-it-possible-to-automatically-separate-the-code-generated-by/td-p/71174" TargetMode="External"/><Relationship Id="rId4" Type="http://schemas.openxmlformats.org/officeDocument/2006/relationships/hyperlink" Target="https://www.renesas.com/en/document/mah/idt-arm-cortex-m0-user-guid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BFA01-738B-4C3B-AB43-466CFAB6F254}">
  <dimension ref="B2:H42"/>
  <sheetViews>
    <sheetView showGridLines="0" zoomScale="97" zoomScaleNormal="97" workbookViewId="0">
      <selection activeCell="P10" sqref="P10"/>
    </sheetView>
  </sheetViews>
  <sheetFormatPr defaultRowHeight="15.75" x14ac:dyDescent="0.4"/>
  <cols>
    <col min="1" max="1" width="3.625" style="19" customWidth="1"/>
    <col min="2" max="2" width="4.625" style="19" bestFit="1" customWidth="1"/>
    <col min="3" max="3" width="5.125" style="19" bestFit="1" customWidth="1"/>
    <col min="4" max="4" width="12.875" style="19" bestFit="1" customWidth="1"/>
    <col min="5" max="5" width="4.125" style="19" bestFit="1" customWidth="1"/>
    <col min="6" max="6" width="11.875" style="19" bestFit="1" customWidth="1"/>
    <col min="7" max="7" width="1.625" style="19" customWidth="1"/>
    <col min="8" max="8" width="117.5" style="19" customWidth="1"/>
    <col min="9" max="15" width="3.625" style="19" customWidth="1"/>
    <col min="16" max="16384" width="9" style="19"/>
  </cols>
  <sheetData>
    <row r="2" spans="2:8" x14ac:dyDescent="0.4">
      <c r="B2" s="104" t="s">
        <v>99</v>
      </c>
      <c r="C2" s="105"/>
      <c r="D2" s="105"/>
      <c r="E2" s="105"/>
      <c r="F2" s="113"/>
      <c r="G2" s="105"/>
      <c r="H2" s="111" t="s">
        <v>136</v>
      </c>
    </row>
    <row r="3" spans="2:8" x14ac:dyDescent="0.4">
      <c r="B3" s="106"/>
      <c r="C3" s="104" t="s">
        <v>101</v>
      </c>
      <c r="D3" s="105"/>
      <c r="E3" s="105"/>
      <c r="F3" s="113"/>
      <c r="G3" s="105"/>
      <c r="H3" s="111" t="s">
        <v>173</v>
      </c>
    </row>
    <row r="4" spans="2:8" x14ac:dyDescent="0.4">
      <c r="B4" s="106"/>
      <c r="C4" s="106"/>
      <c r="D4" s="107" t="s">
        <v>102</v>
      </c>
      <c r="E4" s="105"/>
      <c r="F4" s="113"/>
      <c r="G4" s="105"/>
      <c r="H4" s="111" t="s">
        <v>132</v>
      </c>
    </row>
    <row r="5" spans="2:8" ht="31.5" x14ac:dyDescent="0.4">
      <c r="B5" s="106"/>
      <c r="C5" s="106"/>
      <c r="D5" s="107" t="s">
        <v>121</v>
      </c>
      <c r="E5" s="105"/>
      <c r="F5" s="113"/>
      <c r="G5" s="105"/>
      <c r="H5" s="111" t="s">
        <v>133</v>
      </c>
    </row>
    <row r="6" spans="2:8" ht="31.5" x14ac:dyDescent="0.4">
      <c r="B6" s="106"/>
      <c r="C6" s="106"/>
      <c r="D6" s="107" t="s">
        <v>103</v>
      </c>
      <c r="E6" s="105"/>
      <c r="F6" s="113"/>
      <c r="G6" s="105"/>
      <c r="H6" s="111" t="s">
        <v>134</v>
      </c>
    </row>
    <row r="7" spans="2:8" x14ac:dyDescent="0.4">
      <c r="B7" s="106"/>
      <c r="C7" s="108"/>
      <c r="D7" s="107" t="s">
        <v>104</v>
      </c>
      <c r="E7" s="105"/>
      <c r="F7" s="113"/>
      <c r="G7" s="105"/>
      <c r="H7" s="111" t="s">
        <v>135</v>
      </c>
    </row>
    <row r="8" spans="2:8" x14ac:dyDescent="0.4">
      <c r="B8" s="106"/>
      <c r="C8" s="104" t="s">
        <v>105</v>
      </c>
      <c r="D8" s="109"/>
      <c r="E8" s="109"/>
      <c r="F8" s="114"/>
      <c r="G8" s="109"/>
      <c r="H8" s="111" t="s">
        <v>164</v>
      </c>
    </row>
    <row r="9" spans="2:8" x14ac:dyDescent="0.4">
      <c r="B9" s="106"/>
      <c r="C9" s="106"/>
      <c r="D9" s="104" t="s">
        <v>122</v>
      </c>
      <c r="E9" s="105"/>
      <c r="F9" s="113"/>
      <c r="G9" s="105"/>
      <c r="H9" s="112" t="s">
        <v>137</v>
      </c>
    </row>
    <row r="10" spans="2:8" x14ac:dyDescent="0.4">
      <c r="B10" s="106"/>
      <c r="C10" s="106"/>
      <c r="D10" s="106"/>
      <c r="E10" s="104" t="s">
        <v>101</v>
      </c>
      <c r="F10" s="113"/>
      <c r="G10" s="105"/>
      <c r="H10" s="111" t="s">
        <v>138</v>
      </c>
    </row>
    <row r="11" spans="2:8" x14ac:dyDescent="0.4">
      <c r="B11" s="106"/>
      <c r="C11" s="106"/>
      <c r="D11" s="106"/>
      <c r="E11" s="108"/>
      <c r="F11" s="115" t="s">
        <v>123</v>
      </c>
      <c r="G11" s="105"/>
      <c r="H11" s="111" t="s">
        <v>139</v>
      </c>
    </row>
    <row r="12" spans="2:8" x14ac:dyDescent="0.4">
      <c r="B12" s="106"/>
      <c r="C12" s="106"/>
      <c r="D12" s="106"/>
      <c r="E12" s="104" t="s">
        <v>109</v>
      </c>
      <c r="F12" s="113"/>
      <c r="G12" s="105"/>
      <c r="H12" s="111" t="s">
        <v>141</v>
      </c>
    </row>
    <row r="13" spans="2:8" x14ac:dyDescent="0.4">
      <c r="B13" s="106"/>
      <c r="C13" s="106"/>
      <c r="D13" s="108"/>
      <c r="E13" s="108"/>
      <c r="F13" s="115" t="s">
        <v>124</v>
      </c>
      <c r="G13" s="105"/>
      <c r="H13" s="111" t="s">
        <v>175</v>
      </c>
    </row>
    <row r="14" spans="2:8" ht="31.5" x14ac:dyDescent="0.4">
      <c r="B14" s="106"/>
      <c r="C14" s="106"/>
      <c r="D14" s="104" t="s">
        <v>125</v>
      </c>
      <c r="E14" s="105"/>
      <c r="F14" s="113"/>
      <c r="G14" s="105"/>
      <c r="H14" s="111" t="s">
        <v>165</v>
      </c>
    </row>
    <row r="15" spans="2:8" x14ac:dyDescent="0.4">
      <c r="B15" s="106"/>
      <c r="C15" s="106"/>
      <c r="D15" s="106"/>
      <c r="E15" s="104" t="s">
        <v>101</v>
      </c>
      <c r="F15" s="113"/>
      <c r="G15" s="105"/>
      <c r="H15" s="111" t="s">
        <v>142</v>
      </c>
    </row>
    <row r="16" spans="2:8" x14ac:dyDescent="0.4">
      <c r="B16" s="106"/>
      <c r="C16" s="106"/>
      <c r="D16" s="106"/>
      <c r="E16" s="108"/>
      <c r="F16" s="115" t="s">
        <v>126</v>
      </c>
      <c r="G16" s="105"/>
      <c r="H16" s="111" t="s">
        <v>140</v>
      </c>
    </row>
    <row r="17" spans="2:8" x14ac:dyDescent="0.4">
      <c r="B17" s="106"/>
      <c r="C17" s="106"/>
      <c r="D17" s="106"/>
      <c r="E17" s="104" t="s">
        <v>109</v>
      </c>
      <c r="F17" s="113"/>
      <c r="G17" s="105"/>
      <c r="H17" s="111" t="s">
        <v>163</v>
      </c>
    </row>
    <row r="18" spans="2:8" x14ac:dyDescent="0.4">
      <c r="B18" s="106"/>
      <c r="C18" s="106"/>
      <c r="D18" s="108"/>
      <c r="E18" s="108"/>
      <c r="F18" s="115" t="s">
        <v>127</v>
      </c>
      <c r="G18" s="105"/>
      <c r="H18" s="111" t="s">
        <v>162</v>
      </c>
    </row>
    <row r="19" spans="2:8" x14ac:dyDescent="0.4">
      <c r="B19" s="106"/>
      <c r="C19" s="106"/>
      <c r="D19" s="104" t="s">
        <v>106</v>
      </c>
      <c r="E19" s="105"/>
      <c r="F19" s="113"/>
      <c r="G19" s="105"/>
      <c r="H19" s="111" t="s">
        <v>144</v>
      </c>
    </row>
    <row r="20" spans="2:8" x14ac:dyDescent="0.4">
      <c r="B20" s="106"/>
      <c r="C20" s="106"/>
      <c r="D20" s="106"/>
      <c r="E20" s="104" t="s">
        <v>101</v>
      </c>
      <c r="F20" s="113"/>
      <c r="G20" s="105"/>
      <c r="H20" s="111" t="s">
        <v>143</v>
      </c>
    </row>
    <row r="21" spans="2:8" x14ac:dyDescent="0.4">
      <c r="B21" s="106"/>
      <c r="C21" s="106"/>
      <c r="D21" s="106"/>
      <c r="E21" s="106"/>
      <c r="F21" s="115" t="s">
        <v>110</v>
      </c>
      <c r="G21" s="105"/>
      <c r="H21" s="111" t="s">
        <v>145</v>
      </c>
    </row>
    <row r="22" spans="2:8" x14ac:dyDescent="0.4">
      <c r="B22" s="106"/>
      <c r="C22" s="106"/>
      <c r="D22" s="106"/>
      <c r="E22" s="108"/>
      <c r="F22" s="115" t="s">
        <v>111</v>
      </c>
      <c r="G22" s="105"/>
      <c r="H22" s="111" t="s">
        <v>146</v>
      </c>
    </row>
    <row r="23" spans="2:8" x14ac:dyDescent="0.4">
      <c r="B23" s="106"/>
      <c r="C23" s="106"/>
      <c r="D23" s="106"/>
      <c r="E23" s="104" t="s">
        <v>109</v>
      </c>
      <c r="F23" s="113"/>
      <c r="G23" s="105"/>
      <c r="H23" s="111" t="s">
        <v>166</v>
      </c>
    </row>
    <row r="24" spans="2:8" x14ac:dyDescent="0.4">
      <c r="B24" s="106"/>
      <c r="C24" s="106"/>
      <c r="D24" s="106"/>
      <c r="E24" s="106"/>
      <c r="F24" s="115" t="s">
        <v>119</v>
      </c>
      <c r="G24" s="105"/>
      <c r="H24" s="111" t="s">
        <v>161</v>
      </c>
    </row>
    <row r="25" spans="2:8" x14ac:dyDescent="0.4">
      <c r="B25" s="106"/>
      <c r="C25" s="106"/>
      <c r="D25" s="108"/>
      <c r="E25" s="108"/>
      <c r="F25" s="115" t="s">
        <v>120</v>
      </c>
      <c r="G25" s="105"/>
      <c r="H25" s="111" t="s">
        <v>178</v>
      </c>
    </row>
    <row r="26" spans="2:8" x14ac:dyDescent="0.4">
      <c r="B26" s="106"/>
      <c r="C26" s="106"/>
      <c r="D26" s="110" t="s">
        <v>107</v>
      </c>
      <c r="E26" s="104" t="s">
        <v>101</v>
      </c>
      <c r="F26" s="113"/>
      <c r="G26" s="105"/>
      <c r="H26" s="111" t="s">
        <v>170</v>
      </c>
    </row>
    <row r="27" spans="2:8" x14ac:dyDescent="0.4">
      <c r="B27" s="106"/>
      <c r="C27" s="106"/>
      <c r="D27" s="106"/>
      <c r="E27" s="106"/>
      <c r="F27" s="115" t="s">
        <v>128</v>
      </c>
      <c r="G27" s="105"/>
      <c r="H27" s="111" t="s">
        <v>179</v>
      </c>
    </row>
    <row r="28" spans="2:8" x14ac:dyDescent="0.4">
      <c r="B28" s="106"/>
      <c r="C28" s="106"/>
      <c r="D28" s="106"/>
      <c r="E28" s="106"/>
      <c r="F28" s="115" t="s">
        <v>129</v>
      </c>
      <c r="G28" s="105"/>
      <c r="H28" s="18" t="s">
        <v>157</v>
      </c>
    </row>
    <row r="29" spans="2:8" x14ac:dyDescent="0.4">
      <c r="B29" s="106"/>
      <c r="C29" s="106"/>
      <c r="D29" s="106"/>
      <c r="E29" s="108"/>
      <c r="F29" s="115" t="s">
        <v>130</v>
      </c>
      <c r="G29" s="105"/>
      <c r="H29" s="18" t="s">
        <v>180</v>
      </c>
    </row>
    <row r="30" spans="2:8" x14ac:dyDescent="0.4">
      <c r="B30" s="106"/>
      <c r="C30" s="106"/>
      <c r="D30" s="106"/>
      <c r="E30" s="104" t="s">
        <v>109</v>
      </c>
      <c r="F30" s="113"/>
      <c r="G30" s="105"/>
      <c r="H30" s="111" t="s">
        <v>167</v>
      </c>
    </row>
    <row r="31" spans="2:8" x14ac:dyDescent="0.4">
      <c r="B31" s="106"/>
      <c r="C31" s="106"/>
      <c r="D31" s="106"/>
      <c r="E31" s="106"/>
      <c r="F31" s="115" t="s">
        <v>158</v>
      </c>
      <c r="G31" s="105"/>
      <c r="H31" s="111" t="s">
        <v>159</v>
      </c>
    </row>
    <row r="32" spans="2:8" x14ac:dyDescent="0.4">
      <c r="B32" s="106"/>
      <c r="C32" s="106"/>
      <c r="D32" s="108"/>
      <c r="E32" s="108"/>
      <c r="F32" s="115" t="s">
        <v>131</v>
      </c>
      <c r="G32" s="105"/>
      <c r="H32" s="18" t="s">
        <v>160</v>
      </c>
    </row>
    <row r="33" spans="2:8" x14ac:dyDescent="0.4">
      <c r="B33" s="106"/>
      <c r="C33" s="106"/>
      <c r="D33" s="110" t="s">
        <v>108</v>
      </c>
      <c r="E33" s="104" t="s">
        <v>101</v>
      </c>
      <c r="F33" s="113"/>
      <c r="G33" s="105"/>
      <c r="H33" s="18" t="s">
        <v>171</v>
      </c>
    </row>
    <row r="34" spans="2:8" x14ac:dyDescent="0.4">
      <c r="B34" s="106"/>
      <c r="C34" s="106"/>
      <c r="D34" s="106"/>
      <c r="E34" s="106"/>
      <c r="F34" s="115" t="s">
        <v>113</v>
      </c>
      <c r="G34" s="105"/>
      <c r="H34" s="111" t="s">
        <v>183</v>
      </c>
    </row>
    <row r="35" spans="2:8" x14ac:dyDescent="0.4">
      <c r="B35" s="106"/>
      <c r="C35" s="106"/>
      <c r="D35" s="106"/>
      <c r="E35" s="106"/>
      <c r="F35" s="115" t="s">
        <v>115</v>
      </c>
      <c r="G35" s="105"/>
      <c r="H35" s="111" t="s">
        <v>182</v>
      </c>
    </row>
    <row r="36" spans="2:8" x14ac:dyDescent="0.4">
      <c r="B36" s="106"/>
      <c r="C36" s="106"/>
      <c r="D36" s="106"/>
      <c r="E36" s="106"/>
      <c r="F36" s="115" t="s">
        <v>114</v>
      </c>
      <c r="G36" s="105"/>
      <c r="H36" s="111" t="s">
        <v>184</v>
      </c>
    </row>
    <row r="37" spans="2:8" x14ac:dyDescent="0.4">
      <c r="B37" s="106"/>
      <c r="C37" s="106"/>
      <c r="D37" s="106"/>
      <c r="E37" s="108"/>
      <c r="F37" s="115" t="s">
        <v>112</v>
      </c>
      <c r="G37" s="105"/>
      <c r="H37" s="111" t="s">
        <v>181</v>
      </c>
    </row>
    <row r="38" spans="2:8" x14ac:dyDescent="0.4">
      <c r="B38" s="106"/>
      <c r="C38" s="106"/>
      <c r="D38" s="106"/>
      <c r="E38" s="104" t="s">
        <v>109</v>
      </c>
      <c r="F38" s="113"/>
      <c r="G38" s="105"/>
      <c r="H38" s="111" t="s">
        <v>169</v>
      </c>
    </row>
    <row r="39" spans="2:8" x14ac:dyDescent="0.4">
      <c r="B39" s="106"/>
      <c r="C39" s="106"/>
      <c r="D39" s="106"/>
      <c r="E39" s="106"/>
      <c r="F39" s="115" t="s">
        <v>116</v>
      </c>
      <c r="G39" s="105"/>
      <c r="H39" s="111" t="s">
        <v>185</v>
      </c>
    </row>
    <row r="40" spans="2:8" x14ac:dyDescent="0.4">
      <c r="B40" s="106"/>
      <c r="C40" s="106"/>
      <c r="D40" s="106"/>
      <c r="E40" s="106"/>
      <c r="F40" s="115" t="s">
        <v>117</v>
      </c>
      <c r="G40" s="105"/>
      <c r="H40" s="18" t="s">
        <v>168</v>
      </c>
    </row>
    <row r="41" spans="2:8" x14ac:dyDescent="0.4">
      <c r="B41" s="106"/>
      <c r="C41" s="108"/>
      <c r="D41" s="108"/>
      <c r="E41" s="108"/>
      <c r="F41" s="115" t="s">
        <v>118</v>
      </c>
      <c r="G41" s="105"/>
      <c r="H41" s="18" t="s">
        <v>186</v>
      </c>
    </row>
    <row r="42" spans="2:8" x14ac:dyDescent="0.4">
      <c r="B42" s="108"/>
      <c r="C42" s="107" t="s">
        <v>100</v>
      </c>
      <c r="D42" s="105"/>
      <c r="E42" s="105"/>
      <c r="F42" s="113"/>
      <c r="G42" s="105"/>
      <c r="H42" s="111" t="s">
        <v>172</v>
      </c>
    </row>
  </sheetData>
  <phoneticPr fontId="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F88CA-E307-47AA-93AB-8788864B7E3B}">
  <dimension ref="B2:E25"/>
  <sheetViews>
    <sheetView showGridLines="0" workbookViewId="0">
      <selection activeCell="E25" sqref="E25"/>
    </sheetView>
  </sheetViews>
  <sheetFormatPr defaultRowHeight="18.75" x14ac:dyDescent="0.4"/>
  <cols>
    <col min="1" max="1" width="2.75" customWidth="1"/>
    <col min="2" max="2" width="15.75" bestFit="1" customWidth="1"/>
    <col min="3" max="3" width="11" bestFit="1" customWidth="1"/>
    <col min="4" max="4" width="12" bestFit="1" customWidth="1"/>
  </cols>
  <sheetData>
    <row r="2" spans="2:3" x14ac:dyDescent="0.4">
      <c r="B2" s="1" t="s">
        <v>0</v>
      </c>
    </row>
    <row r="9" spans="2:3" x14ac:dyDescent="0.4">
      <c r="B9" s="1" t="s">
        <v>1</v>
      </c>
    </row>
    <row r="10" spans="2:3" x14ac:dyDescent="0.4">
      <c r="B10" s="2" t="s">
        <v>26</v>
      </c>
      <c r="C10" s="3">
        <f>32*1000*1000</f>
        <v>32000000</v>
      </c>
    </row>
    <row r="11" spans="2:3" x14ac:dyDescent="0.4">
      <c r="B11" s="2" t="s">
        <v>2</v>
      </c>
      <c r="C11" s="3">
        <v>0</v>
      </c>
    </row>
    <row r="12" spans="2:3" ht="21" x14ac:dyDescent="0.45">
      <c r="B12" s="2" t="s">
        <v>27</v>
      </c>
      <c r="C12" s="3">
        <f>C10/(C13+1)/(C11+1)</f>
        <v>1000</v>
      </c>
    </row>
    <row r="13" spans="2:3" x14ac:dyDescent="0.4">
      <c r="B13" s="2" t="s">
        <v>3</v>
      </c>
      <c r="C13" s="3">
        <v>31999</v>
      </c>
    </row>
    <row r="15" spans="2:3" x14ac:dyDescent="0.4">
      <c r="B15" s="1" t="s">
        <v>28</v>
      </c>
    </row>
    <row r="16" spans="2:3" x14ac:dyDescent="0.4">
      <c r="B16" s="2" t="s">
        <v>26</v>
      </c>
      <c r="C16" s="3">
        <f>32*1000*1000</f>
        <v>32000000</v>
      </c>
    </row>
    <row r="17" spans="2:5" x14ac:dyDescent="0.4">
      <c r="B17" s="2" t="s">
        <v>2</v>
      </c>
      <c r="C17" s="3">
        <v>3199</v>
      </c>
    </row>
    <row r="18" spans="2:5" ht="21" x14ac:dyDescent="0.45">
      <c r="B18" s="2" t="s">
        <v>27</v>
      </c>
      <c r="C18" s="3">
        <f>C16/(C19+1)/(C17+1)</f>
        <v>1000</v>
      </c>
      <c r="D18">
        <f>1/C18</f>
        <v>1E-3</v>
      </c>
    </row>
    <row r="19" spans="2:5" x14ac:dyDescent="0.4">
      <c r="B19" s="2" t="s">
        <v>3</v>
      </c>
      <c r="C19" s="3">
        <v>9</v>
      </c>
      <c r="D19">
        <f>D18/C19</f>
        <v>1.1111111111111112E-4</v>
      </c>
      <c r="E19">
        <f>D19*1000</f>
        <v>0.11111111111111112</v>
      </c>
    </row>
    <row r="21" spans="2:5" x14ac:dyDescent="0.4">
      <c r="B21" s="1" t="s">
        <v>29</v>
      </c>
    </row>
    <row r="22" spans="2:5" x14ac:dyDescent="0.4">
      <c r="B22" s="2" t="s">
        <v>26</v>
      </c>
      <c r="C22" s="3">
        <f>32*1000*1000</f>
        <v>32000000</v>
      </c>
    </row>
    <row r="23" spans="2:5" x14ac:dyDescent="0.4">
      <c r="B23" s="2" t="s">
        <v>2</v>
      </c>
      <c r="C23" s="3">
        <v>31</v>
      </c>
    </row>
    <row r="24" spans="2:5" ht="21" x14ac:dyDescent="0.45">
      <c r="B24" s="2" t="s">
        <v>27</v>
      </c>
      <c r="C24" s="3">
        <f>C22/(C25+1)/(C23+1)</f>
        <v>15.2587890625</v>
      </c>
      <c r="D24">
        <f>1/C24</f>
        <v>6.5535999999999997E-2</v>
      </c>
    </row>
    <row r="25" spans="2:5" x14ac:dyDescent="0.4">
      <c r="B25" s="2" t="s">
        <v>3</v>
      </c>
      <c r="C25" s="3">
        <v>65535</v>
      </c>
      <c r="D25">
        <f>D24/C25</f>
        <v>1.0000152590218966E-6</v>
      </c>
      <c r="E25">
        <f>D25*1000</f>
        <v>1.0000152590218965E-3</v>
      </c>
    </row>
  </sheetData>
  <phoneticPr fontId="4"/>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B76BE-7DC8-4B2A-A546-5F01BEDB543D}">
  <dimension ref="B2:F15"/>
  <sheetViews>
    <sheetView showGridLines="0" workbookViewId="0">
      <selection activeCell="D19" sqref="D19"/>
    </sheetView>
  </sheetViews>
  <sheetFormatPr defaultRowHeight="18.75" x14ac:dyDescent="0.4"/>
  <cols>
    <col min="1" max="1" width="2.75" customWidth="1"/>
    <col min="2" max="2" width="10" bestFit="1" customWidth="1"/>
    <col min="3" max="3" width="7" bestFit="1" customWidth="1"/>
    <col min="4" max="4" width="6" bestFit="1" customWidth="1"/>
    <col min="5" max="5" width="5" bestFit="1" customWidth="1"/>
    <col min="6" max="6" width="7.125" bestFit="1" customWidth="1"/>
    <col min="8" max="8" width="46.375" customWidth="1"/>
  </cols>
  <sheetData>
    <row r="2" spans="2:6" x14ac:dyDescent="0.4">
      <c r="B2" s="15" t="s">
        <v>20</v>
      </c>
    </row>
    <row r="3" spans="2:6" x14ac:dyDescent="0.4">
      <c r="B3" s="11"/>
      <c r="C3" s="7" t="s">
        <v>13</v>
      </c>
      <c r="D3" s="6" t="s">
        <v>14</v>
      </c>
      <c r="E3" s="6" t="s">
        <v>15</v>
      </c>
      <c r="F3" s="6" t="s">
        <v>18</v>
      </c>
    </row>
    <row r="4" spans="2:6" x14ac:dyDescent="0.4">
      <c r="B4" s="5" t="s">
        <v>16</v>
      </c>
      <c r="C4" s="3">
        <v>0</v>
      </c>
      <c r="D4" s="3">
        <v>1.68</v>
      </c>
      <c r="E4" s="3">
        <f>D4-C4</f>
        <v>1.68</v>
      </c>
      <c r="F4" s="10">
        <f>D4/8</f>
        <v>0.21</v>
      </c>
    </row>
    <row r="5" spans="2:6" x14ac:dyDescent="0.4">
      <c r="B5" s="5" t="s">
        <v>17</v>
      </c>
      <c r="C5" s="3">
        <v>0</v>
      </c>
      <c r="D5" s="3">
        <v>9.86</v>
      </c>
      <c r="E5" s="3">
        <f>D5-C5</f>
        <v>9.86</v>
      </c>
      <c r="F5" s="10">
        <f>D5/64</f>
        <v>0.15406249999999999</v>
      </c>
    </row>
    <row r="6" spans="2:6" x14ac:dyDescent="0.4">
      <c r="B6" s="13"/>
      <c r="F6" s="14"/>
    </row>
    <row r="7" spans="2:6" x14ac:dyDescent="0.4">
      <c r="B7" s="15" t="s">
        <v>19</v>
      </c>
    </row>
    <row r="8" spans="2:6" x14ac:dyDescent="0.4">
      <c r="B8" s="12"/>
      <c r="C8" s="8" t="s">
        <v>13</v>
      </c>
      <c r="D8" s="9" t="s">
        <v>14</v>
      </c>
      <c r="E8" s="9" t="s">
        <v>15</v>
      </c>
      <c r="F8" s="6" t="s">
        <v>18</v>
      </c>
    </row>
    <row r="9" spans="2:6" x14ac:dyDescent="0.4">
      <c r="B9" s="5" t="s">
        <v>16</v>
      </c>
      <c r="C9" s="3">
        <f>D4</f>
        <v>1.68</v>
      </c>
      <c r="D9" s="3">
        <v>1.95</v>
      </c>
      <c r="E9" s="3">
        <f>D9-C9</f>
        <v>0.27</v>
      </c>
      <c r="F9" s="10">
        <f>D9/8</f>
        <v>0.24374999999999999</v>
      </c>
    </row>
    <row r="10" spans="2:6" x14ac:dyDescent="0.4">
      <c r="B10" s="5" t="s">
        <v>17</v>
      </c>
      <c r="C10" s="3">
        <f>D5</f>
        <v>9.86</v>
      </c>
      <c r="D10" s="3">
        <v>14.07</v>
      </c>
      <c r="E10" s="3">
        <f>D10-C10</f>
        <v>4.2100000000000009</v>
      </c>
      <c r="F10" s="10">
        <f>D10/64</f>
        <v>0.21984375</v>
      </c>
    </row>
    <row r="12" spans="2:6" x14ac:dyDescent="0.4">
      <c r="B12" s="15" t="s">
        <v>21</v>
      </c>
    </row>
    <row r="13" spans="2:6" x14ac:dyDescent="0.4">
      <c r="B13" s="12"/>
      <c r="C13" s="8" t="s">
        <v>13</v>
      </c>
      <c r="D13" s="9" t="s">
        <v>14</v>
      </c>
      <c r="E13" s="9" t="s">
        <v>15</v>
      </c>
      <c r="F13" s="6" t="s">
        <v>18</v>
      </c>
    </row>
    <row r="14" spans="2:6" x14ac:dyDescent="0.4">
      <c r="B14" s="5" t="s">
        <v>16</v>
      </c>
      <c r="C14" s="3">
        <f>D9</f>
        <v>1.95</v>
      </c>
      <c r="D14" s="3">
        <v>1.95</v>
      </c>
      <c r="E14" s="3">
        <f>D14-C14</f>
        <v>0</v>
      </c>
      <c r="F14" s="10">
        <f>D14/8</f>
        <v>0.24374999999999999</v>
      </c>
    </row>
    <row r="15" spans="2:6" x14ac:dyDescent="0.4">
      <c r="B15" s="5" t="s">
        <v>17</v>
      </c>
      <c r="C15" s="3">
        <f>D10</f>
        <v>14.07</v>
      </c>
      <c r="D15" s="3">
        <v>14.16</v>
      </c>
      <c r="E15" s="3">
        <f>D15-C15</f>
        <v>8.9999999999999858E-2</v>
      </c>
      <c r="F15" s="10">
        <f>D15/64</f>
        <v>0.22125</v>
      </c>
    </row>
  </sheetData>
  <phoneticPr fontId="4"/>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9BDA-6F4E-4ADC-8ADD-F95175949E09}">
  <dimension ref="B2"/>
  <sheetViews>
    <sheetView showGridLines="0" zoomScale="115" zoomScaleNormal="115" workbookViewId="0">
      <selection activeCell="N10" sqref="N10"/>
    </sheetView>
  </sheetViews>
  <sheetFormatPr defaultRowHeight="18.75" x14ac:dyDescent="0.4"/>
  <sheetData>
    <row r="2" spans="2:2" ht="26.25" x14ac:dyDescent="0.4">
      <c r="B2" s="16" t="s">
        <v>50</v>
      </c>
    </row>
  </sheetData>
  <phoneticPr fontId="4"/>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F9C68-BA9B-415A-B4F6-E6F10680B109}">
  <dimension ref="B2:AL112"/>
  <sheetViews>
    <sheetView showGridLines="0" tabSelected="1" topLeftCell="A58" zoomScale="72" zoomScaleNormal="72" workbookViewId="0">
      <selection activeCell="N78" sqref="N78"/>
    </sheetView>
  </sheetViews>
  <sheetFormatPr defaultRowHeight="15.75" x14ac:dyDescent="0.4"/>
  <cols>
    <col min="1" max="1" width="9" style="19"/>
    <col min="2" max="5" width="3.625" style="19" customWidth="1"/>
    <col min="6" max="6" width="1.625" style="19" customWidth="1"/>
    <col min="7" max="7" width="26.5" style="19" bestFit="1" customWidth="1"/>
    <col min="8" max="12" width="3.625" style="19" customWidth="1"/>
    <col min="13" max="13" width="1.625" style="19" customWidth="1"/>
    <col min="14" max="14" width="3.625" style="19" customWidth="1"/>
    <col min="15" max="15" width="26.5" style="19" bestFit="1" customWidth="1"/>
    <col min="16" max="16" width="1.625" style="19" customWidth="1"/>
    <col min="17" max="21" width="3.625" style="19" customWidth="1"/>
    <col min="22" max="22" width="1.625" style="19" customWidth="1"/>
    <col min="23" max="23" width="16.25" style="19" bestFit="1" customWidth="1"/>
    <col min="24" max="28" width="3.625" style="19" customWidth="1"/>
    <col min="29" max="29" width="1.625" style="19" customWidth="1"/>
    <col min="30" max="30" width="12.625" style="19" bestFit="1" customWidth="1"/>
    <col min="31" max="36" width="3.625" style="19" customWidth="1"/>
    <col min="37" max="37" width="1.625" style="19" customWidth="1"/>
    <col min="38" max="40" width="3.625" style="19" customWidth="1"/>
    <col min="41" max="41" width="1.625" style="19" customWidth="1"/>
    <col min="42" max="42" width="16.25" style="19" bestFit="1" customWidth="1"/>
    <col min="43" max="43" width="3.625" style="19" customWidth="1"/>
    <col min="44" max="44" width="1.625" style="19" customWidth="1"/>
    <col min="45" max="47" width="3.625" style="19" customWidth="1"/>
    <col min="48" max="48" width="1.625" style="19" customWidth="1"/>
    <col min="49" max="49" width="12.25" style="19" bestFit="1" customWidth="1"/>
    <col min="50" max="50" width="3.625" style="19" customWidth="1"/>
    <col min="51" max="51" width="1.625" style="19" customWidth="1"/>
    <col min="52" max="56" width="3.625" style="19" customWidth="1"/>
    <col min="57" max="16384" width="9" style="19"/>
  </cols>
  <sheetData>
    <row r="2" spans="3:19" x14ac:dyDescent="0.4">
      <c r="C2" s="23" t="s">
        <v>52</v>
      </c>
      <c r="D2" s="24"/>
      <c r="E2" s="25"/>
    </row>
    <row r="3" spans="3:19" x14ac:dyDescent="0.4">
      <c r="C3" s="26"/>
      <c r="D3" s="27"/>
      <c r="E3" s="28"/>
      <c r="J3" s="29" t="s">
        <v>51</v>
      </c>
      <c r="K3" s="30"/>
      <c r="L3" s="25"/>
    </row>
    <row r="4" spans="3:19" x14ac:dyDescent="0.4">
      <c r="C4" s="26"/>
      <c r="D4" s="27"/>
      <c r="E4" s="28"/>
      <c r="G4" s="31" t="s">
        <v>74</v>
      </c>
      <c r="H4" s="31"/>
      <c r="J4" s="32"/>
      <c r="K4" s="33"/>
      <c r="L4" s="34"/>
    </row>
    <row r="5" spans="3:19" x14ac:dyDescent="0.4">
      <c r="C5" s="26"/>
      <c r="D5" s="27"/>
      <c r="E5" s="28"/>
      <c r="F5" s="20"/>
      <c r="G5" s="35"/>
      <c r="H5" s="35"/>
      <c r="I5" s="21"/>
      <c r="J5" s="36"/>
      <c r="K5" s="37"/>
      <c r="L5" s="38"/>
    </row>
    <row r="6" spans="3:19" x14ac:dyDescent="0.4">
      <c r="C6" s="26"/>
      <c r="D6" s="27"/>
      <c r="E6" s="28"/>
      <c r="G6" s="31" t="s">
        <v>75</v>
      </c>
      <c r="H6" s="31"/>
      <c r="J6" s="36"/>
      <c r="K6" s="37"/>
      <c r="L6" s="38"/>
    </row>
    <row r="7" spans="3:19" x14ac:dyDescent="0.4">
      <c r="C7" s="26"/>
      <c r="D7" s="27"/>
      <c r="E7" s="28"/>
      <c r="F7" s="20"/>
      <c r="G7" s="35"/>
      <c r="H7" s="35"/>
      <c r="I7" s="21"/>
      <c r="J7" s="36"/>
      <c r="K7" s="37"/>
      <c r="L7" s="38"/>
    </row>
    <row r="8" spans="3:19" x14ac:dyDescent="0.4">
      <c r="C8" s="26"/>
      <c r="D8" s="27"/>
      <c r="E8" s="28"/>
      <c r="G8" s="31" t="s">
        <v>76</v>
      </c>
      <c r="H8" s="31"/>
      <c r="J8" s="36"/>
      <c r="K8" s="37"/>
      <c r="L8" s="38"/>
    </row>
    <row r="9" spans="3:19" x14ac:dyDescent="0.4">
      <c r="C9" s="26"/>
      <c r="D9" s="27"/>
      <c r="E9" s="28"/>
      <c r="F9" s="20"/>
      <c r="G9" s="35"/>
      <c r="H9" s="35"/>
      <c r="I9" s="21"/>
      <c r="J9" s="36"/>
      <c r="K9" s="37"/>
      <c r="L9" s="38"/>
    </row>
    <row r="10" spans="3:19" x14ac:dyDescent="0.4">
      <c r="C10" s="26"/>
      <c r="D10" s="27"/>
      <c r="E10" s="28"/>
      <c r="G10" s="31" t="s">
        <v>77</v>
      </c>
      <c r="H10" s="31"/>
      <c r="J10" s="36"/>
      <c r="K10" s="37"/>
      <c r="L10" s="38"/>
    </row>
    <row r="11" spans="3:19" x14ac:dyDescent="0.4">
      <c r="C11" s="26"/>
      <c r="D11" s="27"/>
      <c r="E11" s="28"/>
      <c r="F11" s="20"/>
      <c r="G11" s="35"/>
      <c r="H11" s="35"/>
      <c r="I11" s="21"/>
      <c r="J11" s="36"/>
      <c r="K11" s="37"/>
      <c r="L11" s="38"/>
    </row>
    <row r="12" spans="3:19" x14ac:dyDescent="0.4">
      <c r="C12" s="26"/>
      <c r="D12" s="27"/>
      <c r="E12" s="28"/>
      <c r="G12" s="31" t="s">
        <v>78</v>
      </c>
      <c r="H12" s="31"/>
      <c r="J12" s="36"/>
      <c r="K12" s="37"/>
      <c r="L12" s="38"/>
    </row>
    <row r="13" spans="3:19" x14ac:dyDescent="0.4">
      <c r="C13" s="26"/>
      <c r="D13" s="27"/>
      <c r="E13" s="28"/>
      <c r="F13" s="20"/>
      <c r="G13" s="20"/>
      <c r="H13" s="20"/>
      <c r="I13" s="21"/>
      <c r="J13" s="39"/>
      <c r="K13" s="40"/>
      <c r="L13" s="41"/>
    </row>
    <row r="14" spans="3:19" x14ac:dyDescent="0.4">
      <c r="C14" s="26"/>
      <c r="D14" s="27"/>
      <c r="E14" s="28"/>
      <c r="J14" s="42"/>
    </row>
    <row r="15" spans="3:19" x14ac:dyDescent="0.4">
      <c r="C15" s="26"/>
      <c r="D15" s="27"/>
      <c r="E15" s="28"/>
      <c r="J15" s="29" t="s">
        <v>53</v>
      </c>
      <c r="K15" s="30"/>
      <c r="L15" s="25"/>
      <c r="Q15" s="43" t="s">
        <v>79</v>
      </c>
      <c r="R15" s="44"/>
      <c r="S15" s="25"/>
    </row>
    <row r="16" spans="3:19" x14ac:dyDescent="0.4">
      <c r="C16" s="26"/>
      <c r="D16" s="27"/>
      <c r="E16" s="28"/>
      <c r="H16" s="45"/>
      <c r="J16" s="36"/>
      <c r="K16" s="37"/>
      <c r="L16" s="38"/>
      <c r="O16" s="45" t="s">
        <v>54</v>
      </c>
      <c r="Q16" s="46"/>
      <c r="R16" s="47"/>
      <c r="S16" s="48"/>
    </row>
    <row r="17" spans="3:19" x14ac:dyDescent="0.4">
      <c r="C17" s="26"/>
      <c r="D17" s="27"/>
      <c r="E17" s="28"/>
      <c r="F17" s="17"/>
      <c r="G17" s="20"/>
      <c r="H17" s="49"/>
      <c r="I17" s="21"/>
      <c r="J17" s="50"/>
      <c r="K17" s="51"/>
      <c r="L17" s="52"/>
      <c r="M17" s="17"/>
      <c r="N17" s="20"/>
      <c r="O17" s="49"/>
      <c r="P17" s="20"/>
      <c r="Q17" s="53"/>
      <c r="R17" s="54"/>
      <c r="S17" s="55"/>
    </row>
    <row r="18" spans="3:19" x14ac:dyDescent="0.4">
      <c r="C18" s="26"/>
      <c r="D18" s="27"/>
      <c r="E18" s="28"/>
      <c r="H18" s="45"/>
      <c r="J18" s="36"/>
      <c r="K18" s="37"/>
      <c r="L18" s="38"/>
      <c r="O18" s="45" t="s">
        <v>60</v>
      </c>
      <c r="Q18" s="53"/>
      <c r="R18" s="54"/>
      <c r="S18" s="55"/>
    </row>
    <row r="19" spans="3:19" x14ac:dyDescent="0.4">
      <c r="C19" s="26"/>
      <c r="D19" s="27"/>
      <c r="E19" s="28"/>
      <c r="F19" s="17"/>
      <c r="G19" s="20"/>
      <c r="H19" s="49"/>
      <c r="I19" s="21"/>
      <c r="J19" s="50"/>
      <c r="K19" s="51"/>
      <c r="L19" s="52"/>
      <c r="M19" s="17"/>
      <c r="N19" s="20"/>
      <c r="O19" s="49"/>
      <c r="P19" s="20"/>
      <c r="Q19" s="53"/>
      <c r="R19" s="54"/>
      <c r="S19" s="55"/>
    </row>
    <row r="20" spans="3:19" x14ac:dyDescent="0.4">
      <c r="C20" s="26"/>
      <c r="D20" s="27"/>
      <c r="E20" s="28"/>
      <c r="H20" s="45"/>
      <c r="J20" s="36"/>
      <c r="K20" s="37"/>
      <c r="L20" s="38"/>
      <c r="O20" s="45" t="s">
        <v>70</v>
      </c>
      <c r="Q20" s="53"/>
      <c r="R20" s="54"/>
      <c r="S20" s="55"/>
    </row>
    <row r="21" spans="3:19" x14ac:dyDescent="0.4">
      <c r="C21" s="26"/>
      <c r="D21" s="27"/>
      <c r="E21" s="28"/>
      <c r="F21" s="17"/>
      <c r="G21" s="20"/>
      <c r="H21" s="49"/>
      <c r="I21" s="21"/>
      <c r="J21" s="50"/>
      <c r="K21" s="51"/>
      <c r="L21" s="52"/>
      <c r="M21" s="17"/>
      <c r="N21" s="20"/>
      <c r="O21" s="49"/>
      <c r="P21" s="20"/>
      <c r="Q21" s="56"/>
      <c r="R21" s="57"/>
      <c r="S21" s="58"/>
    </row>
    <row r="22" spans="3:19" x14ac:dyDescent="0.4">
      <c r="C22" s="26"/>
      <c r="D22" s="27"/>
      <c r="E22" s="28"/>
      <c r="H22" s="45"/>
      <c r="J22" s="36"/>
      <c r="K22" s="37"/>
      <c r="L22" s="38"/>
      <c r="O22" s="45"/>
      <c r="Q22" s="20"/>
      <c r="R22" s="20"/>
      <c r="S22" s="20"/>
    </row>
    <row r="23" spans="3:19" x14ac:dyDescent="0.4">
      <c r="C23" s="26"/>
      <c r="D23" s="27"/>
      <c r="E23" s="28"/>
      <c r="H23" s="45"/>
      <c r="J23" s="36"/>
      <c r="K23" s="37"/>
      <c r="L23" s="38"/>
      <c r="O23" s="45"/>
      <c r="Q23" s="43" t="s">
        <v>71</v>
      </c>
      <c r="R23" s="44"/>
      <c r="S23" s="25"/>
    </row>
    <row r="24" spans="3:19" x14ac:dyDescent="0.4">
      <c r="C24" s="26"/>
      <c r="D24" s="27"/>
      <c r="E24" s="28"/>
      <c r="H24" s="45"/>
      <c r="J24" s="36"/>
      <c r="K24" s="37"/>
      <c r="L24" s="38"/>
      <c r="O24" s="45" t="s">
        <v>58</v>
      </c>
      <c r="Q24" s="59"/>
      <c r="R24" s="60"/>
      <c r="S24" s="61"/>
    </row>
    <row r="25" spans="3:19" x14ac:dyDescent="0.4">
      <c r="C25" s="26"/>
      <c r="D25" s="27"/>
      <c r="E25" s="28"/>
      <c r="F25" s="17"/>
      <c r="G25" s="20"/>
      <c r="H25" s="49"/>
      <c r="I25" s="21"/>
      <c r="J25" s="50"/>
      <c r="K25" s="51"/>
      <c r="L25" s="52"/>
      <c r="M25" s="17"/>
      <c r="N25" s="20"/>
      <c r="O25" s="49"/>
      <c r="P25" s="21"/>
      <c r="Q25" s="59"/>
      <c r="R25" s="60"/>
      <c r="S25" s="61"/>
    </row>
    <row r="26" spans="3:19" x14ac:dyDescent="0.4">
      <c r="C26" s="26"/>
      <c r="D26" s="27"/>
      <c r="E26" s="28"/>
      <c r="H26" s="45"/>
      <c r="J26" s="36"/>
      <c r="K26" s="37"/>
      <c r="L26" s="38"/>
      <c r="O26" s="45" t="s">
        <v>56</v>
      </c>
      <c r="Q26" s="59"/>
      <c r="R26" s="60"/>
      <c r="S26" s="61"/>
    </row>
    <row r="27" spans="3:19" x14ac:dyDescent="0.4">
      <c r="C27" s="26"/>
      <c r="D27" s="27"/>
      <c r="E27" s="28"/>
      <c r="F27" s="17"/>
      <c r="G27" s="20"/>
      <c r="H27" s="49"/>
      <c r="I27" s="21"/>
      <c r="J27" s="50"/>
      <c r="K27" s="51"/>
      <c r="L27" s="52"/>
      <c r="M27" s="17"/>
      <c r="N27" s="20"/>
      <c r="O27" s="49"/>
      <c r="P27" s="21"/>
      <c r="Q27" s="59"/>
      <c r="R27" s="60"/>
      <c r="S27" s="61"/>
    </row>
    <row r="28" spans="3:19" x14ac:dyDescent="0.4">
      <c r="C28" s="26"/>
      <c r="D28" s="27"/>
      <c r="E28" s="28"/>
      <c r="H28" s="45"/>
      <c r="J28" s="36"/>
      <c r="K28" s="37"/>
      <c r="L28" s="38"/>
      <c r="O28" s="45" t="s">
        <v>55</v>
      </c>
      <c r="Q28" s="59"/>
      <c r="R28" s="60"/>
      <c r="S28" s="61"/>
    </row>
    <row r="29" spans="3:19" x14ac:dyDescent="0.4">
      <c r="C29" s="26"/>
      <c r="D29" s="27"/>
      <c r="E29" s="28"/>
      <c r="F29" s="17"/>
      <c r="G29" s="20"/>
      <c r="H29" s="49"/>
      <c r="I29" s="21"/>
      <c r="J29" s="50"/>
      <c r="K29" s="51"/>
      <c r="L29" s="52"/>
      <c r="M29" s="17"/>
      <c r="N29" s="20"/>
      <c r="O29" s="49"/>
      <c r="P29" s="21"/>
      <c r="Q29" s="59"/>
      <c r="R29" s="60"/>
      <c r="S29" s="61"/>
    </row>
    <row r="30" spans="3:19" x14ac:dyDescent="0.4">
      <c r="C30" s="26"/>
      <c r="D30" s="27"/>
      <c r="E30" s="28"/>
      <c r="H30" s="45"/>
      <c r="J30" s="36"/>
      <c r="K30" s="37"/>
      <c r="L30" s="38"/>
      <c r="O30" s="45" t="s">
        <v>57</v>
      </c>
      <c r="Q30" s="59"/>
      <c r="R30" s="60"/>
      <c r="S30" s="61"/>
    </row>
    <row r="31" spans="3:19" x14ac:dyDescent="0.4">
      <c r="C31" s="26"/>
      <c r="D31" s="27"/>
      <c r="E31" s="28"/>
      <c r="F31" s="17"/>
      <c r="G31" s="20"/>
      <c r="H31" s="49"/>
      <c r="I31" s="21"/>
      <c r="J31" s="50"/>
      <c r="K31" s="51"/>
      <c r="L31" s="52"/>
      <c r="M31" s="17"/>
      <c r="N31" s="20"/>
      <c r="O31" s="49"/>
      <c r="P31" s="21"/>
      <c r="Q31" s="59"/>
      <c r="R31" s="60"/>
      <c r="S31" s="61"/>
    </row>
    <row r="32" spans="3:19" x14ac:dyDescent="0.4">
      <c r="C32" s="26"/>
      <c r="D32" s="27"/>
      <c r="E32" s="28"/>
      <c r="H32" s="45"/>
      <c r="J32" s="36"/>
      <c r="K32" s="37"/>
      <c r="L32" s="38"/>
      <c r="O32" s="45" t="s">
        <v>59</v>
      </c>
      <c r="Q32" s="59"/>
      <c r="R32" s="60"/>
      <c r="S32" s="61"/>
    </row>
    <row r="33" spans="3:19" x14ac:dyDescent="0.4">
      <c r="C33" s="26"/>
      <c r="D33" s="27"/>
      <c r="E33" s="28"/>
      <c r="F33" s="17"/>
      <c r="G33" s="20"/>
      <c r="H33" s="49"/>
      <c r="I33" s="21"/>
      <c r="J33" s="50"/>
      <c r="K33" s="51"/>
      <c r="L33" s="52"/>
      <c r="M33" s="17"/>
      <c r="N33" s="20"/>
      <c r="O33" s="49"/>
      <c r="P33" s="21"/>
      <c r="Q33" s="62"/>
      <c r="R33" s="63"/>
      <c r="S33" s="64"/>
    </row>
    <row r="34" spans="3:19" x14ac:dyDescent="0.4">
      <c r="C34" s="26"/>
      <c r="D34" s="27"/>
      <c r="E34" s="28"/>
      <c r="H34" s="45"/>
      <c r="J34" s="36"/>
      <c r="K34" s="37"/>
      <c r="L34" s="38"/>
      <c r="O34" s="45"/>
      <c r="Q34" s="20"/>
      <c r="R34" s="20"/>
      <c r="S34" s="20"/>
    </row>
    <row r="35" spans="3:19" x14ac:dyDescent="0.4">
      <c r="C35" s="26"/>
      <c r="D35" s="27"/>
      <c r="E35" s="28"/>
      <c r="H35" s="45"/>
      <c r="J35" s="36"/>
      <c r="K35" s="37"/>
      <c r="L35" s="38"/>
      <c r="O35" s="45"/>
      <c r="Q35" s="43" t="s">
        <v>72</v>
      </c>
      <c r="R35" s="44"/>
      <c r="S35" s="25"/>
    </row>
    <row r="36" spans="3:19" x14ac:dyDescent="0.4">
      <c r="C36" s="26"/>
      <c r="D36" s="27"/>
      <c r="E36" s="28"/>
      <c r="H36" s="45"/>
      <c r="J36" s="36"/>
      <c r="K36" s="37"/>
      <c r="L36" s="38"/>
      <c r="O36" s="45" t="s">
        <v>61</v>
      </c>
      <c r="Q36" s="59"/>
      <c r="R36" s="60"/>
      <c r="S36" s="61"/>
    </row>
    <row r="37" spans="3:19" x14ac:dyDescent="0.4">
      <c r="C37" s="26"/>
      <c r="D37" s="27"/>
      <c r="E37" s="28"/>
      <c r="F37" s="17"/>
      <c r="G37" s="20"/>
      <c r="H37" s="49"/>
      <c r="I37" s="21"/>
      <c r="J37" s="50"/>
      <c r="K37" s="51"/>
      <c r="L37" s="52"/>
      <c r="M37" s="17"/>
      <c r="N37" s="20"/>
      <c r="O37" s="49"/>
      <c r="P37" s="21"/>
      <c r="Q37" s="59"/>
      <c r="R37" s="60"/>
      <c r="S37" s="61"/>
    </row>
    <row r="38" spans="3:19" x14ac:dyDescent="0.4">
      <c r="C38" s="26"/>
      <c r="D38" s="27"/>
      <c r="E38" s="28"/>
      <c r="H38" s="45"/>
      <c r="J38" s="36"/>
      <c r="K38" s="37"/>
      <c r="L38" s="38"/>
      <c r="O38" s="45" t="s">
        <v>62</v>
      </c>
      <c r="Q38" s="59"/>
      <c r="R38" s="60"/>
      <c r="S38" s="61"/>
    </row>
    <row r="39" spans="3:19" x14ac:dyDescent="0.4">
      <c r="C39" s="26"/>
      <c r="D39" s="27"/>
      <c r="E39" s="28"/>
      <c r="F39" s="17"/>
      <c r="G39" s="20"/>
      <c r="H39" s="49"/>
      <c r="I39" s="21"/>
      <c r="J39" s="50"/>
      <c r="K39" s="51"/>
      <c r="L39" s="52"/>
      <c r="M39" s="17"/>
      <c r="N39" s="20"/>
      <c r="O39" s="49"/>
      <c r="P39" s="21"/>
      <c r="Q39" s="59"/>
      <c r="R39" s="60"/>
      <c r="S39" s="61"/>
    </row>
    <row r="40" spans="3:19" x14ac:dyDescent="0.4">
      <c r="C40" s="26"/>
      <c r="D40" s="27"/>
      <c r="E40" s="28"/>
      <c r="H40" s="45"/>
      <c r="J40" s="36"/>
      <c r="K40" s="37"/>
      <c r="L40" s="38"/>
      <c r="O40" s="45" t="s">
        <v>63</v>
      </c>
      <c r="Q40" s="59"/>
      <c r="R40" s="60"/>
      <c r="S40" s="61"/>
    </row>
    <row r="41" spans="3:19" x14ac:dyDescent="0.4">
      <c r="C41" s="26"/>
      <c r="D41" s="27"/>
      <c r="E41" s="28"/>
      <c r="F41" s="17"/>
      <c r="G41" s="20"/>
      <c r="H41" s="49"/>
      <c r="I41" s="21"/>
      <c r="J41" s="50"/>
      <c r="K41" s="51"/>
      <c r="L41" s="52"/>
      <c r="M41" s="17"/>
      <c r="N41" s="20"/>
      <c r="O41" s="49"/>
      <c r="P41" s="21"/>
      <c r="Q41" s="59"/>
      <c r="R41" s="60"/>
      <c r="S41" s="61"/>
    </row>
    <row r="42" spans="3:19" x14ac:dyDescent="0.4">
      <c r="C42" s="26"/>
      <c r="D42" s="27"/>
      <c r="E42" s="28"/>
      <c r="H42" s="45"/>
      <c r="J42" s="36"/>
      <c r="K42" s="37"/>
      <c r="L42" s="38"/>
      <c r="O42" s="45" t="s">
        <v>64</v>
      </c>
      <c r="Q42" s="59"/>
      <c r="R42" s="60"/>
      <c r="S42" s="61"/>
    </row>
    <row r="43" spans="3:19" x14ac:dyDescent="0.4">
      <c r="C43" s="26"/>
      <c r="D43" s="27"/>
      <c r="E43" s="28"/>
      <c r="F43" s="20"/>
      <c r="G43" s="20"/>
      <c r="H43" s="49"/>
      <c r="I43" s="20"/>
      <c r="J43" s="50"/>
      <c r="K43" s="51"/>
      <c r="L43" s="52"/>
      <c r="M43" s="17"/>
      <c r="N43" s="20"/>
      <c r="O43" s="49"/>
      <c r="P43" s="21"/>
      <c r="Q43" s="59"/>
      <c r="R43" s="60"/>
      <c r="S43" s="61"/>
    </row>
    <row r="44" spans="3:19" x14ac:dyDescent="0.4">
      <c r="C44" s="26"/>
      <c r="D44" s="27"/>
      <c r="E44" s="28"/>
      <c r="H44" s="45"/>
      <c r="J44" s="36"/>
      <c r="K44" s="37"/>
      <c r="L44" s="38"/>
      <c r="O44" s="45" t="s">
        <v>65</v>
      </c>
      <c r="Q44" s="59"/>
      <c r="R44" s="60"/>
      <c r="S44" s="61"/>
    </row>
    <row r="45" spans="3:19" x14ac:dyDescent="0.4">
      <c r="C45" s="26"/>
      <c r="D45" s="27"/>
      <c r="E45" s="28"/>
      <c r="F45" s="20"/>
      <c r="G45" s="20"/>
      <c r="H45" s="49"/>
      <c r="I45" s="20"/>
      <c r="J45" s="50"/>
      <c r="K45" s="51"/>
      <c r="L45" s="52"/>
      <c r="M45" s="17"/>
      <c r="N45" s="20"/>
      <c r="O45" s="49"/>
      <c r="P45" s="21"/>
      <c r="Q45" s="59"/>
      <c r="R45" s="60"/>
      <c r="S45" s="61"/>
    </row>
    <row r="46" spans="3:19" x14ac:dyDescent="0.4">
      <c r="C46" s="26"/>
      <c r="D46" s="27"/>
      <c r="E46" s="28"/>
      <c r="H46" s="45"/>
      <c r="J46" s="36"/>
      <c r="K46" s="37"/>
      <c r="L46" s="38"/>
      <c r="O46" s="45" t="s">
        <v>66</v>
      </c>
      <c r="Q46" s="59"/>
      <c r="R46" s="60"/>
      <c r="S46" s="61"/>
    </row>
    <row r="47" spans="3:19" x14ac:dyDescent="0.4">
      <c r="C47" s="26"/>
      <c r="D47" s="27"/>
      <c r="E47" s="28"/>
      <c r="F47" s="17"/>
      <c r="G47" s="20"/>
      <c r="H47" s="49"/>
      <c r="I47" s="21"/>
      <c r="J47" s="50"/>
      <c r="K47" s="51"/>
      <c r="L47" s="52"/>
      <c r="M47" s="17"/>
      <c r="N47" s="20"/>
      <c r="O47" s="49"/>
      <c r="P47" s="21"/>
      <c r="Q47" s="59"/>
      <c r="R47" s="60"/>
      <c r="S47" s="61"/>
    </row>
    <row r="48" spans="3:19" x14ac:dyDescent="0.4">
      <c r="C48" s="26"/>
      <c r="D48" s="27"/>
      <c r="E48" s="28"/>
      <c r="H48" s="45"/>
      <c r="J48" s="36"/>
      <c r="K48" s="37"/>
      <c r="L48" s="38"/>
      <c r="O48" s="45" t="s">
        <v>67</v>
      </c>
      <c r="Q48" s="59"/>
      <c r="R48" s="60"/>
      <c r="S48" s="61"/>
    </row>
    <row r="49" spans="2:21" x14ac:dyDescent="0.4">
      <c r="C49" s="26"/>
      <c r="D49" s="27"/>
      <c r="E49" s="28"/>
      <c r="F49" s="17"/>
      <c r="G49" s="20"/>
      <c r="H49" s="49"/>
      <c r="I49" s="21"/>
      <c r="J49" s="50"/>
      <c r="K49" s="51"/>
      <c r="L49" s="52"/>
      <c r="M49" s="17"/>
      <c r="N49" s="20"/>
      <c r="O49" s="49"/>
      <c r="P49" s="21"/>
      <c r="Q49" s="59"/>
      <c r="R49" s="60"/>
      <c r="S49" s="61"/>
    </row>
    <row r="50" spans="2:21" x14ac:dyDescent="0.4">
      <c r="C50" s="26"/>
      <c r="D50" s="27"/>
      <c r="E50" s="28"/>
      <c r="H50" s="45"/>
      <c r="J50" s="36"/>
      <c r="K50" s="37"/>
      <c r="L50" s="38"/>
      <c r="O50" s="45" t="s">
        <v>68</v>
      </c>
      <c r="Q50" s="59"/>
      <c r="R50" s="60"/>
      <c r="S50" s="61"/>
    </row>
    <row r="51" spans="2:21" x14ac:dyDescent="0.4">
      <c r="C51" s="26"/>
      <c r="D51" s="27"/>
      <c r="E51" s="28"/>
      <c r="F51" s="17"/>
      <c r="G51" s="20"/>
      <c r="H51" s="49"/>
      <c r="I51" s="21"/>
      <c r="J51" s="50"/>
      <c r="K51" s="51"/>
      <c r="L51" s="52"/>
      <c r="M51" s="17"/>
      <c r="N51" s="20"/>
      <c r="O51" s="49"/>
      <c r="P51" s="21"/>
      <c r="Q51" s="59"/>
      <c r="R51" s="60"/>
      <c r="S51" s="61"/>
    </row>
    <row r="52" spans="2:21" x14ac:dyDescent="0.4">
      <c r="C52" s="26"/>
      <c r="D52" s="27"/>
      <c r="E52" s="28"/>
      <c r="H52" s="45"/>
      <c r="J52" s="36"/>
      <c r="K52" s="37"/>
      <c r="L52" s="38"/>
      <c r="O52" s="45" t="s">
        <v>69</v>
      </c>
      <c r="Q52" s="59"/>
      <c r="R52" s="60"/>
      <c r="S52" s="61"/>
    </row>
    <row r="53" spans="2:21" x14ac:dyDescent="0.4">
      <c r="C53" s="65"/>
      <c r="D53" s="66"/>
      <c r="E53" s="67"/>
      <c r="F53" s="20"/>
      <c r="G53" s="20"/>
      <c r="H53" s="20"/>
      <c r="I53" s="20"/>
      <c r="J53" s="50"/>
      <c r="K53" s="51"/>
      <c r="L53" s="52"/>
      <c r="M53" s="20"/>
      <c r="N53" s="20"/>
      <c r="O53" s="20"/>
      <c r="P53" s="21"/>
      <c r="Q53" s="62"/>
      <c r="R53" s="63"/>
      <c r="S53" s="64"/>
    </row>
    <row r="54" spans="2:21" x14ac:dyDescent="0.4">
      <c r="C54" s="65"/>
      <c r="D54" s="66"/>
      <c r="E54" s="67"/>
      <c r="J54" s="68"/>
      <c r="K54" s="69"/>
      <c r="L54" s="70"/>
      <c r="Q54" s="20"/>
      <c r="R54" s="20"/>
      <c r="S54" s="20"/>
    </row>
    <row r="55" spans="2:21" x14ac:dyDescent="0.4">
      <c r="C55" s="65"/>
      <c r="D55" s="66"/>
      <c r="E55" s="67"/>
      <c r="J55" s="68"/>
      <c r="K55" s="69"/>
      <c r="L55" s="70"/>
      <c r="Q55" s="43" t="s">
        <v>86</v>
      </c>
      <c r="R55" s="44"/>
      <c r="S55" s="25"/>
    </row>
    <row r="56" spans="2:21" x14ac:dyDescent="0.4">
      <c r="C56" s="65"/>
      <c r="D56" s="66"/>
      <c r="E56" s="67"/>
      <c r="J56" s="68"/>
      <c r="K56" s="69"/>
      <c r="L56" s="70"/>
      <c r="O56" s="45" t="s">
        <v>153</v>
      </c>
      <c r="Q56" s="46"/>
      <c r="R56" s="47"/>
      <c r="S56" s="48"/>
    </row>
    <row r="57" spans="2:21" x14ac:dyDescent="0.4">
      <c r="C57" s="65"/>
      <c r="D57" s="66"/>
      <c r="E57" s="67"/>
      <c r="F57" s="20"/>
      <c r="G57" s="20"/>
      <c r="H57" s="49"/>
      <c r="I57" s="21"/>
      <c r="J57" s="50"/>
      <c r="K57" s="51"/>
      <c r="L57" s="52"/>
      <c r="M57" s="17"/>
      <c r="N57" s="20"/>
      <c r="O57" s="49"/>
      <c r="P57" s="21"/>
      <c r="Q57" s="53"/>
      <c r="R57" s="54"/>
      <c r="S57" s="55"/>
    </row>
    <row r="58" spans="2:21" x14ac:dyDescent="0.4">
      <c r="C58" s="65"/>
      <c r="D58" s="66"/>
      <c r="E58" s="67"/>
      <c r="J58" s="68"/>
      <c r="K58" s="69"/>
      <c r="L58" s="70"/>
      <c r="O58" s="45" t="s">
        <v>154</v>
      </c>
      <c r="Q58" s="53"/>
      <c r="R58" s="54"/>
      <c r="S58" s="55"/>
    </row>
    <row r="59" spans="2:21" x14ac:dyDescent="0.4">
      <c r="C59" s="65"/>
      <c r="D59" s="66"/>
      <c r="E59" s="67"/>
      <c r="F59" s="20"/>
      <c r="G59" s="20"/>
      <c r="H59" s="49"/>
      <c r="I59" s="21"/>
      <c r="J59" s="50"/>
      <c r="K59" s="51"/>
      <c r="L59" s="52"/>
      <c r="M59" s="17"/>
      <c r="N59" s="20"/>
      <c r="O59" s="49"/>
      <c r="P59" s="21"/>
      <c r="Q59" s="53"/>
      <c r="R59" s="54"/>
      <c r="S59" s="55"/>
    </row>
    <row r="60" spans="2:21" x14ac:dyDescent="0.4">
      <c r="C60" s="65"/>
      <c r="D60" s="66"/>
      <c r="E60" s="67"/>
      <c r="J60" s="68"/>
      <c r="K60" s="69"/>
      <c r="L60" s="70"/>
      <c r="O60" s="45" t="s">
        <v>155</v>
      </c>
      <c r="Q60" s="53"/>
      <c r="R60" s="54"/>
      <c r="S60" s="55"/>
    </row>
    <row r="61" spans="2:21" x14ac:dyDescent="0.4">
      <c r="C61" s="71"/>
      <c r="D61" s="72"/>
      <c r="E61" s="73"/>
      <c r="F61" s="20"/>
      <c r="G61" s="20"/>
      <c r="H61" s="49"/>
      <c r="I61" s="21"/>
      <c r="J61" s="74"/>
      <c r="K61" s="75"/>
      <c r="L61" s="76"/>
      <c r="M61" s="17"/>
      <c r="N61" s="20"/>
      <c r="O61" s="49"/>
      <c r="P61" s="21"/>
      <c r="Q61" s="56"/>
      <c r="R61" s="57"/>
      <c r="S61" s="58"/>
    </row>
    <row r="63" spans="2:21" ht="16.5" thickBot="1" x14ac:dyDescent="0.45"/>
    <row r="64" spans="2:21" x14ac:dyDescent="0.4">
      <c r="B64" s="77"/>
      <c r="C64" s="78"/>
      <c r="D64" s="78"/>
      <c r="E64" s="78"/>
      <c r="F64" s="78"/>
      <c r="G64" s="78"/>
      <c r="H64" s="78"/>
      <c r="I64" s="78"/>
      <c r="J64" s="78"/>
      <c r="K64" s="78"/>
      <c r="L64" s="78"/>
      <c r="M64" s="78"/>
      <c r="N64" s="78"/>
      <c r="O64" s="78"/>
      <c r="P64" s="78"/>
      <c r="Q64" s="78"/>
      <c r="R64" s="78"/>
      <c r="S64" s="78"/>
      <c r="T64" s="78"/>
      <c r="U64" s="79"/>
    </row>
    <row r="65" spans="2:38" x14ac:dyDescent="0.4">
      <c r="B65" s="80"/>
      <c r="C65" s="29" t="s">
        <v>51</v>
      </c>
      <c r="D65" s="30"/>
      <c r="E65" s="25"/>
      <c r="J65" s="43" t="s">
        <v>79</v>
      </c>
      <c r="K65" s="44"/>
      <c r="L65" s="25"/>
      <c r="Q65" s="43" t="s">
        <v>73</v>
      </c>
      <c r="R65" s="44"/>
      <c r="S65" s="25"/>
      <c r="U65" s="81"/>
      <c r="Z65" s="43" t="s">
        <v>86</v>
      </c>
      <c r="AA65" s="44"/>
      <c r="AB65" s="25"/>
      <c r="AH65" s="82"/>
    </row>
    <row r="66" spans="2:38" x14ac:dyDescent="0.4">
      <c r="B66" s="80"/>
      <c r="C66" s="83"/>
      <c r="D66" s="84"/>
      <c r="E66" s="85"/>
      <c r="G66" s="19" t="s">
        <v>80</v>
      </c>
      <c r="J66" s="46"/>
      <c r="K66" s="47"/>
      <c r="L66" s="48"/>
      <c r="Q66" s="46"/>
      <c r="R66" s="47"/>
      <c r="S66" s="48"/>
      <c r="U66" s="81"/>
      <c r="V66" s="42"/>
      <c r="W66" s="42" t="s">
        <v>97</v>
      </c>
      <c r="X66" s="42"/>
      <c r="Y66" s="42"/>
      <c r="Z66" s="116"/>
      <c r="AA66" s="117"/>
      <c r="AB66" s="118"/>
    </row>
    <row r="67" spans="2:38" x14ac:dyDescent="0.4">
      <c r="B67" s="80"/>
      <c r="C67" s="68"/>
      <c r="D67" s="69"/>
      <c r="E67" s="70"/>
      <c r="F67" s="20"/>
      <c r="G67" s="20"/>
      <c r="H67" s="20"/>
      <c r="I67" s="21"/>
      <c r="J67" s="53"/>
      <c r="K67" s="54"/>
      <c r="L67" s="55"/>
      <c r="N67" s="19" t="s">
        <v>93</v>
      </c>
      <c r="Q67" s="53"/>
      <c r="R67" s="54"/>
      <c r="S67" s="55"/>
      <c r="U67" s="81"/>
      <c r="Z67" s="59"/>
      <c r="AA67" s="60"/>
      <c r="AB67" s="61"/>
    </row>
    <row r="68" spans="2:38" x14ac:dyDescent="0.4">
      <c r="B68" s="80"/>
      <c r="C68" s="68"/>
      <c r="D68" s="69"/>
      <c r="E68" s="70"/>
      <c r="G68" s="19" t="s">
        <v>81</v>
      </c>
      <c r="J68" s="53"/>
      <c r="K68" s="54"/>
      <c r="L68" s="55"/>
      <c r="M68" s="20"/>
      <c r="N68" s="20"/>
      <c r="O68" s="20"/>
      <c r="P68" s="20"/>
      <c r="Q68" s="53"/>
      <c r="R68" s="54"/>
      <c r="S68" s="55"/>
      <c r="T68" s="22"/>
      <c r="U68" s="81"/>
      <c r="V68" s="42"/>
      <c r="W68" s="42" t="s">
        <v>98</v>
      </c>
      <c r="X68" s="42"/>
      <c r="Y68" s="42"/>
      <c r="Z68" s="59"/>
      <c r="AA68" s="60"/>
      <c r="AB68" s="61"/>
      <c r="AD68" s="31"/>
      <c r="AL68" s="31"/>
    </row>
    <row r="69" spans="2:38" x14ac:dyDescent="0.4">
      <c r="B69" s="80"/>
      <c r="C69" s="68"/>
      <c r="D69" s="69"/>
      <c r="E69" s="70"/>
      <c r="F69" s="20"/>
      <c r="G69" s="20"/>
      <c r="H69" s="20"/>
      <c r="I69" s="21"/>
      <c r="J69" s="53"/>
      <c r="K69" s="54"/>
      <c r="L69" s="55"/>
      <c r="N69" s="19" t="s">
        <v>94</v>
      </c>
      <c r="Q69" s="53"/>
      <c r="R69" s="54"/>
      <c r="S69" s="55"/>
      <c r="T69" s="22"/>
      <c r="U69" s="81"/>
      <c r="Z69" s="59"/>
      <c r="AA69" s="60"/>
      <c r="AB69" s="61"/>
      <c r="AD69" s="31"/>
      <c r="AL69" s="31"/>
    </row>
    <row r="70" spans="2:38" x14ac:dyDescent="0.4">
      <c r="B70" s="80"/>
      <c r="C70" s="68"/>
      <c r="D70" s="69"/>
      <c r="E70" s="70"/>
      <c r="I70" s="86"/>
      <c r="J70" s="53"/>
      <c r="K70" s="54"/>
      <c r="L70" s="55"/>
      <c r="M70" s="17"/>
      <c r="N70" s="20"/>
      <c r="O70" s="20"/>
      <c r="P70" s="21"/>
      <c r="Q70" s="56"/>
      <c r="R70" s="57"/>
      <c r="S70" s="58"/>
      <c r="T70" s="22"/>
      <c r="U70" s="81"/>
      <c r="V70" s="42"/>
      <c r="W70" s="42" t="s">
        <v>156</v>
      </c>
      <c r="X70" s="42"/>
      <c r="Y70" s="42"/>
      <c r="Z70" s="59"/>
      <c r="AA70" s="60"/>
      <c r="AB70" s="61"/>
    </row>
    <row r="71" spans="2:38" x14ac:dyDescent="0.4">
      <c r="B71" s="80"/>
      <c r="C71" s="68"/>
      <c r="D71" s="69"/>
      <c r="E71" s="70"/>
      <c r="J71" s="53"/>
      <c r="K71" s="54"/>
      <c r="L71" s="55"/>
      <c r="U71" s="81"/>
      <c r="Z71" s="59"/>
      <c r="AA71" s="60"/>
      <c r="AB71" s="61"/>
    </row>
    <row r="72" spans="2:38" x14ac:dyDescent="0.4">
      <c r="B72" s="80"/>
      <c r="C72" s="68"/>
      <c r="D72" s="69"/>
      <c r="E72" s="70"/>
      <c r="J72" s="53"/>
      <c r="K72" s="54"/>
      <c r="L72" s="55"/>
      <c r="Q72" s="43" t="s">
        <v>72</v>
      </c>
      <c r="R72" s="44"/>
      <c r="S72" s="25"/>
      <c r="U72" s="81"/>
      <c r="V72" s="42"/>
      <c r="W72" s="42" t="s">
        <v>174</v>
      </c>
      <c r="X72" s="42"/>
      <c r="Y72" s="42"/>
      <c r="Z72" s="59"/>
      <c r="AA72" s="60"/>
      <c r="AB72" s="61"/>
    </row>
    <row r="73" spans="2:38" x14ac:dyDescent="0.4">
      <c r="B73" s="80"/>
      <c r="C73" s="68"/>
      <c r="D73" s="69"/>
      <c r="E73" s="70"/>
      <c r="J73" s="53"/>
      <c r="K73" s="54"/>
      <c r="L73" s="55"/>
      <c r="N73" s="19" t="s">
        <v>95</v>
      </c>
      <c r="Q73" s="46"/>
      <c r="R73" s="47"/>
      <c r="S73" s="48"/>
      <c r="U73" s="81"/>
      <c r="Z73" s="53"/>
      <c r="AA73" s="54"/>
      <c r="AB73" s="55"/>
    </row>
    <row r="74" spans="2:38" x14ac:dyDescent="0.4">
      <c r="B74" s="80"/>
      <c r="C74" s="68"/>
      <c r="D74" s="69"/>
      <c r="E74" s="70"/>
      <c r="J74" s="53"/>
      <c r="K74" s="54"/>
      <c r="L74" s="55"/>
      <c r="M74" s="20"/>
      <c r="N74" s="20"/>
      <c r="O74" s="20"/>
      <c r="P74" s="20"/>
      <c r="Q74" s="53"/>
      <c r="R74" s="54"/>
      <c r="S74" s="55"/>
      <c r="T74" s="22"/>
      <c r="U74" s="81"/>
      <c r="V74" s="80"/>
      <c r="Z74" s="53"/>
      <c r="AA74" s="54"/>
      <c r="AB74" s="55"/>
    </row>
    <row r="75" spans="2:38" x14ac:dyDescent="0.4">
      <c r="B75" s="80"/>
      <c r="C75" s="68"/>
      <c r="D75" s="69"/>
      <c r="E75" s="70"/>
      <c r="J75" s="53"/>
      <c r="K75" s="54"/>
      <c r="L75" s="55"/>
      <c r="N75" s="19" t="s">
        <v>96</v>
      </c>
      <c r="Q75" s="53"/>
      <c r="R75" s="54"/>
      <c r="S75" s="55"/>
      <c r="U75" s="81"/>
      <c r="V75" s="80"/>
      <c r="Z75" s="53"/>
      <c r="AA75" s="54"/>
      <c r="AB75" s="55"/>
    </row>
    <row r="76" spans="2:38" x14ac:dyDescent="0.4">
      <c r="B76" s="80"/>
      <c r="C76" s="68"/>
      <c r="D76" s="69"/>
      <c r="E76" s="70"/>
      <c r="J76" s="53"/>
      <c r="K76" s="54"/>
      <c r="L76" s="55"/>
      <c r="M76" s="20"/>
      <c r="N76" s="20"/>
      <c r="O76" s="20"/>
      <c r="P76" s="20"/>
      <c r="Q76" s="56"/>
      <c r="R76" s="57"/>
      <c r="S76" s="58"/>
      <c r="U76" s="81"/>
      <c r="Z76" s="53"/>
      <c r="AA76" s="54"/>
      <c r="AB76" s="55"/>
    </row>
    <row r="77" spans="2:38" x14ac:dyDescent="0.4">
      <c r="B77" s="80"/>
      <c r="C77" s="68"/>
      <c r="D77" s="69"/>
      <c r="E77" s="70"/>
      <c r="J77" s="53"/>
      <c r="K77" s="54"/>
      <c r="L77" s="55"/>
      <c r="N77" s="42" t="s">
        <v>187</v>
      </c>
      <c r="U77" s="81"/>
      <c r="Z77" s="53"/>
      <c r="AA77" s="54"/>
      <c r="AB77" s="55"/>
    </row>
    <row r="78" spans="2:38" x14ac:dyDescent="0.4">
      <c r="B78" s="80"/>
      <c r="C78" s="68"/>
      <c r="D78" s="69"/>
      <c r="E78" s="70"/>
      <c r="J78" s="53"/>
      <c r="K78" s="54"/>
      <c r="L78" s="55"/>
      <c r="M78" s="17"/>
      <c r="N78" s="20"/>
      <c r="O78" s="20"/>
      <c r="P78" s="20"/>
      <c r="Q78" s="20"/>
      <c r="R78" s="20"/>
      <c r="S78" s="20"/>
      <c r="T78" s="20"/>
      <c r="U78" s="119"/>
      <c r="V78" s="20"/>
      <c r="W78" s="20"/>
      <c r="X78" s="20"/>
      <c r="Y78" s="21"/>
      <c r="Z78" s="56"/>
      <c r="AA78" s="57"/>
      <c r="AB78" s="58"/>
    </row>
    <row r="79" spans="2:38" x14ac:dyDescent="0.4">
      <c r="B79" s="80"/>
      <c r="C79" s="68"/>
      <c r="D79" s="69"/>
      <c r="E79" s="70"/>
      <c r="J79" s="53"/>
      <c r="K79" s="54"/>
      <c r="L79" s="55"/>
      <c r="U79" s="81"/>
    </row>
    <row r="80" spans="2:38" x14ac:dyDescent="0.4">
      <c r="B80" s="80"/>
      <c r="C80" s="68"/>
      <c r="D80" s="69"/>
      <c r="E80" s="70"/>
      <c r="J80" s="53"/>
      <c r="K80" s="54"/>
      <c r="L80" s="55"/>
      <c r="Q80" s="43" t="s">
        <v>71</v>
      </c>
      <c r="R80" s="44"/>
      <c r="S80" s="25"/>
      <c r="U80" s="81"/>
      <c r="Z80" s="43" t="s">
        <v>85</v>
      </c>
      <c r="AA80" s="44"/>
      <c r="AB80" s="25"/>
    </row>
    <row r="81" spans="2:28" x14ac:dyDescent="0.4">
      <c r="B81" s="80"/>
      <c r="C81" s="68"/>
      <c r="D81" s="69"/>
      <c r="E81" s="70"/>
      <c r="J81" s="53"/>
      <c r="K81" s="54"/>
      <c r="L81" s="55"/>
      <c r="N81" s="19" t="s">
        <v>91</v>
      </c>
      <c r="Q81" s="46"/>
      <c r="R81" s="47"/>
      <c r="S81" s="48"/>
      <c r="U81" s="81"/>
      <c r="Z81" s="46"/>
      <c r="AA81" s="47"/>
      <c r="AB81" s="48"/>
    </row>
    <row r="82" spans="2:28" x14ac:dyDescent="0.4">
      <c r="B82" s="80"/>
      <c r="C82" s="68"/>
      <c r="D82" s="69"/>
      <c r="E82" s="70"/>
      <c r="J82" s="53"/>
      <c r="K82" s="54"/>
      <c r="L82" s="55"/>
      <c r="M82" s="20"/>
      <c r="N82" s="20"/>
      <c r="O82" s="20"/>
      <c r="P82" s="20"/>
      <c r="Q82" s="53"/>
      <c r="R82" s="54"/>
      <c r="S82" s="55"/>
      <c r="U82" s="81"/>
      <c r="Z82" s="53"/>
      <c r="AA82" s="54"/>
      <c r="AB82" s="55"/>
    </row>
    <row r="83" spans="2:28" x14ac:dyDescent="0.4">
      <c r="B83" s="80"/>
      <c r="C83" s="68"/>
      <c r="D83" s="69"/>
      <c r="E83" s="70"/>
      <c r="J83" s="53"/>
      <c r="K83" s="54"/>
      <c r="L83" s="55"/>
      <c r="N83" s="19" t="s">
        <v>92</v>
      </c>
      <c r="Q83" s="53"/>
      <c r="R83" s="54"/>
      <c r="S83" s="55"/>
      <c r="U83" s="81"/>
      <c r="Z83" s="53"/>
      <c r="AA83" s="54"/>
      <c r="AB83" s="55"/>
    </row>
    <row r="84" spans="2:28" x14ac:dyDescent="0.4">
      <c r="B84" s="80"/>
      <c r="C84" s="68"/>
      <c r="D84" s="69"/>
      <c r="E84" s="70"/>
      <c r="J84" s="56"/>
      <c r="K84" s="57"/>
      <c r="L84" s="58"/>
      <c r="M84" s="20"/>
      <c r="N84" s="20"/>
      <c r="O84" s="20"/>
      <c r="P84" s="20"/>
      <c r="Q84" s="53"/>
      <c r="R84" s="54"/>
      <c r="S84" s="55"/>
      <c r="U84" s="81"/>
      <c r="V84" s="42"/>
      <c r="W84" s="42" t="s">
        <v>176</v>
      </c>
      <c r="X84" s="42"/>
      <c r="Y84" s="42"/>
      <c r="Z84" s="53"/>
      <c r="AA84" s="54"/>
      <c r="AB84" s="55"/>
    </row>
    <row r="85" spans="2:28" x14ac:dyDescent="0.4">
      <c r="B85" s="80"/>
      <c r="C85" s="68"/>
      <c r="D85" s="69"/>
      <c r="E85" s="70"/>
      <c r="F85" s="25"/>
      <c r="G85" s="42" t="s">
        <v>89</v>
      </c>
      <c r="H85" s="42"/>
      <c r="I85" s="42"/>
      <c r="J85" s="42"/>
      <c r="K85" s="42"/>
      <c r="L85" s="42"/>
      <c r="M85" s="42"/>
      <c r="N85" s="42"/>
      <c r="O85" s="42"/>
      <c r="P85" s="87"/>
      <c r="Q85" s="53"/>
      <c r="R85" s="54"/>
      <c r="S85" s="55"/>
      <c r="U85" s="81"/>
      <c r="Z85" s="53"/>
      <c r="AA85" s="54"/>
      <c r="AB85" s="55"/>
    </row>
    <row r="86" spans="2:28" x14ac:dyDescent="0.4">
      <c r="B86" s="80"/>
      <c r="C86" s="68"/>
      <c r="D86" s="69"/>
      <c r="E86" s="70"/>
      <c r="Q86" s="56"/>
      <c r="R86" s="57"/>
      <c r="S86" s="58"/>
      <c r="U86" s="81"/>
      <c r="Z86" s="53"/>
      <c r="AA86" s="54"/>
      <c r="AB86" s="55"/>
    </row>
    <row r="87" spans="2:28" x14ac:dyDescent="0.4">
      <c r="B87" s="80"/>
      <c r="C87" s="68"/>
      <c r="D87" s="69"/>
      <c r="E87" s="70"/>
      <c r="U87" s="81"/>
      <c r="Z87" s="53"/>
      <c r="AA87" s="54"/>
      <c r="AB87" s="55"/>
    </row>
    <row r="88" spans="2:28" x14ac:dyDescent="0.4">
      <c r="B88" s="80"/>
      <c r="C88" s="68"/>
      <c r="D88" s="69"/>
      <c r="E88" s="70"/>
      <c r="I88" s="88"/>
      <c r="J88" s="89"/>
      <c r="K88" s="89"/>
      <c r="L88" s="89"/>
      <c r="M88" s="89"/>
      <c r="N88" s="89"/>
      <c r="O88" s="89"/>
      <c r="P88" s="89"/>
      <c r="Q88" s="89"/>
      <c r="R88" s="89"/>
      <c r="S88" s="89"/>
      <c r="T88" s="90"/>
      <c r="U88" s="81"/>
      <c r="Z88" s="53"/>
      <c r="AA88" s="54"/>
      <c r="AB88" s="55"/>
    </row>
    <row r="89" spans="2:28" x14ac:dyDescent="0.4">
      <c r="B89" s="80"/>
      <c r="C89" s="68"/>
      <c r="D89" s="69"/>
      <c r="E89" s="70"/>
      <c r="I89" s="91"/>
      <c r="J89" s="43" t="s">
        <v>82</v>
      </c>
      <c r="K89" s="44"/>
      <c r="L89" s="25"/>
      <c r="Q89" s="43" t="s">
        <v>148</v>
      </c>
      <c r="R89" s="44"/>
      <c r="S89" s="25"/>
      <c r="T89" s="92"/>
      <c r="U89" s="81"/>
      <c r="Z89" s="53"/>
      <c r="AA89" s="54"/>
      <c r="AB89" s="55"/>
    </row>
    <row r="90" spans="2:28" x14ac:dyDescent="0.4">
      <c r="B90" s="80"/>
      <c r="C90" s="68"/>
      <c r="D90" s="69"/>
      <c r="E90" s="70"/>
      <c r="G90" s="19" t="s">
        <v>83</v>
      </c>
      <c r="I90" s="91"/>
      <c r="J90" s="46"/>
      <c r="K90" s="47"/>
      <c r="L90" s="48"/>
      <c r="Q90" s="46"/>
      <c r="R90" s="47"/>
      <c r="S90" s="48"/>
      <c r="T90" s="92"/>
      <c r="U90" s="81"/>
      <c r="Z90" s="53"/>
      <c r="AA90" s="54"/>
      <c r="AB90" s="55"/>
    </row>
    <row r="91" spans="2:28" x14ac:dyDescent="0.4">
      <c r="B91" s="80"/>
      <c r="C91" s="68"/>
      <c r="D91" s="69"/>
      <c r="E91" s="70"/>
      <c r="F91" s="20"/>
      <c r="G91" s="20"/>
      <c r="H91" s="20"/>
      <c r="I91" s="93"/>
      <c r="J91" s="53"/>
      <c r="K91" s="54"/>
      <c r="L91" s="55"/>
      <c r="N91" s="19" t="s">
        <v>149</v>
      </c>
      <c r="Q91" s="53"/>
      <c r="R91" s="54"/>
      <c r="S91" s="55"/>
      <c r="T91" s="92"/>
      <c r="U91" s="81"/>
      <c r="Z91" s="53"/>
      <c r="AA91" s="54"/>
      <c r="AB91" s="55"/>
    </row>
    <row r="92" spans="2:28" x14ac:dyDescent="0.4">
      <c r="B92" s="80"/>
      <c r="C92" s="68"/>
      <c r="D92" s="69"/>
      <c r="E92" s="70"/>
      <c r="G92" s="19" t="s">
        <v>84</v>
      </c>
      <c r="I92" s="91"/>
      <c r="J92" s="53"/>
      <c r="K92" s="54"/>
      <c r="L92" s="55"/>
      <c r="M92" s="20"/>
      <c r="N92" s="35"/>
      <c r="O92" s="20"/>
      <c r="P92" s="21"/>
      <c r="Q92" s="53"/>
      <c r="R92" s="54"/>
      <c r="S92" s="55"/>
      <c r="T92" s="92"/>
      <c r="U92" s="81"/>
      <c r="Z92" s="53"/>
      <c r="AA92" s="54"/>
      <c r="AB92" s="55"/>
    </row>
    <row r="93" spans="2:28" x14ac:dyDescent="0.4">
      <c r="B93" s="80"/>
      <c r="C93" s="68"/>
      <c r="D93" s="69"/>
      <c r="E93" s="70"/>
      <c r="F93" s="20"/>
      <c r="G93" s="20"/>
      <c r="H93" s="20"/>
      <c r="I93" s="93"/>
      <c r="J93" s="53"/>
      <c r="K93" s="54"/>
      <c r="L93" s="55"/>
      <c r="N93" s="19" t="s">
        <v>150</v>
      </c>
      <c r="Q93" s="53"/>
      <c r="R93" s="54"/>
      <c r="S93" s="55"/>
      <c r="T93" s="92"/>
      <c r="U93" s="94"/>
      <c r="V93" s="42"/>
      <c r="W93" s="42" t="s">
        <v>177</v>
      </c>
      <c r="X93" s="42"/>
      <c r="Y93" s="42"/>
      <c r="Z93" s="53"/>
      <c r="AA93" s="54"/>
      <c r="AB93" s="55"/>
    </row>
    <row r="94" spans="2:28" x14ac:dyDescent="0.4">
      <c r="B94" s="80"/>
      <c r="C94" s="68"/>
      <c r="D94" s="69"/>
      <c r="E94" s="70"/>
      <c r="I94" s="91"/>
      <c r="J94" s="53"/>
      <c r="K94" s="54"/>
      <c r="L94" s="55"/>
      <c r="M94" s="20"/>
      <c r="N94" s="35"/>
      <c r="O94" s="20"/>
      <c r="P94" s="21"/>
      <c r="Q94" s="56"/>
      <c r="R94" s="57"/>
      <c r="S94" s="58"/>
      <c r="T94" s="92"/>
      <c r="U94" s="81"/>
      <c r="Z94" s="53"/>
      <c r="AA94" s="54"/>
      <c r="AB94" s="55"/>
    </row>
    <row r="95" spans="2:28" x14ac:dyDescent="0.4">
      <c r="B95" s="80"/>
      <c r="C95" s="68"/>
      <c r="D95" s="69"/>
      <c r="E95" s="70"/>
      <c r="I95" s="91"/>
      <c r="J95" s="53"/>
      <c r="K95" s="54"/>
      <c r="L95" s="55"/>
      <c r="T95" s="92"/>
      <c r="U95" s="81"/>
      <c r="Z95" s="53"/>
      <c r="AA95" s="54"/>
      <c r="AB95" s="55"/>
    </row>
    <row r="96" spans="2:28" x14ac:dyDescent="0.4">
      <c r="B96" s="80"/>
      <c r="C96" s="68"/>
      <c r="D96" s="69"/>
      <c r="E96" s="70"/>
      <c r="I96" s="91"/>
      <c r="J96" s="53"/>
      <c r="K96" s="54"/>
      <c r="L96" s="55"/>
      <c r="Q96" s="43" t="s">
        <v>151</v>
      </c>
      <c r="R96" s="44"/>
      <c r="S96" s="25"/>
      <c r="T96" s="92"/>
      <c r="U96" s="81"/>
      <c r="Z96" s="53"/>
      <c r="AA96" s="54"/>
      <c r="AB96" s="55"/>
    </row>
    <row r="97" spans="2:28" x14ac:dyDescent="0.4">
      <c r="B97" s="80"/>
      <c r="C97" s="68"/>
      <c r="D97" s="69"/>
      <c r="E97" s="70"/>
      <c r="I97" s="91"/>
      <c r="J97" s="53"/>
      <c r="K97" s="54"/>
      <c r="L97" s="55"/>
      <c r="N97" s="19" t="s">
        <v>147</v>
      </c>
      <c r="Q97" s="46"/>
      <c r="R97" s="47"/>
      <c r="S97" s="48"/>
      <c r="T97" s="92"/>
      <c r="U97" s="81"/>
      <c r="Z97" s="53"/>
      <c r="AA97" s="54"/>
      <c r="AB97" s="55"/>
    </row>
    <row r="98" spans="2:28" x14ac:dyDescent="0.4">
      <c r="B98" s="80"/>
      <c r="C98" s="68"/>
      <c r="D98" s="69"/>
      <c r="E98" s="70"/>
      <c r="I98" s="91"/>
      <c r="J98" s="53"/>
      <c r="K98" s="54"/>
      <c r="L98" s="55"/>
      <c r="M98" s="20"/>
      <c r="N98" s="35"/>
      <c r="O98" s="20"/>
      <c r="P98" s="21"/>
      <c r="Q98" s="53"/>
      <c r="R98" s="54"/>
      <c r="S98" s="55"/>
      <c r="T98" s="92"/>
      <c r="U98" s="81"/>
      <c r="Z98" s="53"/>
      <c r="AA98" s="54"/>
      <c r="AB98" s="55"/>
    </row>
    <row r="99" spans="2:28" x14ac:dyDescent="0.4">
      <c r="B99" s="80"/>
      <c r="C99" s="68"/>
      <c r="D99" s="69"/>
      <c r="E99" s="70"/>
      <c r="I99" s="91"/>
      <c r="J99" s="53"/>
      <c r="K99" s="54"/>
      <c r="L99" s="55"/>
      <c r="N99" s="19" t="s">
        <v>152</v>
      </c>
      <c r="Q99" s="53"/>
      <c r="R99" s="54"/>
      <c r="S99" s="55"/>
      <c r="T99" s="92"/>
      <c r="U99" s="81"/>
      <c r="Z99" s="56"/>
      <c r="AA99" s="57"/>
      <c r="AB99" s="58"/>
    </row>
    <row r="100" spans="2:28" x14ac:dyDescent="0.4">
      <c r="B100" s="80"/>
      <c r="C100" s="68"/>
      <c r="D100" s="69"/>
      <c r="E100" s="70"/>
      <c r="I100" s="91"/>
      <c r="J100" s="56"/>
      <c r="K100" s="57"/>
      <c r="L100" s="58"/>
      <c r="M100" s="20"/>
      <c r="N100" s="35"/>
      <c r="O100" s="20"/>
      <c r="P100" s="21"/>
      <c r="Q100" s="56"/>
      <c r="R100" s="57"/>
      <c r="S100" s="58"/>
      <c r="T100" s="92"/>
      <c r="U100" s="81"/>
    </row>
    <row r="101" spans="2:28" x14ac:dyDescent="0.4">
      <c r="B101" s="80"/>
      <c r="C101" s="68"/>
      <c r="D101" s="69"/>
      <c r="E101" s="70"/>
      <c r="I101" s="95"/>
      <c r="J101" s="96"/>
      <c r="K101" s="96"/>
      <c r="L101" s="96"/>
      <c r="M101" s="96"/>
      <c r="N101" s="96"/>
      <c r="O101" s="96"/>
      <c r="P101" s="96"/>
      <c r="Q101" s="96"/>
      <c r="R101" s="96"/>
      <c r="S101" s="96"/>
      <c r="T101" s="97"/>
      <c r="U101" s="81"/>
    </row>
    <row r="102" spans="2:28" x14ac:dyDescent="0.4">
      <c r="B102" s="80"/>
      <c r="C102" s="68"/>
      <c r="D102" s="69"/>
      <c r="E102" s="70"/>
      <c r="U102" s="81"/>
    </row>
    <row r="103" spans="2:28" x14ac:dyDescent="0.4">
      <c r="B103" s="80"/>
      <c r="C103" s="68"/>
      <c r="D103" s="69"/>
      <c r="E103" s="70"/>
      <c r="J103" s="43" t="s">
        <v>86</v>
      </c>
      <c r="K103" s="44"/>
      <c r="L103" s="25"/>
      <c r="U103" s="81"/>
    </row>
    <row r="104" spans="2:28" x14ac:dyDescent="0.4">
      <c r="B104" s="80"/>
      <c r="C104" s="68"/>
      <c r="D104" s="69"/>
      <c r="E104" s="70"/>
      <c r="G104" s="19" t="s">
        <v>88</v>
      </c>
      <c r="I104" s="42"/>
      <c r="J104" s="46"/>
      <c r="K104" s="47"/>
      <c r="L104" s="48"/>
      <c r="U104" s="81"/>
    </row>
    <row r="105" spans="2:28" x14ac:dyDescent="0.4">
      <c r="B105" s="80"/>
      <c r="C105" s="68"/>
      <c r="D105" s="69"/>
      <c r="E105" s="70"/>
      <c r="F105" s="20"/>
      <c r="G105" s="20"/>
      <c r="H105" s="20"/>
      <c r="J105" s="53"/>
      <c r="K105" s="54"/>
      <c r="L105" s="55"/>
      <c r="U105" s="81"/>
    </row>
    <row r="106" spans="2:28" x14ac:dyDescent="0.4">
      <c r="B106" s="80"/>
      <c r="C106" s="68"/>
      <c r="D106" s="69"/>
      <c r="E106" s="70"/>
      <c r="G106" s="19" t="s">
        <v>90</v>
      </c>
      <c r="I106" s="42"/>
      <c r="J106" s="53"/>
      <c r="K106" s="54"/>
      <c r="L106" s="55"/>
      <c r="U106" s="81"/>
    </row>
    <row r="107" spans="2:28" x14ac:dyDescent="0.4">
      <c r="B107" s="80"/>
      <c r="C107" s="68"/>
      <c r="D107" s="69"/>
      <c r="E107" s="70"/>
      <c r="F107" s="20"/>
      <c r="G107" s="20"/>
      <c r="H107" s="20"/>
      <c r="J107" s="56"/>
      <c r="K107" s="57"/>
      <c r="L107" s="58"/>
      <c r="U107" s="81"/>
    </row>
    <row r="108" spans="2:28" x14ac:dyDescent="0.4">
      <c r="B108" s="80"/>
      <c r="C108" s="68"/>
      <c r="D108" s="69"/>
      <c r="E108" s="70"/>
      <c r="U108" s="81"/>
    </row>
    <row r="109" spans="2:28" x14ac:dyDescent="0.4">
      <c r="B109" s="80"/>
      <c r="C109" s="68"/>
      <c r="D109" s="69"/>
      <c r="E109" s="70"/>
      <c r="I109" s="86"/>
      <c r="J109" s="43" t="s">
        <v>85</v>
      </c>
      <c r="K109" s="44"/>
      <c r="L109" s="25"/>
      <c r="U109" s="81"/>
    </row>
    <row r="110" spans="2:28" x14ac:dyDescent="0.4">
      <c r="B110" s="80"/>
      <c r="C110" s="68"/>
      <c r="D110" s="69"/>
      <c r="E110" s="70"/>
      <c r="F110" s="42"/>
      <c r="G110" s="42" t="s">
        <v>87</v>
      </c>
      <c r="H110" s="42"/>
      <c r="I110" s="87"/>
      <c r="J110" s="46"/>
      <c r="K110" s="47"/>
      <c r="L110" s="48"/>
      <c r="U110" s="81"/>
    </row>
    <row r="111" spans="2:28" x14ac:dyDescent="0.4">
      <c r="B111" s="80"/>
      <c r="C111" s="98"/>
      <c r="D111" s="99"/>
      <c r="E111" s="100"/>
      <c r="J111" s="56"/>
      <c r="K111" s="57"/>
      <c r="L111" s="58"/>
      <c r="U111" s="81"/>
    </row>
    <row r="112" spans="2:28" ht="16.5" thickBot="1" x14ac:dyDescent="0.45">
      <c r="B112" s="101"/>
      <c r="C112" s="102"/>
      <c r="D112" s="102"/>
      <c r="E112" s="102"/>
      <c r="F112" s="102"/>
      <c r="G112" s="102"/>
      <c r="H112" s="102"/>
      <c r="I112" s="102"/>
      <c r="J112" s="102"/>
      <c r="K112" s="102"/>
      <c r="L112" s="102"/>
      <c r="M112" s="102"/>
      <c r="N112" s="102"/>
      <c r="O112" s="102"/>
      <c r="P112" s="102"/>
      <c r="Q112" s="102"/>
      <c r="R112" s="102"/>
      <c r="S112" s="102"/>
      <c r="T112" s="102"/>
      <c r="U112" s="103"/>
    </row>
  </sheetData>
  <phoneticPr fontId="4"/>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75EB0-4C9A-4A63-B70A-F5FCA9A84744}">
  <dimension ref="B2:C10"/>
  <sheetViews>
    <sheetView workbookViewId="0">
      <selection activeCell="B12" sqref="B12"/>
    </sheetView>
  </sheetViews>
  <sheetFormatPr defaultRowHeight="18.75" x14ac:dyDescent="0.4"/>
  <cols>
    <col min="2" max="2" width="31.25" bestFit="1" customWidth="1"/>
  </cols>
  <sheetData>
    <row r="2" spans="2:3" x14ac:dyDescent="0.4">
      <c r="B2" t="s">
        <v>4</v>
      </c>
      <c r="C2" s="4" t="s">
        <v>5</v>
      </c>
    </row>
    <row r="3" spans="2:3" x14ac:dyDescent="0.4">
      <c r="B3" t="s">
        <v>6</v>
      </c>
      <c r="C3" s="4" t="s">
        <v>7</v>
      </c>
    </row>
    <row r="4" spans="2:3" x14ac:dyDescent="0.4">
      <c r="B4" t="s">
        <v>8</v>
      </c>
      <c r="C4" s="4" t="s">
        <v>9</v>
      </c>
    </row>
    <row r="5" spans="2:3" x14ac:dyDescent="0.4">
      <c r="C5" s="4" t="s">
        <v>10</v>
      </c>
    </row>
    <row r="6" spans="2:3" x14ac:dyDescent="0.4">
      <c r="B6" t="s">
        <v>11</v>
      </c>
      <c r="C6" s="4" t="s">
        <v>12</v>
      </c>
    </row>
    <row r="7" spans="2:3" x14ac:dyDescent="0.4">
      <c r="B7" t="s">
        <v>22</v>
      </c>
      <c r="C7" s="4" t="s">
        <v>23</v>
      </c>
    </row>
    <row r="8" spans="2:3" x14ac:dyDescent="0.4">
      <c r="B8" t="s">
        <v>24</v>
      </c>
      <c r="C8" s="4" t="s">
        <v>25</v>
      </c>
    </row>
    <row r="9" spans="2:3" x14ac:dyDescent="0.4">
      <c r="B9" t="s">
        <v>30</v>
      </c>
      <c r="C9" t="s">
        <v>31</v>
      </c>
    </row>
    <row r="10" spans="2:3" x14ac:dyDescent="0.4">
      <c r="B10" t="s">
        <v>39</v>
      </c>
      <c r="C10" s="4" t="s">
        <v>40</v>
      </c>
    </row>
  </sheetData>
  <phoneticPr fontId="4"/>
  <hyperlinks>
    <hyperlink ref="C2" r:id="rId1" xr:uid="{EA9B5D05-DBFA-4C86-8668-AFCCB06ECA01}"/>
    <hyperlink ref="C3" r:id="rId2" xr:uid="{14BA6434-DA56-48ED-A571-2C6F9634E2B9}"/>
    <hyperlink ref="C4" r:id="rId3" xr:uid="{323B6105-46ED-4375-B8FB-9316F27E6C79}"/>
    <hyperlink ref="C5" r:id="rId4" xr:uid="{F730AFAF-D45B-48F4-9E85-438569176DEE}"/>
    <hyperlink ref="C6" r:id="rId5" xr:uid="{4AF43171-CF2D-4D19-9DC6-2A9210B687F0}"/>
    <hyperlink ref="C7" r:id="rId6" xr:uid="{57312641-F60D-479E-8B57-32AD05A48493}"/>
    <hyperlink ref="C8" r:id="rId7" xr:uid="{C9AD98B4-2308-428D-9C5F-63CDC4B0A51A}"/>
    <hyperlink ref="C10" r:id="rId8" xr:uid="{4A84AC4D-07CC-4355-9C15-6CA842856DB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2AF2B-4CA4-4F72-9D8E-10355B2C37E6}">
  <dimension ref="B2:H13"/>
  <sheetViews>
    <sheetView workbookViewId="0">
      <selection activeCell="D12" sqref="D12"/>
    </sheetView>
  </sheetViews>
  <sheetFormatPr defaultRowHeight="18.75" x14ac:dyDescent="0.4"/>
  <cols>
    <col min="2" max="2" width="13.375" bestFit="1" customWidth="1"/>
    <col min="3" max="3" width="24.5" customWidth="1"/>
  </cols>
  <sheetData>
    <row r="2" spans="2:8" x14ac:dyDescent="0.4">
      <c r="B2" t="s">
        <v>32</v>
      </c>
      <c r="C2" t="s">
        <v>33</v>
      </c>
      <c r="D2" t="s">
        <v>34</v>
      </c>
      <c r="E2" t="s">
        <v>35</v>
      </c>
      <c r="F2" t="s">
        <v>36</v>
      </c>
      <c r="G2" t="s">
        <v>37</v>
      </c>
      <c r="H2" t="s">
        <v>38</v>
      </c>
    </row>
    <row r="3" spans="2:8" x14ac:dyDescent="0.4">
      <c r="B3">
        <f>POWER(2,32)</f>
        <v>4294967296</v>
      </c>
      <c r="C3">
        <f>B3/1000</f>
        <v>4294967.2960000001</v>
      </c>
      <c r="D3">
        <f>C3/1000</f>
        <v>4294.9672959999998</v>
      </c>
      <c r="E3">
        <f>D3/60</f>
        <v>71.582788266666668</v>
      </c>
      <c r="F3">
        <f>E3/60</f>
        <v>1.1930464711111111</v>
      </c>
      <c r="G3">
        <f>F3/24</f>
        <v>4.9710269629629628E-2</v>
      </c>
      <c r="H3">
        <f>G3/365</f>
        <v>1.3619251953323185E-4</v>
      </c>
    </row>
    <row r="5" spans="2:8" x14ac:dyDescent="0.4">
      <c r="B5" t="s">
        <v>41</v>
      </c>
      <c r="C5" t="s">
        <v>33</v>
      </c>
      <c r="D5" t="s">
        <v>34</v>
      </c>
      <c r="E5" t="s">
        <v>35</v>
      </c>
      <c r="F5" t="s">
        <v>36</v>
      </c>
      <c r="G5" t="s">
        <v>37</v>
      </c>
      <c r="H5" t="s">
        <v>38</v>
      </c>
    </row>
    <row r="6" spans="2:8" x14ac:dyDescent="0.4">
      <c r="B6">
        <f>POWER(2,64)</f>
        <v>1.8446744073709552E+19</v>
      </c>
      <c r="C6">
        <f>B6/1000</f>
        <v>1.8446744073709552E+16</v>
      </c>
      <c r="D6">
        <f>C6/1000</f>
        <v>18446744073709.551</v>
      </c>
      <c r="E6">
        <f>D6/60</f>
        <v>307445734561.82587</v>
      </c>
      <c r="F6">
        <f>E6/60</f>
        <v>5124095576.0304308</v>
      </c>
      <c r="G6">
        <f>F6/24</f>
        <v>213503982.33460128</v>
      </c>
      <c r="H6">
        <f>G6/365</f>
        <v>584942.41735507199</v>
      </c>
    </row>
    <row r="7" spans="2:8" x14ac:dyDescent="0.4">
      <c r="C7" t="s">
        <v>43</v>
      </c>
      <c r="D7" t="s">
        <v>44</v>
      </c>
    </row>
    <row r="8" spans="2:8" x14ac:dyDescent="0.4">
      <c r="B8" t="s">
        <v>42</v>
      </c>
      <c r="D8">
        <v>1000</v>
      </c>
    </row>
    <row r="9" spans="2:8" x14ac:dyDescent="0.4">
      <c r="B9" t="s">
        <v>45</v>
      </c>
      <c r="C9">
        <f>1000</f>
        <v>1000</v>
      </c>
      <c r="D9">
        <v>1000</v>
      </c>
    </row>
    <row r="10" spans="2:8" x14ac:dyDescent="0.4">
      <c r="B10" t="s">
        <v>46</v>
      </c>
      <c r="C10">
        <f>C9*1000</f>
        <v>1000000</v>
      </c>
      <c r="D10">
        <v>60</v>
      </c>
    </row>
    <row r="11" spans="2:8" x14ac:dyDescent="0.4">
      <c r="B11" t="s">
        <v>47</v>
      </c>
      <c r="C11">
        <f>C10*D10</f>
        <v>60000000</v>
      </c>
      <c r="D11">
        <v>60</v>
      </c>
    </row>
    <row r="12" spans="2:8" x14ac:dyDescent="0.4">
      <c r="B12" t="s">
        <v>48</v>
      </c>
      <c r="C12">
        <f>C11*D11</f>
        <v>3600000000</v>
      </c>
      <c r="D12">
        <v>24</v>
      </c>
    </row>
    <row r="13" spans="2:8" x14ac:dyDescent="0.4">
      <c r="B13" t="s">
        <v>49</v>
      </c>
      <c r="C13">
        <f>C12*D12</f>
        <v>86400000000</v>
      </c>
    </row>
  </sheetData>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FolderStructure</vt:lpstr>
      <vt:lpstr>PWM</vt:lpstr>
      <vt:lpstr>Resources</vt:lpstr>
      <vt:lpstr>SwRS</vt:lpstr>
      <vt:lpstr>PackageDiagram</vt:lpstr>
      <vt:lpstr>Links</vt:lpstr>
      <vt:lpstr>ETC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2024-10-08T11:33:27Z</dcterms:created>
  <dcterms:modified xsi:type="dcterms:W3CDTF">2024-10-25T10:39:09Z</dcterms:modified>
</cp:coreProperties>
</file>