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_HKF\_dev\Repository\GSL\Document\"/>
    </mc:Choice>
  </mc:AlternateContent>
  <xr:revisionPtr revIDLastSave="0" documentId="13_ncr:1_{5A076B5A-1464-4711-943A-C38DB83E81D9}" xr6:coauthVersionLast="47" xr6:coauthVersionMax="47" xr10:uidLastSave="{00000000-0000-0000-0000-000000000000}"/>
  <bookViews>
    <workbookView xWindow="-120" yWindow="-120" windowWidth="29040" windowHeight="15720" xr2:uid="{2B8BF1E6-E496-4F89-BDC8-54DCCB78AA27}"/>
  </bookViews>
  <sheets>
    <sheet name="FolderStructure" sheetId="1" r:id="rId1"/>
    <sheet name="PWM" sheetId="2" r:id="rId2"/>
    <sheet name="Resources" sheetId="4" r:id="rId3"/>
    <sheet name="SwRS" sheetId="6" r:id="rId4"/>
    <sheet name="PackageDiagram" sheetId="7" r:id="rId5"/>
    <sheet name="Links" sheetId="3" r:id="rId6"/>
    <sheet name="ETC" sheetId="5"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3" i="5" l="1"/>
  <c r="C12" i="5"/>
  <c r="C11" i="5"/>
  <c r="C10" i="5"/>
  <c r="C9" i="5"/>
  <c r="B6" i="5"/>
  <c r="C6" i="5" s="1"/>
  <c r="D6" i="5" s="1"/>
  <c r="E6" i="5" s="1"/>
  <c r="F6" i="5" s="1"/>
  <c r="G6" i="5" s="1"/>
  <c r="H6" i="5" s="1"/>
  <c r="E19" i="2"/>
  <c r="D19" i="2"/>
  <c r="D18" i="2"/>
  <c r="B3" i="5"/>
  <c r="C3" i="5"/>
  <c r="D3" i="5" s="1"/>
  <c r="E3" i="5" s="1"/>
  <c r="F3" i="5" s="1"/>
  <c r="G3" i="5" s="1"/>
  <c r="H3" i="5" s="1"/>
  <c r="E25" i="2"/>
  <c r="D25" i="2"/>
  <c r="D24" i="2"/>
  <c r="C24" i="2"/>
  <c r="C22" i="2"/>
  <c r="C18" i="2"/>
  <c r="C16" i="2"/>
  <c r="C12" i="2"/>
  <c r="C10" i="2"/>
  <c r="F15" i="4" l="1"/>
  <c r="C15" i="4"/>
  <c r="E15" i="4" s="1"/>
  <c r="F14" i="4"/>
  <c r="E14" i="4"/>
  <c r="C14" i="4"/>
  <c r="F9" i="4"/>
  <c r="C9" i="4"/>
  <c r="F10" i="4"/>
  <c r="F5" i="4"/>
  <c r="F4" i="4"/>
  <c r="C10" i="4" l="1"/>
  <c r="E10" i="4" s="1"/>
  <c r="E9" i="4"/>
  <c r="E5" i="4"/>
  <c r="E4" i="4"/>
</calcChain>
</file>

<file path=xl/sharedStrings.xml><?xml version="1.0" encoding="utf-8"?>
<sst xmlns="http://schemas.openxmlformats.org/spreadsheetml/2006/main" count="230" uniqueCount="188">
  <si>
    <t>Calculation</t>
  </si>
  <si>
    <t>PWM Setting</t>
  </si>
  <si>
    <t>Prescaler</t>
  </si>
  <si>
    <t>Counter Period</t>
  </si>
  <si>
    <t>PWM Output</t>
  </si>
  <si>
    <t>https://qiita.com/ShunHattori/items/68f099f1d77702d2535d</t>
  </si>
  <si>
    <t>Clock</t>
  </si>
  <si>
    <t>https://community.st.com/t5/stm32-mcus/how-to-use-stlink-v3-mco-output-on-nucleo-boards-as-a-precise/ta-p/723361</t>
  </si>
  <si>
    <t>ISR?(Cortex M3)</t>
  </si>
  <si>
    <t>https://stackoverflow.com/questions/16656489/safely-detect-if-function-is-called-from-an-isr</t>
  </si>
  <si>
    <t>https://www.renesas.com/en/document/mah/idt-arm-cortex-m0-user-guide</t>
  </si>
  <si>
    <t>CubeIDE(Split peripherals)</t>
  </si>
  <si>
    <t>https://community.st.com/t5/stm32cubemx-mcus/is-it-possible-to-automatically-separate-the-code-generated-by/td-p/71174</t>
  </si>
  <si>
    <t>before</t>
  </si>
  <si>
    <t>after</t>
  </si>
  <si>
    <t>diff</t>
  </si>
  <si>
    <t>RAM(KB)</t>
  </si>
  <si>
    <t>ROM(KB)</t>
  </si>
  <si>
    <t>%</t>
  </si>
  <si>
    <t>GTK_SC_PERIPHERALS [SHA-1: 3deb3aa8da26ad4805db492b78408d75ca17b15b]</t>
  </si>
  <si>
    <t>GTK_SC_BASE [SHA-1: 74b4d3d425f102277975e83fb277a20295cfb6da]</t>
  </si>
  <si>
    <t>GTK_SC_PERIPHERALS Implemented [SHA-1: 3deb3aa8da26ad4805db492b78408d75ca17b15b]</t>
  </si>
  <si>
    <t>UART</t>
  </si>
  <si>
    <t>https://qiita.com/numeru55/items/fd61922eeec6be62a22a</t>
  </si>
  <si>
    <t>Measure execution time</t>
  </si>
  <si>
    <t>https://www.iar.com/knowledge/learn/debugging/techniques-for-measuring-the-elapsed-timeew-page/</t>
  </si>
  <si>
    <t>Frequency(Hz)</t>
  </si>
  <si>
    <r>
      <t>f</t>
    </r>
    <r>
      <rPr>
        <b/>
        <vertAlign val="subscript"/>
        <sz val="11"/>
        <color theme="1"/>
        <rFont val="游ゴシック"/>
        <family val="2"/>
        <scheme val="minor"/>
      </rPr>
      <t>PWM</t>
    </r>
    <r>
      <rPr>
        <b/>
        <sz val="11"/>
        <color theme="1"/>
        <rFont val="游ゴシック"/>
        <family val="2"/>
        <scheme val="minor"/>
      </rPr>
      <t>(Hz)</t>
    </r>
  </si>
  <si>
    <t>1ms</t>
  </si>
  <si>
    <t>1us</t>
  </si>
  <si>
    <t>ISR/Thread</t>
  </si>
  <si>
    <t>ICSR[0..9] M0+</t>
  </si>
  <si>
    <t>U32</t>
    <phoneticPr fontId="4"/>
  </si>
  <si>
    <t>ms</t>
    <phoneticPr fontId="4"/>
  </si>
  <si>
    <t>s</t>
    <phoneticPr fontId="4"/>
  </si>
  <si>
    <t>m</t>
    <phoneticPr fontId="4"/>
  </si>
  <si>
    <t>h</t>
    <phoneticPr fontId="4"/>
  </si>
  <si>
    <t>d</t>
    <phoneticPr fontId="4"/>
  </si>
  <si>
    <t>y</t>
    <phoneticPr fontId="4"/>
  </si>
  <si>
    <t>Show column number in Eclipse</t>
    <phoneticPr fontId="4"/>
  </si>
  <si>
    <t>https://stackoverflow.com/questions/58509117/eclipse-2019-09-cant-see-the-current-column-number-in-the-status-bar</t>
    <phoneticPr fontId="4"/>
  </si>
  <si>
    <t>U64</t>
    <phoneticPr fontId="4"/>
  </si>
  <si>
    <t>us</t>
    <phoneticPr fontId="4"/>
  </si>
  <si>
    <t>divide</t>
    <phoneticPr fontId="4"/>
  </si>
  <si>
    <t>mod</t>
    <phoneticPr fontId="4"/>
  </si>
  <si>
    <t>ms</t>
    <phoneticPr fontId="4"/>
  </si>
  <si>
    <t>sec</t>
    <phoneticPr fontId="4"/>
  </si>
  <si>
    <t>min</t>
    <phoneticPr fontId="4"/>
  </si>
  <si>
    <t>hour</t>
    <phoneticPr fontId="4"/>
  </si>
  <si>
    <t>day</t>
    <phoneticPr fontId="4"/>
  </si>
  <si>
    <t>Software block diagram.</t>
    <phoneticPr fontId="4"/>
  </si>
  <si>
    <t>GSL</t>
    <phoneticPr fontId="4"/>
  </si>
  <si>
    <t>UA</t>
    <phoneticPr fontId="4"/>
  </si>
  <si>
    <t>CONFIG</t>
    <phoneticPr fontId="4"/>
  </si>
  <si>
    <t>PSM_PRD_BSM</t>
    <phoneticPr fontId="4"/>
  </si>
  <si>
    <t>BSM_MCCP_B[0..4]</t>
    <phoneticPr fontId="4"/>
  </si>
  <si>
    <t>BSM_PRD_B[0..4]</t>
    <phoneticPr fontId="4"/>
  </si>
  <si>
    <t>BSM_THN_B[0..4]</t>
    <phoneticPr fontId="4"/>
  </si>
  <si>
    <t>BSM_NAME_B[0..4]</t>
    <phoneticPr fontId="4"/>
  </si>
  <si>
    <t>enuGslBsmEventCallback</t>
    <phoneticPr fontId="4"/>
  </si>
  <si>
    <t>PSM_PRD_LSM</t>
    <phoneticPr fontId="4"/>
  </si>
  <si>
    <t>LSM_NAME_L[0..4]</t>
    <phoneticPr fontId="4"/>
  </si>
  <si>
    <t>LSM_PRD_B[0..4]</t>
    <phoneticPr fontId="4"/>
  </si>
  <si>
    <t>LSM_BSM_TYPE_L[0..4]</t>
    <phoneticPr fontId="4"/>
  </si>
  <si>
    <t>LSM_FI_TMO_L[0..4]</t>
    <phoneticPr fontId="4"/>
  </si>
  <si>
    <t>LSM_FO_TMO_L[0..4]</t>
    <phoneticPr fontId="4"/>
  </si>
  <si>
    <t>enuGslLsmEventCallback</t>
    <phoneticPr fontId="4"/>
  </si>
  <si>
    <t>vidGslLsmOutputCallback</t>
    <phoneticPr fontId="4"/>
  </si>
  <si>
    <t>enuGslLsmPwmMinCallback</t>
    <phoneticPr fontId="4"/>
  </si>
  <si>
    <t>enuGslLsmPwmMaxCallback</t>
    <phoneticPr fontId="4"/>
  </si>
  <si>
    <t>PSM_PRD_DSM</t>
    <phoneticPr fontId="4"/>
  </si>
  <si>
    <t>BSM</t>
    <phoneticPr fontId="4"/>
  </si>
  <si>
    <t>LSM</t>
    <phoneticPr fontId="4"/>
  </si>
  <si>
    <t>DSM</t>
    <phoneticPr fontId="4"/>
  </si>
  <si>
    <t>vidGslInitCallback</t>
    <phoneticPr fontId="4"/>
  </si>
  <si>
    <t>vidGslSrvcCallback</t>
    <phoneticPr fontId="4"/>
  </si>
  <si>
    <t>vidGslProcCallback</t>
    <phoneticPr fontId="4"/>
  </si>
  <si>
    <t>enuGslBsmNotifyCallback</t>
    <phoneticPr fontId="4"/>
  </si>
  <si>
    <t>vidGslDiagElapsedCallback</t>
    <phoneticPr fontId="4"/>
  </si>
  <si>
    <t>PSM</t>
    <phoneticPr fontId="4"/>
  </si>
  <si>
    <t>vidPsmInit</t>
    <phoneticPr fontId="4"/>
  </si>
  <si>
    <t>vidPsmSrvc</t>
    <phoneticPr fontId="4"/>
  </si>
  <si>
    <t>BPM</t>
    <phoneticPr fontId="4"/>
  </si>
  <si>
    <t>vidBpmInit</t>
    <phoneticPr fontId="4"/>
  </si>
  <si>
    <t>vidBpmProc</t>
    <phoneticPr fontId="4"/>
  </si>
  <si>
    <t>QUEUE</t>
    <phoneticPr fontId="4"/>
  </si>
  <si>
    <t>DIAG</t>
    <phoneticPr fontId="4"/>
  </si>
  <si>
    <t>vidQueInit</t>
    <phoneticPr fontId="4"/>
  </si>
  <si>
    <t>vidDiagInit</t>
    <phoneticPr fontId="4"/>
  </si>
  <si>
    <t>enuBsmNotifyCallback</t>
    <phoneticPr fontId="4"/>
  </si>
  <si>
    <t>vidDiagTusAccumulate</t>
    <phoneticPr fontId="4"/>
  </si>
  <si>
    <t>vidBsmInit</t>
    <phoneticPr fontId="4"/>
  </si>
  <si>
    <t>vidBsmSrvc</t>
    <phoneticPr fontId="4"/>
  </si>
  <si>
    <t>vidDsmInit</t>
    <phoneticPr fontId="4"/>
  </si>
  <si>
    <t>vidDsmSrvc</t>
    <phoneticPr fontId="4"/>
  </si>
  <si>
    <t>vidLsmInit</t>
    <phoneticPr fontId="4"/>
  </si>
  <si>
    <t>vidLsmSrvc</t>
    <phoneticPr fontId="4"/>
  </si>
  <si>
    <t>vidDiagTusStart</t>
    <phoneticPr fontId="4"/>
  </si>
  <si>
    <t>u32DiagTusElapsed</t>
    <phoneticPr fontId="4"/>
  </si>
  <si>
    <t>GSL</t>
    <phoneticPr fontId="4"/>
  </si>
  <si>
    <t>gsl.c</t>
    <phoneticPr fontId="4"/>
  </si>
  <si>
    <t>Inc</t>
    <phoneticPr fontId="4"/>
  </si>
  <si>
    <t>gsl_api.h</t>
    <phoneticPr fontId="4"/>
  </si>
  <si>
    <t>gsl_def.h</t>
    <phoneticPr fontId="4"/>
  </si>
  <si>
    <t>gsl_feature.h</t>
    <phoneticPr fontId="4"/>
  </si>
  <si>
    <t>Libs</t>
    <phoneticPr fontId="4"/>
  </si>
  <si>
    <t>NOOS</t>
    <phoneticPr fontId="4"/>
  </si>
  <si>
    <t>XPM</t>
    <phoneticPr fontId="4"/>
  </si>
  <si>
    <t>XSM</t>
    <phoneticPr fontId="4"/>
  </si>
  <si>
    <t>Src</t>
    <phoneticPr fontId="4"/>
  </si>
  <si>
    <t>gsl_bpm.h</t>
    <phoneticPr fontId="4"/>
  </si>
  <si>
    <t>gsl_psm.h</t>
    <phoneticPr fontId="4"/>
  </si>
  <si>
    <t>gsl_xsm.h</t>
    <phoneticPr fontId="4"/>
  </si>
  <si>
    <t>gsl_bsm.h</t>
    <phoneticPr fontId="4"/>
  </si>
  <si>
    <t>gsl_lsm.h</t>
    <phoneticPr fontId="4"/>
  </si>
  <si>
    <t>gsl_dsm.h</t>
    <phoneticPr fontId="4"/>
  </si>
  <si>
    <t>gsl_bsm.c</t>
    <phoneticPr fontId="4"/>
  </si>
  <si>
    <t>gsl_dsm.c</t>
    <phoneticPr fontId="4"/>
  </si>
  <si>
    <t>gsl_lsm.c</t>
    <phoneticPr fontId="4"/>
  </si>
  <si>
    <t>gsl_bpm.c</t>
    <phoneticPr fontId="4"/>
  </si>
  <si>
    <t>gsl_psm.c</t>
    <phoneticPr fontId="4"/>
  </si>
  <si>
    <t>gsl_config.h</t>
    <phoneticPr fontId="4"/>
  </si>
  <si>
    <t>DIAG</t>
    <phoneticPr fontId="4"/>
  </si>
  <si>
    <t>gsl_diag.h</t>
    <phoneticPr fontId="4"/>
  </si>
  <si>
    <t>gsl_diag.c</t>
    <phoneticPr fontId="4"/>
  </si>
  <si>
    <t>IPC</t>
    <phoneticPr fontId="4"/>
  </si>
  <si>
    <t>gsl_queue.h</t>
    <phoneticPr fontId="4"/>
  </si>
  <si>
    <t>gsl_queue.c</t>
    <phoneticPr fontId="4"/>
  </si>
  <si>
    <t>gsl_dpm.h</t>
    <phoneticPr fontId="4"/>
  </si>
  <si>
    <t>gsl_ipm.h</t>
    <phoneticPr fontId="4"/>
  </si>
  <si>
    <t>gsl_xpm.h</t>
    <phoneticPr fontId="4"/>
  </si>
  <si>
    <t>gsl_ipm.c</t>
    <phoneticPr fontId="4"/>
  </si>
  <si>
    <r>
      <rPr>
        <b/>
        <sz val="12"/>
        <color theme="1"/>
        <rFont val="Calibri"/>
        <family val="2"/>
      </rPr>
      <t>gsl_api.h</t>
    </r>
    <r>
      <rPr>
        <sz val="12"/>
        <color theme="1"/>
        <rFont val="Calibri"/>
        <family val="2"/>
      </rPr>
      <t xml:space="preserve"> provides GSL callback APIs shall be called by UA.</t>
    </r>
    <phoneticPr fontId="4"/>
  </si>
  <si>
    <r>
      <rPr>
        <b/>
        <sz val="12"/>
        <color theme="1"/>
        <rFont val="Calibri"/>
        <family val="2"/>
      </rPr>
      <t>gsl_config.h</t>
    </r>
    <r>
      <rPr>
        <sz val="12"/>
        <color theme="1"/>
        <rFont val="Calibri"/>
        <family val="2"/>
      </rPr>
      <t xml:space="preserve"> is comprised of interfaces, i.e., defines, types, callbacks.
UA shall redefine and implement callbacks for device specific features.</t>
    </r>
    <phoneticPr fontId="4"/>
  </si>
  <si>
    <r>
      <rPr>
        <b/>
        <sz val="12"/>
        <color theme="1"/>
        <rFont val="Calibri"/>
        <family val="2"/>
      </rPr>
      <t>gsl_def.h</t>
    </r>
    <r>
      <rPr>
        <sz val="12"/>
        <color theme="1"/>
        <rFont val="Calibri"/>
        <family val="2"/>
      </rPr>
      <t xml:space="preserve"> defines GSL types.
As the GSL is aims to be platform independent static library, gsl_def.h may change according to the UA environment, e.g., tool chain.</t>
    </r>
    <phoneticPr fontId="4"/>
  </si>
  <si>
    <r>
      <rPr>
        <b/>
        <sz val="12"/>
        <color theme="1"/>
        <rFont val="Calibri"/>
        <family val="2"/>
      </rPr>
      <t>gsl_feature.h</t>
    </r>
    <r>
      <rPr>
        <sz val="12"/>
        <color theme="1"/>
        <rFont val="Calibri"/>
        <family val="2"/>
      </rPr>
      <t xml:space="preserve"> is comprised of defines, i.e., macros, those specify GSL features.</t>
    </r>
    <phoneticPr fontId="4"/>
  </si>
  <si>
    <t>G? Static Library</t>
    <phoneticPr fontId="4"/>
  </si>
  <si>
    <r>
      <t>DIAG</t>
    </r>
    <r>
      <rPr>
        <sz val="12"/>
        <color theme="1"/>
        <rFont val="Calibri"/>
        <family val="2"/>
      </rPr>
      <t xml:space="preserve"> provides diagnostic method stride over GSL modules.</t>
    </r>
    <phoneticPr fontId="4"/>
  </si>
  <si>
    <t>Each of files in this folder provides interfaces among GSL modules.</t>
    <phoneticPr fontId="4"/>
  </si>
  <si>
    <r>
      <rPr>
        <b/>
        <sz val="12"/>
        <color theme="1"/>
        <rFont val="Calibri"/>
        <family val="2"/>
      </rPr>
      <t>gsl_diag.h</t>
    </r>
    <r>
      <rPr>
        <sz val="12"/>
        <color theme="1"/>
        <rFont val="Calibri"/>
        <family val="2"/>
      </rPr>
      <t xml:space="preserve"> provides diagnostic method, e.g., vidDiagTrace, vidDiagKeepAlive, etc.</t>
    </r>
    <phoneticPr fontId="4"/>
  </si>
  <si>
    <r>
      <rPr>
        <b/>
        <sz val="12"/>
        <color theme="1"/>
        <rFont val="Calibri"/>
        <family val="2"/>
      </rPr>
      <t>gsl_queue.h</t>
    </r>
    <r>
      <rPr>
        <sz val="12"/>
        <color theme="1"/>
        <rFont val="Calibri"/>
        <family val="2"/>
      </rPr>
      <t xml:space="preserve"> provides simple queue APIs, e.g, vidQueEnqueue, pvQueDequeue.</t>
    </r>
    <phoneticPr fontId="4"/>
  </si>
  <si>
    <t>Each of files in this folder implements DIAG interfaces and UA callbacks.</t>
    <phoneticPr fontId="4"/>
  </si>
  <si>
    <t>Each of files in this folder provides IPC interfaces among GSL modules</t>
    <phoneticPr fontId="4"/>
  </si>
  <si>
    <t>Each of files in this folder provides NOOS interfaces among GSL modules</t>
    <phoneticPr fontId="4"/>
  </si>
  <si>
    <r>
      <rPr>
        <b/>
        <sz val="12"/>
        <color theme="1"/>
        <rFont val="Calibri"/>
        <family val="2"/>
      </rPr>
      <t>NOOS</t>
    </r>
    <r>
      <rPr>
        <sz val="12"/>
        <color theme="1"/>
        <rFont val="Calibri"/>
        <family val="2"/>
      </rPr>
      <t xml:space="preserve"> (NO Operating System) provides OS-like features, e.g., periodic service, background process.</t>
    </r>
    <phoneticPr fontId="4"/>
  </si>
  <si>
    <r>
      <rPr>
        <b/>
        <sz val="12"/>
        <color theme="1"/>
        <rFont val="Calibri"/>
        <family val="2"/>
      </rPr>
      <t>gsl_bpm.h</t>
    </r>
    <r>
      <rPr>
        <sz val="12"/>
        <color theme="1"/>
        <rFont val="Calibri"/>
        <family val="2"/>
      </rPr>
      <t xml:space="preserve"> provides BPM (Background Process Manager) interfaces, e.g., vidBpmInit, vidBpmProc, etc.</t>
    </r>
    <phoneticPr fontId="4"/>
  </si>
  <si>
    <r>
      <rPr>
        <b/>
        <sz val="12"/>
        <color theme="1"/>
        <rFont val="Calibri"/>
        <family val="2"/>
      </rPr>
      <t>gsl_psm.h</t>
    </r>
    <r>
      <rPr>
        <sz val="12"/>
        <color theme="1"/>
        <rFont val="Calibri"/>
        <family val="2"/>
      </rPr>
      <t xml:space="preserve"> provides PSM (Periodic Service Manager) interfaces, e.g., vidPsmInit, vidPsmSrvc, etc.</t>
    </r>
    <phoneticPr fontId="4"/>
  </si>
  <si>
    <t>vidDpmInit</t>
    <phoneticPr fontId="4"/>
  </si>
  <si>
    <t>IPM</t>
    <phoneticPr fontId="4"/>
  </si>
  <si>
    <t>vidIpmInit</t>
    <phoneticPr fontId="4"/>
  </si>
  <si>
    <t>vidIpmProc</t>
    <phoneticPr fontId="4"/>
  </si>
  <si>
    <t>DPM</t>
    <phoneticPr fontId="4"/>
  </si>
  <si>
    <t>vidDpmProc</t>
    <phoneticPr fontId="4"/>
  </si>
  <si>
    <t>u32DiagCntCallback</t>
    <phoneticPr fontId="4"/>
  </si>
  <si>
    <t>u32DiagCntPrdCallback</t>
    <phoneticPr fontId="4"/>
  </si>
  <si>
    <t>vidDiagTraceCallback</t>
    <phoneticPr fontId="4"/>
  </si>
  <si>
    <t>u64DiagGetTusTotal</t>
    <phoneticPr fontId="4"/>
  </si>
  <si>
    <r>
      <rPr>
        <b/>
        <sz val="12"/>
        <color theme="1"/>
        <rFont val="Calibri"/>
        <family val="2"/>
      </rPr>
      <t>gsl_ipm.h</t>
    </r>
    <r>
      <rPr>
        <sz val="12"/>
        <color theme="1"/>
        <rFont val="Calibri"/>
        <family val="2"/>
      </rPr>
      <t xml:space="preserve"> provides IPM (Idle Process Manager) interfaces.</t>
    </r>
    <phoneticPr fontId="4"/>
  </si>
  <si>
    <t>gsl_dpm.c</t>
    <phoneticPr fontId="4"/>
  </si>
  <si>
    <r>
      <rPr>
        <b/>
        <sz val="12"/>
        <color theme="1"/>
        <rFont val="Calibri"/>
        <family val="2"/>
      </rPr>
      <t>gsl_dpm.c</t>
    </r>
    <r>
      <rPr>
        <sz val="12"/>
        <color theme="1"/>
        <rFont val="Calibri"/>
        <family val="2"/>
      </rPr>
      <t xml:space="preserve"> implements DPM features and interfaces.</t>
    </r>
    <phoneticPr fontId="4"/>
  </si>
  <si>
    <r>
      <rPr>
        <b/>
        <sz val="12"/>
        <color theme="1"/>
        <rFont val="Calibri"/>
        <family val="2"/>
      </rPr>
      <t>gsl_ipm.c</t>
    </r>
    <r>
      <rPr>
        <sz val="12"/>
        <color theme="1"/>
        <rFont val="Calibri"/>
        <family val="2"/>
      </rPr>
      <t xml:space="preserve"> implements IPM features and interfaces.</t>
    </r>
    <phoneticPr fontId="4"/>
  </si>
  <si>
    <r>
      <rPr>
        <b/>
        <sz val="12"/>
        <color theme="1"/>
        <rFont val="Calibri"/>
        <family val="2"/>
      </rPr>
      <t>gsl_bpm.c</t>
    </r>
    <r>
      <rPr>
        <sz val="12"/>
        <color theme="1"/>
        <rFont val="Calibri"/>
        <family val="2"/>
      </rPr>
      <t xml:space="preserve"> implements BPM features and interfaces, e.g., vidBpmInit, vidBpmProc, etc.</t>
    </r>
    <phoneticPr fontId="4"/>
  </si>
  <si>
    <r>
      <rPr>
        <b/>
        <sz val="12"/>
        <color theme="1"/>
        <rFont val="Calibri"/>
        <family val="2"/>
      </rPr>
      <t>gsl_queue.c</t>
    </r>
    <r>
      <rPr>
        <sz val="12"/>
        <color theme="1"/>
        <rFont val="Calibri"/>
        <family val="2"/>
      </rPr>
      <t xml:space="preserve"> implements simple queue features and interfaces.</t>
    </r>
    <phoneticPr fontId="4"/>
  </si>
  <si>
    <t>Each of files in this folder implements IPC  features and interfaces.</t>
    <phoneticPr fontId="4"/>
  </si>
  <si>
    <r>
      <rPr>
        <b/>
        <sz val="12"/>
        <color theme="1"/>
        <rFont val="Calibri"/>
        <family val="2"/>
      </rPr>
      <t>Libs</t>
    </r>
    <r>
      <rPr>
        <sz val="12"/>
        <color theme="1"/>
        <rFont val="Calibri"/>
        <family val="2"/>
      </rPr>
      <t xml:space="preserve"> provide GSL features as an platform independent GSL features.</t>
    </r>
    <phoneticPr fontId="4"/>
  </si>
  <si>
    <r>
      <rPr>
        <b/>
        <sz val="12"/>
        <color theme="1"/>
        <rFont val="Calibri"/>
        <family val="2"/>
      </rPr>
      <t xml:space="preserve">IPC </t>
    </r>
    <r>
      <rPr>
        <sz val="12"/>
        <color theme="1"/>
        <rFont val="Calibri"/>
        <family val="2"/>
      </rPr>
      <t>(Inter Process Communication) provides communication between ISR (Interrupt Service Routine) and Thread, i.e., background process.
Time consuming requests, e.g., serial communication, E2P manipulation, from ISR shall be done in thread with IPC interfaces.</t>
    </r>
    <phoneticPr fontId="4"/>
  </si>
  <si>
    <t>Each of files in this folder implements NOOS features and interfaces.</t>
    <phoneticPr fontId="4"/>
  </si>
  <si>
    <t>Each of files in this folder implements XPM features and interfaces.</t>
    <phoneticPr fontId="4"/>
  </si>
  <si>
    <r>
      <rPr>
        <b/>
        <sz val="12"/>
        <color theme="1"/>
        <rFont val="Calibri"/>
        <family val="2"/>
      </rPr>
      <t>gsl_dsm.c</t>
    </r>
    <r>
      <rPr>
        <sz val="12"/>
        <color theme="1"/>
        <rFont val="Calibri"/>
        <family val="2"/>
      </rPr>
      <t xml:space="preserve"> implements DSM features and interfaces.</t>
    </r>
    <phoneticPr fontId="4"/>
  </si>
  <si>
    <t>Each of files in this folder implements XSM features and interfaces.</t>
    <phoneticPr fontId="4"/>
  </si>
  <si>
    <r>
      <rPr>
        <b/>
        <sz val="12"/>
        <color theme="1"/>
        <rFont val="Calibri"/>
        <family val="2"/>
      </rPr>
      <t>XPM</t>
    </r>
    <r>
      <rPr>
        <sz val="12"/>
        <color theme="1"/>
        <rFont val="Calibri"/>
        <family val="2"/>
      </rPr>
      <t xml:space="preserve"> (eXtended Process Manager) provide polling processes as part of BPM.</t>
    </r>
    <phoneticPr fontId="4"/>
  </si>
  <si>
    <r>
      <rPr>
        <b/>
        <sz val="12"/>
        <color theme="1"/>
        <rFont val="Calibri"/>
        <family val="2"/>
      </rPr>
      <t>XSM</t>
    </r>
    <r>
      <rPr>
        <sz val="12"/>
        <color theme="1"/>
        <rFont val="Calibri"/>
        <family val="2"/>
      </rPr>
      <t xml:space="preserve"> (exTended Service Manager) provides button, LED, Diag services as part of PSM.</t>
    </r>
    <phoneticPr fontId="4"/>
  </si>
  <si>
    <r>
      <rPr>
        <b/>
        <sz val="12"/>
        <color theme="1"/>
        <rFont val="Calibri"/>
        <family val="2"/>
      </rPr>
      <t>gsl.c</t>
    </r>
    <r>
      <rPr>
        <sz val="12"/>
        <color theme="1"/>
        <rFont val="Calibri"/>
        <family val="2"/>
      </rPr>
      <t xml:space="preserve"> implements GSL APIs provided through gsl_api.h to UA.</t>
    </r>
    <phoneticPr fontId="4"/>
  </si>
  <si>
    <t>Each of files in this folder provides interfaces between GSL and UA (User Application).</t>
    <phoneticPr fontId="4"/>
  </si>
  <si>
    <t>vidDiagTrace</t>
    <phoneticPr fontId="4"/>
  </si>
  <si>
    <r>
      <rPr>
        <b/>
        <sz val="12"/>
        <color theme="1"/>
        <rFont val="Calibri"/>
        <family val="2"/>
      </rPr>
      <t>gsl_diag.c</t>
    </r>
    <r>
      <rPr>
        <sz val="12"/>
        <color theme="1"/>
        <rFont val="Calibri"/>
        <family val="2"/>
      </rPr>
      <t xml:space="preserve"> implements DIAG interfaces and UA callbacks as week functions.</t>
    </r>
    <phoneticPr fontId="4"/>
  </si>
  <si>
    <t>vidQueEnqueue</t>
    <phoneticPr fontId="4"/>
  </si>
  <si>
    <t>vidQueDequeue</t>
    <phoneticPr fontId="4"/>
  </si>
  <si>
    <r>
      <rPr>
        <b/>
        <sz val="12"/>
        <color theme="1"/>
        <rFont val="Calibri"/>
        <family val="2"/>
      </rPr>
      <t>gsl_psm.c</t>
    </r>
    <r>
      <rPr>
        <sz val="12"/>
        <color theme="1"/>
        <rFont val="Calibri"/>
        <family val="2"/>
      </rPr>
      <t xml:space="preserve"> implements PSM features and interfaces, e.g., vidPsmInit, vidPsmSrvc, etc.</t>
    </r>
    <phoneticPr fontId="4"/>
  </si>
  <si>
    <r>
      <rPr>
        <b/>
        <sz val="12"/>
        <color theme="1"/>
        <rFont val="Calibri"/>
        <family val="2"/>
      </rPr>
      <t>gsl_dpm.h</t>
    </r>
    <r>
      <rPr>
        <sz val="12"/>
        <color theme="1"/>
        <rFont val="Calibri"/>
        <family val="2"/>
      </rPr>
      <t xml:space="preserve"> provides DPM (Diagnostic Process Manager) interfaces, e.g., vidDpmInit, vidDpmProc, etc.</t>
    </r>
    <phoneticPr fontId="4"/>
  </si>
  <si>
    <r>
      <rPr>
        <b/>
        <sz val="12"/>
        <color theme="1"/>
        <rFont val="Calibri"/>
        <family val="2"/>
      </rPr>
      <t>gsl_xpm.h</t>
    </r>
    <r>
      <rPr>
        <sz val="12"/>
        <color theme="1"/>
        <rFont val="Calibri"/>
        <family val="2"/>
      </rPr>
      <t xml:space="preserve"> provides XPM shared data types among XPM modules.</t>
    </r>
    <phoneticPr fontId="4"/>
  </si>
  <si>
    <r>
      <rPr>
        <b/>
        <sz val="12"/>
        <color theme="1"/>
        <rFont val="Calibri"/>
        <family val="2"/>
      </rPr>
      <t>gsl_dsm.h</t>
    </r>
    <r>
      <rPr>
        <sz val="12"/>
        <color theme="1"/>
        <rFont val="Calibri"/>
        <family val="2"/>
      </rPr>
      <t xml:space="preserve"> provides DSM (Diagnostic Service Manager) interfaces.</t>
    </r>
    <phoneticPr fontId="4"/>
  </si>
  <si>
    <r>
      <rPr>
        <b/>
        <sz val="12"/>
        <color theme="1"/>
        <rFont val="Calibri"/>
        <family val="2"/>
      </rPr>
      <t>gsl_bsm.h</t>
    </r>
    <r>
      <rPr>
        <sz val="12"/>
        <color theme="1"/>
        <rFont val="Calibri"/>
        <family val="2"/>
      </rPr>
      <t xml:space="preserve"> provides BSM (Button Service Manager) interfaces.</t>
    </r>
    <phoneticPr fontId="4"/>
  </si>
  <si>
    <r>
      <rPr>
        <b/>
        <sz val="12"/>
        <color theme="1"/>
        <rFont val="Calibri"/>
        <family val="2"/>
      </rPr>
      <t>gsl_lsm.h</t>
    </r>
    <r>
      <rPr>
        <sz val="12"/>
        <color theme="1"/>
        <rFont val="Calibri"/>
        <family val="2"/>
      </rPr>
      <t xml:space="preserve"> provides LSM (LED Service Manager) interfaces.</t>
    </r>
    <phoneticPr fontId="4"/>
  </si>
  <si>
    <r>
      <rPr>
        <b/>
        <sz val="12"/>
        <color theme="1"/>
        <rFont val="Calibri"/>
        <family val="2"/>
      </rPr>
      <t>gsl_bsm.c</t>
    </r>
    <r>
      <rPr>
        <sz val="12"/>
        <color theme="1"/>
        <rFont val="Calibri"/>
        <family val="2"/>
      </rPr>
      <t xml:space="preserve"> implements BSM features and interfaces with its internal state machine to control button states.</t>
    </r>
    <phoneticPr fontId="4"/>
  </si>
  <si>
    <r>
      <rPr>
        <b/>
        <sz val="12"/>
        <color theme="1"/>
        <rFont val="Calibri"/>
        <family val="2"/>
      </rPr>
      <t>gsl_lsm.c</t>
    </r>
    <r>
      <rPr>
        <sz val="12"/>
        <color theme="1"/>
        <rFont val="Calibri"/>
        <family val="2"/>
      </rPr>
      <t xml:space="preserve"> implements LSM features and interfaces with its internal state machine to control LED states.</t>
    </r>
    <phoneticPr fontId="4"/>
  </si>
  <si>
    <t>vidPsmKeepAlive</t>
    <phoneticPr fontId="4"/>
  </si>
  <si>
    <r>
      <rPr>
        <b/>
        <sz val="12"/>
        <color theme="1"/>
        <rFont val="Calibri"/>
        <family val="2"/>
      </rPr>
      <t>gsl_xsm.h</t>
    </r>
    <r>
      <rPr>
        <sz val="12"/>
        <color theme="1"/>
        <rFont val="Calibri"/>
        <family val="2"/>
      </rPr>
      <t xml:space="preserve"> provides XSM shared data types among GSL modules.</t>
    </r>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</si>
</sst>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b/>
      <sz val="11"/>
      <color theme="1"/>
      <name val="游ゴシック"/>
      <family val="2"/>
      <scheme val="minor"/>
    </font>
    <font>
      <b/>
      <vertAlign val="subscript"/>
      <sz val="11"/>
      <color theme="1"/>
      <name val="游ゴシック"/>
      <family val="2"/>
      <scheme val="minor"/>
    </font>
    <font>
      <u/>
      <sz val="11"/>
      <color theme="10"/>
      <name val="游ゴシック"/>
      <family val="2"/>
      <scheme val="minor"/>
    </font>
    <font>
      <sz val="6"/>
      <name val="游ゴシック"/>
      <family val="3"/>
      <charset val="128"/>
      <scheme val="minor"/>
    </font>
    <font>
      <b/>
      <sz val="20"/>
      <color theme="1"/>
      <name val="Calibri"/>
      <family val="2"/>
    </font>
    <font>
      <b/>
      <sz val="12"/>
      <color theme="1"/>
      <name val="Calibri"/>
      <family val="2"/>
    </font>
    <font>
      <sz val="12"/>
      <color theme="1"/>
      <name val="Calibri"/>
      <family val="2"/>
    </font>
    <font>
      <b/>
      <u/>
      <sz val="12"/>
      <color theme="1"/>
      <name val="Calibri"/>
      <family val="2"/>
    </font>
  </fonts>
  <fills count="8">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6" tint="0.39994506668294322"/>
        <bgColor indexed="64"/>
      </patternFill>
    </fill>
    <fill>
      <patternFill patternType="solid">
        <fgColor theme="5" tint="0.39994506668294322"/>
        <bgColor indexed="64"/>
      </patternFill>
    </fill>
    <fill>
      <patternFill patternType="solid">
        <fgColor theme="4" tint="0.39994506668294322"/>
        <bgColor indexed="64"/>
      </patternFill>
    </fill>
  </fills>
  <borders count="44">
    <border>
      <left/>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dotted">
        <color auto="1"/>
      </top>
      <bottom/>
      <diagonal/>
    </border>
    <border>
      <left/>
      <right/>
      <top style="dotted">
        <color auto="1"/>
      </top>
      <bottom/>
      <diagonal/>
    </border>
    <border>
      <left/>
      <right style="thin">
        <color auto="1"/>
      </right>
      <top style="dotted">
        <color auto="1"/>
      </top>
      <bottom/>
      <diagonal/>
    </border>
    <border>
      <left style="thin">
        <color auto="1"/>
      </left>
      <right/>
      <top style="dotted">
        <color auto="1"/>
      </top>
      <bottom style="thin">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otted">
        <color auto="1"/>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thin">
        <color auto="1"/>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
      <left style="dotted">
        <color auto="1"/>
      </left>
      <right style="medium">
        <color auto="1"/>
      </right>
      <top/>
      <bottom style="thin">
        <color auto="1"/>
      </bottom>
      <diagonal/>
    </border>
    <border>
      <left style="thin">
        <color auto="1"/>
      </left>
      <right style="double">
        <color auto="1"/>
      </right>
      <top style="thin">
        <color auto="1"/>
      </top>
      <bottom style="thin">
        <color auto="1"/>
      </bottom>
      <diagonal/>
    </border>
    <border>
      <left/>
      <right style="double">
        <color auto="1"/>
      </right>
      <top style="thin">
        <color auto="1"/>
      </top>
      <bottom style="thin">
        <color auto="1"/>
      </bottom>
      <diagonal/>
    </border>
    <border>
      <left/>
      <right style="double">
        <color auto="1"/>
      </right>
      <top style="thin">
        <color auto="1"/>
      </top>
      <bottom/>
      <diagonal/>
    </border>
    <border>
      <left/>
      <right style="medium">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120">
    <xf numFmtId="0" fontId="0" fillId="0" borderId="0" xfId="0"/>
    <xf numFmtId="0" fontId="1" fillId="0" borderId="0" xfId="0" applyFont="1"/>
    <xf numFmtId="0" fontId="1" fillId="2" borderId="1" xfId="0" applyFont="1" applyFill="1" applyBorder="1"/>
    <xf numFmtId="0" fontId="0" fillId="0" borderId="1" xfId="0" applyBorder="1"/>
    <xf numFmtId="0" fontId="3" fillId="0" borderId="0" xfId="1"/>
    <xf numFmtId="0" fontId="0" fillId="0" borderId="1" xfId="0" applyBorder="1" applyAlignment="1">
      <alignment vertical="top"/>
    </xf>
    <xf numFmtId="0" fontId="0" fillId="2" borderId="1" xfId="0" applyFill="1" applyBorder="1" applyAlignment="1">
      <alignment horizontal="center"/>
    </xf>
    <xf numFmtId="0" fontId="0" fillId="2" borderId="1" xfId="0"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center"/>
    </xf>
    <xf numFmtId="10" fontId="0" fillId="0" borderId="1" xfId="0" applyNumberFormat="1" applyBorder="1"/>
    <xf numFmtId="0" fontId="0" fillId="2" borderId="2" xfId="0" applyFill="1" applyBorder="1" applyAlignment="1">
      <alignment horizontal="center"/>
    </xf>
    <xf numFmtId="0" fontId="1" fillId="2" borderId="2" xfId="0" applyFont="1" applyFill="1" applyBorder="1" applyAlignment="1">
      <alignment horizontal="center" vertical="top"/>
    </xf>
    <xf numFmtId="0" fontId="0" fillId="0" borderId="0" xfId="0" applyAlignment="1">
      <alignment vertical="top"/>
    </xf>
    <xf numFmtId="10" fontId="0" fillId="0" borderId="0" xfId="0" applyNumberFormat="1"/>
    <xf numFmtId="0" fontId="1" fillId="0" borderId="0" xfId="0" applyFont="1" applyAlignment="1">
      <alignment vertical="top"/>
    </xf>
    <xf numFmtId="0" fontId="5" fillId="0" borderId="0" xfId="0" applyFont="1"/>
    <xf numFmtId="0" fontId="7" fillId="0" borderId="3" xfId="0" applyFont="1" applyBorder="1" applyAlignment="1">
      <alignment vertical="center"/>
    </xf>
    <xf numFmtId="0" fontId="7" fillId="0" borderId="12" xfId="0" applyFont="1" applyBorder="1" applyAlignment="1">
      <alignment vertical="center"/>
    </xf>
    <xf numFmtId="0" fontId="7" fillId="0" borderId="0" xfId="0" applyFont="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8" fillId="2" borderId="11" xfId="0" applyFont="1" applyFill="1" applyBorder="1" applyAlignment="1">
      <alignment vertical="center"/>
    </xf>
    <xf numFmtId="0" fontId="7" fillId="2" borderId="12" xfId="0" applyFont="1" applyFill="1" applyBorder="1" applyAlignment="1">
      <alignment vertical="center"/>
    </xf>
    <xf numFmtId="0" fontId="7" fillId="0" borderId="8" xfId="0" applyFont="1" applyBorder="1" applyAlignment="1">
      <alignment vertical="center"/>
    </xf>
    <xf numFmtId="0" fontId="7" fillId="2" borderId="6" xfId="0" applyFont="1" applyFill="1" applyBorder="1" applyAlignment="1">
      <alignment vertical="center"/>
    </xf>
    <xf numFmtId="0" fontId="7" fillId="2" borderId="0" xfId="0" applyFont="1" applyFill="1" applyAlignment="1">
      <alignment vertical="center"/>
    </xf>
    <xf numFmtId="0" fontId="7" fillId="2" borderId="7" xfId="0" applyFont="1" applyFill="1" applyBorder="1" applyAlignment="1">
      <alignment vertical="center"/>
    </xf>
    <xf numFmtId="0" fontId="8" fillId="3" borderId="11" xfId="0" applyFont="1" applyFill="1" applyBorder="1" applyAlignment="1">
      <alignment vertical="center"/>
    </xf>
    <xf numFmtId="0" fontId="7" fillId="3" borderId="12" xfId="0" applyFont="1" applyFill="1" applyBorder="1" applyAlignment="1">
      <alignment vertical="center"/>
    </xf>
    <xf numFmtId="0" fontId="7" fillId="0" borderId="0" xfId="0" applyFont="1" applyAlignment="1">
      <alignment horizontal="left" vertical="center"/>
    </xf>
    <xf numFmtId="0" fontId="7" fillId="3" borderId="3" xfId="0" applyFont="1" applyFill="1" applyBorder="1" applyAlignment="1">
      <alignment vertical="center"/>
    </xf>
    <xf numFmtId="0" fontId="7" fillId="3" borderId="4" xfId="0" applyFont="1" applyFill="1" applyBorder="1" applyAlignment="1">
      <alignment vertical="center"/>
    </xf>
    <xf numFmtId="0" fontId="7" fillId="3" borderId="5" xfId="0" applyFont="1" applyFill="1" applyBorder="1" applyAlignment="1">
      <alignment vertical="center"/>
    </xf>
    <xf numFmtId="0" fontId="7" fillId="0" borderId="4" xfId="0" applyFont="1" applyBorder="1" applyAlignment="1">
      <alignment horizontal="left" vertical="center"/>
    </xf>
    <xf numFmtId="0" fontId="7" fillId="3" borderId="6" xfId="0" applyFont="1" applyFill="1" applyBorder="1" applyAlignment="1">
      <alignment vertical="center"/>
    </xf>
    <xf numFmtId="0" fontId="7" fillId="3" borderId="0" xfId="0" applyFont="1" applyFill="1" applyAlignment="1">
      <alignment vertical="center"/>
    </xf>
    <xf numFmtId="0" fontId="7" fillId="3" borderId="7" xfId="0" applyFont="1" applyFill="1" applyBorder="1" applyAlignment="1">
      <alignment vertical="center"/>
    </xf>
    <xf numFmtId="0" fontId="7" fillId="3" borderId="8" xfId="0" applyFont="1" applyFill="1" applyBorder="1" applyAlignment="1">
      <alignment vertical="center"/>
    </xf>
    <xf numFmtId="0" fontId="7" fillId="3" borderId="9" xfId="0" applyFont="1" applyFill="1" applyBorder="1" applyAlignment="1">
      <alignment vertical="center"/>
    </xf>
    <xf numFmtId="0" fontId="7" fillId="3" borderId="10" xfId="0" applyFont="1" applyFill="1" applyBorder="1" applyAlignment="1">
      <alignment vertical="center"/>
    </xf>
    <xf numFmtId="0" fontId="7" fillId="0" borderId="9" xfId="0" applyFont="1" applyBorder="1" applyAlignment="1">
      <alignment vertical="center"/>
    </xf>
    <xf numFmtId="0" fontId="8" fillId="4" borderId="11" xfId="0" applyFont="1" applyFill="1" applyBorder="1" applyAlignment="1">
      <alignment vertical="center"/>
    </xf>
    <xf numFmtId="0" fontId="7" fillId="4" borderId="12" xfId="0" applyFont="1" applyFill="1" applyBorder="1" applyAlignment="1">
      <alignment vertical="center"/>
    </xf>
    <xf numFmtId="0" fontId="7" fillId="0" borderId="0" xfId="0" applyFont="1" applyAlignment="1">
      <alignment horizontal="right" vertical="center"/>
    </xf>
    <xf numFmtId="0" fontId="7" fillId="5" borderId="3" xfId="0" applyFont="1" applyFill="1" applyBorder="1" applyAlignment="1">
      <alignment vertical="center"/>
    </xf>
    <xf numFmtId="0" fontId="7" fillId="5" borderId="4" xfId="0" applyFont="1" applyFill="1" applyBorder="1" applyAlignment="1">
      <alignment vertical="center"/>
    </xf>
    <xf numFmtId="0" fontId="7" fillId="5" borderId="5" xfId="0" applyFont="1" applyFill="1" applyBorder="1" applyAlignment="1">
      <alignment vertical="center"/>
    </xf>
    <xf numFmtId="0" fontId="7" fillId="0" borderId="4" xfId="0" applyFont="1" applyBorder="1" applyAlignment="1">
      <alignment horizontal="right" vertical="center"/>
    </xf>
    <xf numFmtId="0" fontId="7" fillId="3" borderId="13" xfId="0" applyFont="1" applyFill="1" applyBorder="1" applyAlignment="1">
      <alignment vertical="center"/>
    </xf>
    <xf numFmtId="0" fontId="7" fillId="3" borderId="14" xfId="0" applyFont="1" applyFill="1" applyBorder="1" applyAlignment="1">
      <alignment vertical="center"/>
    </xf>
    <xf numFmtId="0" fontId="7" fillId="3" borderId="15" xfId="0" applyFont="1" applyFill="1" applyBorder="1" applyAlignment="1">
      <alignment vertical="center"/>
    </xf>
    <xf numFmtId="0" fontId="7" fillId="5" borderId="6" xfId="0" applyFont="1" applyFill="1" applyBorder="1" applyAlignment="1">
      <alignment vertical="center"/>
    </xf>
    <xf numFmtId="0" fontId="7" fillId="5" borderId="0" xfId="0" applyFont="1" applyFill="1" applyAlignment="1">
      <alignment vertical="center"/>
    </xf>
    <xf numFmtId="0" fontId="7" fillId="5" borderId="7" xfId="0" applyFont="1" applyFill="1" applyBorder="1" applyAlignment="1">
      <alignment vertical="center"/>
    </xf>
    <xf numFmtId="0" fontId="7" fillId="5" borderId="8" xfId="0" applyFont="1" applyFill="1" applyBorder="1" applyAlignment="1">
      <alignment vertical="center"/>
    </xf>
    <xf numFmtId="0" fontId="7" fillId="5" borderId="9" xfId="0" applyFont="1" applyFill="1" applyBorder="1" applyAlignment="1">
      <alignment vertical="center"/>
    </xf>
    <xf numFmtId="0" fontId="7" fillId="5" borderId="10" xfId="0" applyFont="1" applyFill="1" applyBorder="1" applyAlignment="1">
      <alignment vertical="center"/>
    </xf>
    <xf numFmtId="0" fontId="7" fillId="4" borderId="6" xfId="0" applyFont="1" applyFill="1" applyBorder="1" applyAlignment="1">
      <alignment vertical="center"/>
    </xf>
    <xf numFmtId="0" fontId="7" fillId="4" borderId="0" xfId="0" applyFont="1" applyFill="1" applyAlignment="1">
      <alignment vertical="center"/>
    </xf>
    <xf numFmtId="0" fontId="7" fillId="4" borderId="7" xfId="0" applyFont="1" applyFill="1" applyBorder="1" applyAlignment="1">
      <alignment vertical="center"/>
    </xf>
    <xf numFmtId="0" fontId="7" fillId="4" borderId="8" xfId="0" applyFont="1" applyFill="1" applyBorder="1" applyAlignment="1">
      <alignment vertical="center"/>
    </xf>
    <xf numFmtId="0" fontId="7" fillId="4" borderId="9" xfId="0" applyFont="1" applyFill="1" applyBorder="1" applyAlignment="1">
      <alignment vertical="center"/>
    </xf>
    <xf numFmtId="0" fontId="7" fillId="4" borderId="10" xfId="0" applyFont="1" applyFill="1" applyBorder="1" applyAlignment="1">
      <alignment vertical="center"/>
    </xf>
    <xf numFmtId="0" fontId="7" fillId="7" borderId="6" xfId="0" applyFont="1" applyFill="1" applyBorder="1" applyAlignment="1">
      <alignment vertical="center"/>
    </xf>
    <xf numFmtId="0" fontId="7" fillId="7" borderId="0" xfId="0" applyFont="1" applyFill="1" applyAlignment="1">
      <alignment vertical="center"/>
    </xf>
    <xf numFmtId="0" fontId="7" fillId="7" borderId="7" xfId="0" applyFont="1" applyFill="1" applyBorder="1" applyAlignment="1">
      <alignment vertical="center"/>
    </xf>
    <xf numFmtId="0" fontId="7" fillId="6" borderId="6" xfId="0" applyFont="1" applyFill="1" applyBorder="1" applyAlignment="1">
      <alignment vertical="center"/>
    </xf>
    <xf numFmtId="0" fontId="7" fillId="6" borderId="0" xfId="0" applyFont="1" applyFill="1" applyAlignment="1">
      <alignment vertical="center"/>
    </xf>
    <xf numFmtId="0" fontId="7" fillId="6" borderId="7" xfId="0" applyFont="1" applyFill="1" applyBorder="1" applyAlignment="1">
      <alignment vertical="center"/>
    </xf>
    <xf numFmtId="0" fontId="7" fillId="7" borderId="8" xfId="0" applyFont="1" applyFill="1" applyBorder="1" applyAlignment="1">
      <alignment vertical="center"/>
    </xf>
    <xf numFmtId="0" fontId="7" fillId="7" borderId="9" xfId="0" applyFont="1" applyFill="1" applyBorder="1" applyAlignment="1">
      <alignment vertical="center"/>
    </xf>
    <xf numFmtId="0" fontId="7" fillId="7" borderId="10" xfId="0" applyFont="1" applyFill="1" applyBorder="1" applyAlignment="1">
      <alignment vertical="center"/>
    </xf>
    <xf numFmtId="0" fontId="7" fillId="3" borderId="16" xfId="0" applyFont="1" applyFill="1" applyBorder="1" applyAlignment="1">
      <alignment vertical="center"/>
    </xf>
    <xf numFmtId="0" fontId="7" fillId="3" borderId="17" xfId="0" applyFont="1" applyFill="1" applyBorder="1" applyAlignment="1">
      <alignment vertical="center"/>
    </xf>
    <xf numFmtId="0" fontId="7" fillId="3" borderId="18" xfId="0" applyFont="1" applyFill="1" applyBorder="1" applyAlignment="1">
      <alignment vertical="center"/>
    </xf>
    <xf numFmtId="0" fontId="7" fillId="0" borderId="23" xfId="0" applyFont="1" applyBorder="1" applyAlignment="1">
      <alignment vertical="center"/>
    </xf>
    <xf numFmtId="0" fontId="7" fillId="0" borderId="24" xfId="0" applyFont="1" applyBorder="1" applyAlignment="1">
      <alignment vertical="center"/>
    </xf>
    <xf numFmtId="0" fontId="7" fillId="0" borderId="25" xfId="0" applyFont="1" applyBorder="1" applyAlignment="1">
      <alignment vertical="center"/>
    </xf>
    <xf numFmtId="0" fontId="7" fillId="0" borderId="26" xfId="0" applyFont="1" applyBorder="1" applyAlignment="1">
      <alignment vertical="center"/>
    </xf>
    <xf numFmtId="0" fontId="7" fillId="0" borderId="27" xfId="0" applyFont="1" applyBorder="1" applyAlignment="1">
      <alignment vertical="center"/>
    </xf>
    <xf numFmtId="0" fontId="8" fillId="0" borderId="0" xfId="0" applyFont="1" applyAlignment="1">
      <alignment vertical="center"/>
    </xf>
    <xf numFmtId="0" fontId="7" fillId="6" borderId="3" xfId="0" applyFont="1" applyFill="1" applyBorder="1" applyAlignment="1">
      <alignment vertical="center"/>
    </xf>
    <xf numFmtId="0" fontId="7" fillId="6" borderId="4" xfId="0" applyFont="1" applyFill="1" applyBorder="1" applyAlignment="1">
      <alignment vertical="center"/>
    </xf>
    <xf numFmtId="0" fontId="7" fillId="6" borderId="5" xfId="0" applyFont="1" applyFill="1" applyBorder="1" applyAlignment="1">
      <alignment vertical="center"/>
    </xf>
    <xf numFmtId="0" fontId="7" fillId="0" borderId="7" xfId="0" applyFont="1" applyBorder="1" applyAlignment="1">
      <alignment vertical="center"/>
    </xf>
    <xf numFmtId="0" fontId="7" fillId="0" borderId="10" xfId="0" applyFont="1" applyBorder="1" applyAlignment="1">
      <alignment vertical="center"/>
    </xf>
    <xf numFmtId="0" fontId="7" fillId="0" borderId="31" xfId="0" applyFont="1" applyBorder="1" applyAlignment="1">
      <alignment vertical="center"/>
    </xf>
    <xf numFmtId="0" fontId="7" fillId="0" borderId="14" xfId="0" applyFont="1" applyBorder="1" applyAlignment="1">
      <alignment vertical="center"/>
    </xf>
    <xf numFmtId="0" fontId="7" fillId="0" borderId="32" xfId="0" applyFont="1" applyBorder="1" applyAlignment="1">
      <alignment vertical="center"/>
    </xf>
    <xf numFmtId="0" fontId="7" fillId="0" borderId="33" xfId="0" applyFont="1" applyBorder="1" applyAlignment="1">
      <alignment vertical="center"/>
    </xf>
    <xf numFmtId="0" fontId="7" fillId="0" borderId="34" xfId="0" applyFont="1" applyBorder="1" applyAlignment="1">
      <alignment vertical="center"/>
    </xf>
    <xf numFmtId="0" fontId="7" fillId="0" borderId="35" xfId="0" applyFont="1" applyBorder="1" applyAlignment="1">
      <alignment vertical="center"/>
    </xf>
    <xf numFmtId="0" fontId="7" fillId="0" borderId="39" xfId="0" applyFont="1" applyBorder="1" applyAlignment="1">
      <alignment vertical="center"/>
    </xf>
    <xf numFmtId="0" fontId="7" fillId="0" borderId="36" xfId="0" applyFont="1" applyBorder="1" applyAlignment="1">
      <alignment vertical="center"/>
    </xf>
    <xf numFmtId="0" fontId="7" fillId="0" borderId="37" xfId="0" applyFont="1" applyBorder="1" applyAlignment="1">
      <alignment vertical="center"/>
    </xf>
    <xf numFmtId="0" fontId="7" fillId="0" borderId="38" xfId="0" applyFont="1" applyBorder="1" applyAlignment="1">
      <alignment vertical="center"/>
    </xf>
    <xf numFmtId="0" fontId="7" fillId="6" borderId="8" xfId="0" applyFont="1" applyFill="1" applyBorder="1" applyAlignment="1">
      <alignment vertical="center"/>
    </xf>
    <xf numFmtId="0" fontId="7" fillId="6" borderId="9" xfId="0" applyFont="1" applyFill="1" applyBorder="1" applyAlignment="1">
      <alignment vertical="center"/>
    </xf>
    <xf numFmtId="0" fontId="7" fillId="6" borderId="10" xfId="0" applyFont="1" applyFill="1" applyBorder="1" applyAlignment="1">
      <alignment vertical="center"/>
    </xf>
    <xf numFmtId="0" fontId="7" fillId="0" borderId="28" xfId="0" applyFont="1" applyBorder="1" applyAlignment="1">
      <alignment vertical="center"/>
    </xf>
    <xf numFmtId="0" fontId="7" fillId="0" borderId="29" xfId="0" applyFont="1" applyBorder="1" applyAlignment="1">
      <alignment vertical="center"/>
    </xf>
    <xf numFmtId="0" fontId="7" fillId="0" borderId="30" xfId="0" applyFont="1" applyBorder="1" applyAlignment="1">
      <alignment vertical="center"/>
    </xf>
    <xf numFmtId="0" fontId="6" fillId="0" borderId="3" xfId="0" applyFont="1" applyBorder="1" applyAlignment="1">
      <alignment vertical="center"/>
    </xf>
    <xf numFmtId="0" fontId="6" fillId="0" borderId="22" xfId="0" applyFont="1" applyBorder="1" applyAlignment="1">
      <alignment vertical="center"/>
    </xf>
    <xf numFmtId="0" fontId="6" fillId="0" borderId="19" xfId="0" applyFont="1" applyBorder="1" applyAlignment="1">
      <alignment vertical="center"/>
    </xf>
    <xf numFmtId="0" fontId="6" fillId="0" borderId="11" xfId="0" applyFont="1" applyBorder="1" applyAlignment="1">
      <alignment vertical="center"/>
    </xf>
    <xf numFmtId="0" fontId="6" fillId="0" borderId="20" xfId="0" applyFont="1" applyBorder="1" applyAlignment="1">
      <alignment vertical="center"/>
    </xf>
    <xf numFmtId="0" fontId="6" fillId="0" borderId="4" xfId="0" applyFont="1" applyBorder="1" applyAlignment="1">
      <alignment vertical="center"/>
    </xf>
    <xf numFmtId="0" fontId="6" fillId="0" borderId="21" xfId="0" applyFont="1" applyBorder="1" applyAlignment="1">
      <alignment vertical="center"/>
    </xf>
    <xf numFmtId="0" fontId="7" fillId="0" borderId="12" xfId="0" applyFont="1" applyBorder="1" applyAlignment="1">
      <alignment vertical="center" wrapText="1"/>
    </xf>
    <xf numFmtId="0" fontId="6" fillId="0" borderId="12" xfId="0" applyFont="1" applyBorder="1" applyAlignment="1">
      <alignment vertical="center" wrapText="1"/>
    </xf>
    <xf numFmtId="0" fontId="6" fillId="0" borderId="41" xfId="0" applyFont="1" applyBorder="1" applyAlignment="1">
      <alignment vertical="center"/>
    </xf>
    <xf numFmtId="0" fontId="6" fillId="0" borderId="42" xfId="0" applyFont="1" applyBorder="1" applyAlignment="1">
      <alignment vertical="center"/>
    </xf>
    <xf numFmtId="0" fontId="6" fillId="0" borderId="40" xfId="0" applyFont="1" applyBorder="1" applyAlignment="1">
      <alignment vertical="center"/>
    </xf>
    <xf numFmtId="0" fontId="7" fillId="4" borderId="3" xfId="0" applyFont="1" applyFill="1" applyBorder="1" applyAlignment="1">
      <alignment vertical="center"/>
    </xf>
    <xf numFmtId="0" fontId="7" fillId="4" borderId="4" xfId="0" applyFont="1" applyFill="1" applyBorder="1" applyAlignment="1">
      <alignment vertical="center"/>
    </xf>
    <xf numFmtId="0" fontId="7" fillId="4" borderId="5" xfId="0" applyFont="1" applyFill="1" applyBorder="1" applyAlignment="1">
      <alignment vertical="center"/>
    </xf>
    <xf numFmtId="0" fontId="7" fillId="0" borderId="43" xfId="0" applyFont="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68445</xdr:colOff>
      <xdr:row>5</xdr:row>
      <xdr:rowOff>104775</xdr:rowOff>
    </xdr:to>
    <xdr:pic>
      <xdr:nvPicPr>
        <xdr:cNvPr id="2" name="図 1">
          <a:extLst>
            <a:ext uri="{FF2B5EF4-FFF2-40B4-BE49-F238E27FC236}">
              <a16:creationId xmlns:a16="http://schemas.microsoft.com/office/drawing/2014/main" id="{475188A0-D5CD-4CC1-B9B4-852F8AC4E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381000"/>
          <a:ext cx="386892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xdr:row>
      <xdr:rowOff>0</xdr:rowOff>
    </xdr:from>
    <xdr:to>
      <xdr:col>12</xdr:col>
      <xdr:colOff>142875</xdr:colOff>
      <xdr:row>6</xdr:row>
      <xdr:rowOff>173618</xdr:rowOff>
    </xdr:to>
    <xdr:pic>
      <xdr:nvPicPr>
        <xdr:cNvPr id="3" name="図 2">
          <a:extLst>
            <a:ext uri="{FF2B5EF4-FFF2-40B4-BE49-F238E27FC236}">
              <a16:creationId xmlns:a16="http://schemas.microsoft.com/office/drawing/2014/main" id="{CAF1C6D4-74F7-462E-8CDE-23F4053060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00550" y="381000"/>
          <a:ext cx="3190875" cy="935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20291</xdr:colOff>
      <xdr:row>3</xdr:row>
      <xdr:rowOff>27332</xdr:rowOff>
    </xdr:from>
    <xdr:to>
      <xdr:col>11</xdr:col>
      <xdr:colOff>604629</xdr:colOff>
      <xdr:row>21</xdr:row>
      <xdr:rowOff>41413</xdr:rowOff>
    </xdr:to>
    <xdr:grpSp>
      <xdr:nvGrpSpPr>
        <xdr:cNvPr id="5" name="グループ化 4">
          <a:extLst>
            <a:ext uri="{FF2B5EF4-FFF2-40B4-BE49-F238E27FC236}">
              <a16:creationId xmlns:a16="http://schemas.microsoft.com/office/drawing/2014/main" id="{7FF15AB7-5912-9F3D-2181-E240ECB849D0}"/>
            </a:ext>
          </a:extLst>
        </xdr:cNvPr>
        <xdr:cNvGrpSpPr/>
      </xdr:nvGrpSpPr>
      <xdr:grpSpPr>
        <a:xfrm>
          <a:off x="707748" y="839028"/>
          <a:ext cx="7458903" cy="4337602"/>
          <a:chOff x="0" y="0"/>
          <a:chExt cx="7305675" cy="3724275"/>
        </a:xfrm>
      </xdr:grpSpPr>
      <xdr:sp macro="" textlink="">
        <xdr:nvSpPr>
          <xdr:cNvPr id="48" name="四角形: 角を丸くする 47">
            <a:extLst>
              <a:ext uri="{FF2B5EF4-FFF2-40B4-BE49-F238E27FC236}">
                <a16:creationId xmlns:a16="http://schemas.microsoft.com/office/drawing/2014/main" id="{8BC78C68-3E36-4B02-EA71-7B75CDADFA81}"/>
              </a:ext>
            </a:extLst>
          </xdr:cNvPr>
          <xdr:cNvSpPr/>
        </xdr:nvSpPr>
        <xdr:spPr>
          <a:xfrm>
            <a:off x="0" y="0"/>
            <a:ext cx="7305675" cy="3724275"/>
          </a:xfrm>
          <a:prstGeom prst="roundRect">
            <a:avLst>
              <a:gd name="adj" fmla="val 8500"/>
            </a:avLst>
          </a:prstGeom>
          <a:solidFill>
            <a:schemeClr val="accent1">
              <a:lumMod val="40000"/>
              <a:lumOff val="60000"/>
            </a:schemeClr>
          </a:solidFill>
          <a:ln>
            <a:solidFill>
              <a:schemeClr val="tx1"/>
            </a:solidFill>
          </a:ln>
        </xdr:spPr>
        <xdr:style>
          <a:lnRef idx="2">
            <a:scrgbClr r="0" g="0" b="0"/>
          </a:lnRef>
          <a:fillRef idx="1">
            <a:scrgbClr r="0" g="0" b="0"/>
          </a:fillRef>
          <a:effectRef idx="0">
            <a:schemeClr val="accent1">
              <a:hueOff val="0"/>
              <a:satOff val="0"/>
              <a:lumOff val="0"/>
              <a:alphaOff val="0"/>
            </a:schemeClr>
          </a:effectRef>
          <a:fontRef idx="minor">
            <a:schemeClr val="lt1"/>
          </a:fontRef>
        </xdr:style>
      </xdr:sp>
      <xdr:sp macro="" textlink="">
        <xdr:nvSpPr>
          <xdr:cNvPr id="49" name="四角形: 角を丸くする 4">
            <a:extLst>
              <a:ext uri="{FF2B5EF4-FFF2-40B4-BE49-F238E27FC236}">
                <a16:creationId xmlns:a16="http://schemas.microsoft.com/office/drawing/2014/main" id="{2809C988-BADB-3AAE-AF6B-C4A927295D7B}"/>
              </a:ext>
            </a:extLst>
          </xdr:cNvPr>
          <xdr:cNvSpPr txBox="1"/>
        </xdr:nvSpPr>
        <xdr:spPr>
          <a:xfrm>
            <a:off x="92718" y="92718"/>
            <a:ext cx="7120239" cy="3538839"/>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76200" tIns="76200" rIns="76200" bIns="2890451" numCol="1" spcCol="1270" anchor="t" anchorCtr="0">
            <a:noAutofit/>
          </a:bodyPr>
          <a:lstStyle/>
          <a:p>
            <a:pPr marL="0" lvl="0" indent="0" algn="l" defTabSz="889000">
              <a:lnSpc>
                <a:spcPct val="90000"/>
              </a:lnSpc>
              <a:spcBef>
                <a:spcPct val="0"/>
              </a:spcBef>
              <a:spcAft>
                <a:spcPct val="35000"/>
              </a:spcAft>
              <a:buNone/>
            </a:pPr>
            <a:r>
              <a:rPr kumimoji="1" lang="en-US" altLang="ja-JP" sz="2000" b="1" u="sng" kern="1200">
                <a:solidFill>
                  <a:sysClr val="windowText" lastClr="000000"/>
                </a:solidFill>
                <a:latin typeface="+mn-lt"/>
              </a:rPr>
              <a:t>User Application</a:t>
            </a:r>
            <a:endParaRPr kumimoji="1" lang="ja-JP" altLang="en-US" sz="2000" b="1" u="sng" kern="1200">
              <a:solidFill>
                <a:sysClr val="windowText" lastClr="000000"/>
              </a:solidFill>
              <a:latin typeface="+mn-lt"/>
            </a:endParaRPr>
          </a:p>
        </xdr:txBody>
      </xdr:sp>
    </xdr:grpSp>
    <xdr:clientData/>
  </xdr:twoCellAnchor>
  <xdr:twoCellAnchor>
    <xdr:from>
      <xdr:col>1</xdr:col>
      <xdr:colOff>260083</xdr:colOff>
      <xdr:row>7</xdr:row>
      <xdr:rowOff>3830</xdr:rowOff>
    </xdr:from>
    <xdr:to>
      <xdr:col>2</xdr:col>
      <xdr:colOff>488684</xdr:colOff>
      <xdr:row>9</xdr:row>
      <xdr:rowOff>78290</xdr:rowOff>
    </xdr:to>
    <xdr:grpSp>
      <xdr:nvGrpSpPr>
        <xdr:cNvPr id="6" name="グループ化 5">
          <a:extLst>
            <a:ext uri="{FF2B5EF4-FFF2-40B4-BE49-F238E27FC236}">
              <a16:creationId xmlns:a16="http://schemas.microsoft.com/office/drawing/2014/main" id="{624EB128-1C4C-56F9-D0EB-232684555988}"/>
            </a:ext>
          </a:extLst>
        </xdr:cNvPr>
        <xdr:cNvGrpSpPr/>
      </xdr:nvGrpSpPr>
      <xdr:grpSpPr>
        <a:xfrm>
          <a:off x="947540" y="1776308"/>
          <a:ext cx="916057" cy="554852"/>
          <a:chOff x="182641" y="931068"/>
          <a:chExt cx="1095851" cy="631380"/>
        </a:xfrm>
      </xdr:grpSpPr>
      <xdr:sp macro="" textlink="">
        <xdr:nvSpPr>
          <xdr:cNvPr id="46" name="四角形: 角を丸くする 45">
            <a:extLst>
              <a:ext uri="{FF2B5EF4-FFF2-40B4-BE49-F238E27FC236}">
                <a16:creationId xmlns:a16="http://schemas.microsoft.com/office/drawing/2014/main" id="{858AF276-161E-2893-CF50-C6E2CB8FD506}"/>
              </a:ext>
            </a:extLst>
          </xdr:cNvPr>
          <xdr:cNvSpPr/>
        </xdr:nvSpPr>
        <xdr:spPr>
          <a:xfrm>
            <a:off x="182641" y="931068"/>
            <a:ext cx="1095851" cy="631380"/>
          </a:xfrm>
          <a:prstGeom prst="roundRect">
            <a:avLst>
              <a:gd name="adj" fmla="val 10500"/>
            </a:avLst>
          </a:prstGeom>
          <a:solidFill>
            <a:schemeClr val="accent1">
              <a:lumMod val="60000"/>
              <a:lumOff val="40000"/>
              <a:alpha val="90000"/>
            </a:schemeClr>
          </a:solidFill>
          <a:ln>
            <a:solidFill>
              <a:schemeClr val="tx1"/>
            </a:solidFill>
          </a:ln>
        </xdr:spPr>
        <xdr:style>
          <a:lnRef idx="2">
            <a:scrgbClr r="0" g="0" b="0"/>
          </a:lnRef>
          <a:fillRef idx="1">
            <a:scrgbClr r="0" g="0" b="0"/>
          </a:fillRef>
          <a:effectRef idx="0">
            <a:schemeClr val="lt1">
              <a:alpha val="90000"/>
              <a:hueOff val="0"/>
              <a:satOff val="0"/>
              <a:lumOff val="0"/>
              <a:alphaOff val="0"/>
            </a:schemeClr>
          </a:effectRef>
          <a:fontRef idx="minor">
            <a:schemeClr val="dk1">
              <a:hueOff val="0"/>
              <a:satOff val="0"/>
              <a:lumOff val="0"/>
              <a:alphaOff val="0"/>
            </a:schemeClr>
          </a:fontRef>
        </xdr:style>
      </xdr:sp>
      <xdr:sp macro="" textlink="">
        <xdr:nvSpPr>
          <xdr:cNvPr id="47" name="四角形: 角を丸くする 6">
            <a:extLst>
              <a:ext uri="{FF2B5EF4-FFF2-40B4-BE49-F238E27FC236}">
                <a16:creationId xmlns:a16="http://schemas.microsoft.com/office/drawing/2014/main" id="{CE8FB0CB-F045-4AF6-5E65-C6F5627FB242}"/>
              </a:ext>
            </a:extLst>
          </xdr:cNvPr>
          <xdr:cNvSpPr txBox="1"/>
        </xdr:nvSpPr>
        <xdr:spPr>
          <a:xfrm>
            <a:off x="202058" y="950485"/>
            <a:ext cx="1057017" cy="592546"/>
          </a:xfrm>
          <a:prstGeom prst="rect">
            <a:avLst/>
          </a:prstGeom>
        </xdr:spPr>
        <xdr:style>
          <a:lnRef idx="0">
            <a:scrgbClr r="0" g="0" b="0"/>
          </a:lnRef>
          <a:fillRef idx="0">
            <a:scrgbClr r="0" g="0" b="0"/>
          </a:fillRef>
          <a:effectRef idx="0">
            <a:scrgbClr r="0" g="0" b="0"/>
          </a:effectRef>
          <a:fontRef idx="minor">
            <a:schemeClr val="dk1">
              <a:hueOff val="0"/>
              <a:satOff val="0"/>
              <a:lumOff val="0"/>
              <a:alphaOff val="0"/>
            </a:schemeClr>
          </a:fontRef>
        </xdr:style>
        <xdr: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App</a:t>
            </a:r>
          </a:p>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Callback</a:t>
            </a:r>
            <a:endParaRPr kumimoji="1" lang="ja-JP" altLang="en-US" sz="1400" b="1" kern="1200">
              <a:solidFill>
                <a:sysClr val="windowText" lastClr="000000"/>
              </a:solidFill>
              <a:latin typeface="+mn-lt"/>
            </a:endParaRPr>
          </a:p>
        </xdr:txBody>
      </xdr:sp>
    </xdr:grpSp>
    <xdr:clientData/>
  </xdr:twoCellAnchor>
  <xdr:twoCellAnchor>
    <xdr:from>
      <xdr:col>1</xdr:col>
      <xdr:colOff>260083</xdr:colOff>
      <xdr:row>9</xdr:row>
      <xdr:rowOff>187571</xdr:rowOff>
    </xdr:from>
    <xdr:to>
      <xdr:col>2</xdr:col>
      <xdr:colOff>488684</xdr:colOff>
      <xdr:row>12</xdr:row>
      <xdr:rowOff>21836</xdr:rowOff>
    </xdr:to>
    <xdr:grpSp>
      <xdr:nvGrpSpPr>
        <xdr:cNvPr id="7" name="グループ化 6">
          <a:extLst>
            <a:ext uri="{FF2B5EF4-FFF2-40B4-BE49-F238E27FC236}">
              <a16:creationId xmlns:a16="http://schemas.microsoft.com/office/drawing/2014/main" id="{88C80A97-2723-1698-78FA-B92FFD3BBFD3}"/>
            </a:ext>
          </a:extLst>
        </xdr:cNvPr>
        <xdr:cNvGrpSpPr/>
      </xdr:nvGrpSpPr>
      <xdr:grpSpPr>
        <a:xfrm>
          <a:off x="947540" y="2440441"/>
          <a:ext cx="916057" cy="554852"/>
          <a:chOff x="182641" y="1588989"/>
          <a:chExt cx="1095851" cy="631380"/>
        </a:xfrm>
      </xdr:grpSpPr>
      <xdr:sp macro="" textlink="">
        <xdr:nvSpPr>
          <xdr:cNvPr id="44" name="四角形: 角を丸くする 43">
            <a:extLst>
              <a:ext uri="{FF2B5EF4-FFF2-40B4-BE49-F238E27FC236}">
                <a16:creationId xmlns:a16="http://schemas.microsoft.com/office/drawing/2014/main" id="{7312C15A-F3A4-7332-359A-845B6E341483}"/>
              </a:ext>
            </a:extLst>
          </xdr:cNvPr>
          <xdr:cNvSpPr/>
        </xdr:nvSpPr>
        <xdr:spPr>
          <a:xfrm>
            <a:off x="182641" y="1588989"/>
            <a:ext cx="1095851" cy="631380"/>
          </a:xfrm>
          <a:prstGeom prst="roundRect">
            <a:avLst>
              <a:gd name="adj" fmla="val 10500"/>
            </a:avLst>
          </a:prstGeom>
          <a:solidFill>
            <a:schemeClr val="accent1">
              <a:lumMod val="60000"/>
              <a:lumOff val="40000"/>
              <a:alpha val="90000"/>
            </a:schemeClr>
          </a:solidFill>
          <a:ln>
            <a:solidFill>
              <a:schemeClr val="tx1"/>
            </a:solidFill>
          </a:ln>
        </xdr:spPr>
        <xdr:style>
          <a:lnRef idx="2">
            <a:scrgbClr r="0" g="0" b="0"/>
          </a:lnRef>
          <a:fillRef idx="1">
            <a:scrgbClr r="0" g="0" b="0"/>
          </a:fillRef>
          <a:effectRef idx="0">
            <a:schemeClr val="lt1">
              <a:alpha val="90000"/>
              <a:hueOff val="0"/>
              <a:satOff val="0"/>
              <a:lumOff val="0"/>
              <a:alphaOff val="0"/>
            </a:schemeClr>
          </a:effectRef>
          <a:fontRef idx="minor">
            <a:schemeClr val="dk1">
              <a:hueOff val="0"/>
              <a:satOff val="0"/>
              <a:lumOff val="0"/>
              <a:alphaOff val="0"/>
            </a:schemeClr>
          </a:fontRef>
        </xdr:style>
      </xdr:sp>
      <xdr:sp macro="" textlink="">
        <xdr:nvSpPr>
          <xdr:cNvPr id="45" name="四角形: 角を丸くする 8">
            <a:extLst>
              <a:ext uri="{FF2B5EF4-FFF2-40B4-BE49-F238E27FC236}">
                <a16:creationId xmlns:a16="http://schemas.microsoft.com/office/drawing/2014/main" id="{67046E37-E821-B434-FBDC-941EB45DF97B}"/>
              </a:ext>
            </a:extLst>
          </xdr:cNvPr>
          <xdr:cNvSpPr txBox="1"/>
        </xdr:nvSpPr>
        <xdr:spPr>
          <a:xfrm>
            <a:off x="202058" y="1608406"/>
            <a:ext cx="1057017" cy="592546"/>
          </a:xfrm>
          <a:prstGeom prst="rect">
            <a:avLst/>
          </a:prstGeom>
        </xdr:spPr>
        <xdr:style>
          <a:lnRef idx="0">
            <a:scrgbClr r="0" g="0" b="0"/>
          </a:lnRef>
          <a:fillRef idx="0">
            <a:scrgbClr r="0" g="0" b="0"/>
          </a:fillRef>
          <a:effectRef idx="0">
            <a:scrgbClr r="0" g="0" b="0"/>
          </a:effectRef>
          <a:fontRef idx="minor">
            <a:schemeClr val="dk1">
              <a:hueOff val="0"/>
              <a:satOff val="0"/>
              <a:lumOff val="0"/>
              <a:alphaOff val="0"/>
            </a:schemeClr>
          </a:fontRef>
        </xdr:style>
        <xdr: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App</a:t>
            </a:r>
          </a:p>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Entry</a:t>
            </a:r>
            <a:endParaRPr kumimoji="1" lang="ja-JP" altLang="en-US" sz="1400" b="1" kern="1200">
              <a:solidFill>
                <a:sysClr val="windowText" lastClr="000000"/>
              </a:solidFill>
              <a:latin typeface="+mn-lt"/>
            </a:endParaRPr>
          </a:p>
        </xdr:txBody>
      </xdr:sp>
    </xdr:grpSp>
    <xdr:clientData/>
  </xdr:twoCellAnchor>
  <xdr:twoCellAnchor>
    <xdr:from>
      <xdr:col>1</xdr:col>
      <xdr:colOff>260083</xdr:colOff>
      <xdr:row>12</xdr:row>
      <xdr:rowOff>131118</xdr:rowOff>
    </xdr:from>
    <xdr:to>
      <xdr:col>2</xdr:col>
      <xdr:colOff>488684</xdr:colOff>
      <xdr:row>14</xdr:row>
      <xdr:rowOff>203508</xdr:rowOff>
    </xdr:to>
    <xdr:grpSp>
      <xdr:nvGrpSpPr>
        <xdr:cNvPr id="8" name="グループ化 7">
          <a:extLst>
            <a:ext uri="{FF2B5EF4-FFF2-40B4-BE49-F238E27FC236}">
              <a16:creationId xmlns:a16="http://schemas.microsoft.com/office/drawing/2014/main" id="{65C8358C-A0E2-3130-37F1-99AD4CA348D4}"/>
            </a:ext>
          </a:extLst>
        </xdr:cNvPr>
        <xdr:cNvGrpSpPr/>
      </xdr:nvGrpSpPr>
      <xdr:grpSpPr>
        <a:xfrm>
          <a:off x="947540" y="3104575"/>
          <a:ext cx="916057" cy="552781"/>
          <a:chOff x="182641" y="2246911"/>
          <a:chExt cx="1095851" cy="631380"/>
        </a:xfrm>
      </xdr:grpSpPr>
      <xdr:sp macro="" textlink="">
        <xdr:nvSpPr>
          <xdr:cNvPr id="42" name="四角形: 角を丸くする 41">
            <a:extLst>
              <a:ext uri="{FF2B5EF4-FFF2-40B4-BE49-F238E27FC236}">
                <a16:creationId xmlns:a16="http://schemas.microsoft.com/office/drawing/2014/main" id="{5E731615-A7AA-7085-99E9-5469DEB2D8A3}"/>
              </a:ext>
            </a:extLst>
          </xdr:cNvPr>
          <xdr:cNvSpPr/>
        </xdr:nvSpPr>
        <xdr:spPr>
          <a:xfrm>
            <a:off x="182641" y="2246911"/>
            <a:ext cx="1095851" cy="631380"/>
          </a:xfrm>
          <a:prstGeom prst="roundRect">
            <a:avLst>
              <a:gd name="adj" fmla="val 10500"/>
            </a:avLst>
          </a:prstGeom>
          <a:solidFill>
            <a:schemeClr val="accent1">
              <a:lumMod val="60000"/>
              <a:lumOff val="40000"/>
              <a:alpha val="90000"/>
            </a:schemeClr>
          </a:solidFill>
          <a:ln>
            <a:solidFill>
              <a:schemeClr val="tx1"/>
            </a:solidFill>
          </a:ln>
        </xdr:spPr>
        <xdr:style>
          <a:lnRef idx="2">
            <a:scrgbClr r="0" g="0" b="0"/>
          </a:lnRef>
          <a:fillRef idx="1">
            <a:scrgbClr r="0" g="0" b="0"/>
          </a:fillRef>
          <a:effectRef idx="0">
            <a:schemeClr val="lt1">
              <a:alpha val="90000"/>
              <a:hueOff val="0"/>
              <a:satOff val="0"/>
              <a:lumOff val="0"/>
              <a:alphaOff val="0"/>
            </a:schemeClr>
          </a:effectRef>
          <a:fontRef idx="minor">
            <a:schemeClr val="dk1">
              <a:hueOff val="0"/>
              <a:satOff val="0"/>
              <a:lumOff val="0"/>
              <a:alphaOff val="0"/>
            </a:schemeClr>
          </a:fontRef>
        </xdr:style>
      </xdr:sp>
      <xdr:sp macro="" textlink="">
        <xdr:nvSpPr>
          <xdr:cNvPr id="43" name="四角形: 角を丸くする 10">
            <a:extLst>
              <a:ext uri="{FF2B5EF4-FFF2-40B4-BE49-F238E27FC236}">
                <a16:creationId xmlns:a16="http://schemas.microsoft.com/office/drawing/2014/main" id="{8EDBC838-528E-A251-C7A0-71E979D5B04C}"/>
              </a:ext>
            </a:extLst>
          </xdr:cNvPr>
          <xdr:cNvSpPr txBox="1"/>
        </xdr:nvSpPr>
        <xdr:spPr>
          <a:xfrm>
            <a:off x="202058" y="2266328"/>
            <a:ext cx="1057017" cy="592546"/>
          </a:xfrm>
          <a:prstGeom prst="rect">
            <a:avLst/>
          </a:prstGeom>
        </xdr:spPr>
        <xdr:style>
          <a:lnRef idx="0">
            <a:scrgbClr r="0" g="0" b="0"/>
          </a:lnRef>
          <a:fillRef idx="0">
            <a:scrgbClr r="0" g="0" b="0"/>
          </a:fillRef>
          <a:effectRef idx="0">
            <a:scrgbClr r="0" g="0" b="0"/>
          </a:effectRef>
          <a:fontRef idx="minor">
            <a:schemeClr val="dk1">
              <a:hueOff val="0"/>
              <a:satOff val="0"/>
              <a:lumOff val="0"/>
              <a:alphaOff val="0"/>
            </a:schemeClr>
          </a:fontRef>
        </xdr:style>
        <xdr: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App</a:t>
            </a:r>
          </a:p>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Main</a:t>
            </a:r>
            <a:endParaRPr kumimoji="1" lang="ja-JP" altLang="en-US" sz="1400" b="1" kern="1200">
              <a:solidFill>
                <a:sysClr val="windowText" lastClr="000000"/>
              </a:solidFill>
              <a:latin typeface="+mn-lt"/>
            </a:endParaRPr>
          </a:p>
        </xdr:txBody>
      </xdr:sp>
    </xdr:grpSp>
    <xdr:clientData/>
  </xdr:twoCellAnchor>
  <xdr:twoCellAnchor>
    <xdr:from>
      <xdr:col>1</xdr:col>
      <xdr:colOff>260083</xdr:colOff>
      <xdr:row>15</xdr:row>
      <xdr:rowOff>74665</xdr:rowOff>
    </xdr:from>
    <xdr:to>
      <xdr:col>2</xdr:col>
      <xdr:colOff>488684</xdr:colOff>
      <xdr:row>17</xdr:row>
      <xdr:rowOff>147054</xdr:rowOff>
    </xdr:to>
    <xdr:grpSp>
      <xdr:nvGrpSpPr>
        <xdr:cNvPr id="9" name="グループ化 8">
          <a:extLst>
            <a:ext uri="{FF2B5EF4-FFF2-40B4-BE49-F238E27FC236}">
              <a16:creationId xmlns:a16="http://schemas.microsoft.com/office/drawing/2014/main" id="{B298C77F-3B8B-125A-407C-F2DE975FD22A}"/>
            </a:ext>
          </a:extLst>
        </xdr:cNvPr>
        <xdr:cNvGrpSpPr/>
      </xdr:nvGrpSpPr>
      <xdr:grpSpPr>
        <a:xfrm>
          <a:off x="947540" y="3768708"/>
          <a:ext cx="916057" cy="552781"/>
          <a:chOff x="182641" y="2904832"/>
          <a:chExt cx="1095851" cy="631380"/>
        </a:xfrm>
      </xdr:grpSpPr>
      <xdr:sp macro="" textlink="">
        <xdr:nvSpPr>
          <xdr:cNvPr id="40" name="四角形: 角を丸くする 39">
            <a:extLst>
              <a:ext uri="{FF2B5EF4-FFF2-40B4-BE49-F238E27FC236}">
                <a16:creationId xmlns:a16="http://schemas.microsoft.com/office/drawing/2014/main" id="{9D0598BC-1089-D147-824B-3552E33E5E76}"/>
              </a:ext>
            </a:extLst>
          </xdr:cNvPr>
          <xdr:cNvSpPr/>
        </xdr:nvSpPr>
        <xdr:spPr>
          <a:xfrm>
            <a:off x="182641" y="2904832"/>
            <a:ext cx="1095851" cy="631380"/>
          </a:xfrm>
          <a:prstGeom prst="roundRect">
            <a:avLst>
              <a:gd name="adj" fmla="val 10500"/>
            </a:avLst>
          </a:prstGeom>
          <a:solidFill>
            <a:schemeClr val="accent1">
              <a:lumMod val="60000"/>
              <a:lumOff val="40000"/>
              <a:alpha val="90000"/>
            </a:schemeClr>
          </a:solidFill>
          <a:ln>
            <a:solidFill>
              <a:schemeClr val="tx1"/>
            </a:solidFill>
          </a:ln>
        </xdr:spPr>
        <xdr:style>
          <a:lnRef idx="2">
            <a:scrgbClr r="0" g="0" b="0"/>
          </a:lnRef>
          <a:fillRef idx="1">
            <a:scrgbClr r="0" g="0" b="0"/>
          </a:fillRef>
          <a:effectRef idx="0">
            <a:schemeClr val="lt1">
              <a:alpha val="90000"/>
              <a:hueOff val="0"/>
              <a:satOff val="0"/>
              <a:lumOff val="0"/>
              <a:alphaOff val="0"/>
            </a:schemeClr>
          </a:effectRef>
          <a:fontRef idx="minor">
            <a:schemeClr val="dk1">
              <a:hueOff val="0"/>
              <a:satOff val="0"/>
              <a:lumOff val="0"/>
              <a:alphaOff val="0"/>
            </a:schemeClr>
          </a:fontRef>
        </xdr:style>
      </xdr:sp>
      <xdr:sp macro="" textlink="">
        <xdr:nvSpPr>
          <xdr:cNvPr id="41" name="四角形: 角を丸くする 12">
            <a:extLst>
              <a:ext uri="{FF2B5EF4-FFF2-40B4-BE49-F238E27FC236}">
                <a16:creationId xmlns:a16="http://schemas.microsoft.com/office/drawing/2014/main" id="{2A479C09-4E41-5F68-8E16-0091CC889E3A}"/>
              </a:ext>
            </a:extLst>
          </xdr:cNvPr>
          <xdr:cNvSpPr txBox="1"/>
        </xdr:nvSpPr>
        <xdr:spPr>
          <a:xfrm>
            <a:off x="202058" y="2924249"/>
            <a:ext cx="1057017" cy="592546"/>
          </a:xfrm>
          <a:prstGeom prst="rect">
            <a:avLst/>
          </a:prstGeom>
        </xdr:spPr>
        <xdr:style>
          <a:lnRef idx="0">
            <a:scrgbClr r="0" g="0" b="0"/>
          </a:lnRef>
          <a:fillRef idx="0">
            <a:scrgbClr r="0" g="0" b="0"/>
          </a:fillRef>
          <a:effectRef idx="0">
            <a:scrgbClr r="0" g="0" b="0"/>
          </a:effectRef>
          <a:fontRef idx="minor">
            <a:schemeClr val="dk1">
              <a:hueOff val="0"/>
              <a:satOff val="0"/>
              <a:lumOff val="0"/>
              <a:alphaOff val="0"/>
            </a:schemeClr>
          </a:fontRef>
        </xdr:style>
        <xdr: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App</a:t>
            </a:r>
          </a:p>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ISR</a:t>
            </a:r>
            <a:endParaRPr kumimoji="1" lang="ja-JP" altLang="en-US" sz="1400" b="1" kern="1200">
              <a:solidFill>
                <a:sysClr val="windowText" lastClr="000000"/>
              </a:solidFill>
              <a:latin typeface="+mn-lt"/>
            </a:endParaRPr>
          </a:p>
        </xdr:txBody>
      </xdr:sp>
    </xdr:grpSp>
    <xdr:clientData/>
  </xdr:twoCellAnchor>
  <xdr:twoCellAnchor>
    <xdr:from>
      <xdr:col>3</xdr:col>
      <xdr:colOff>191741</xdr:colOff>
      <xdr:row>7</xdr:row>
      <xdr:rowOff>3830</xdr:rowOff>
    </xdr:from>
    <xdr:to>
      <xdr:col>11</xdr:col>
      <xdr:colOff>285324</xdr:colOff>
      <xdr:row>17</xdr:row>
      <xdr:rowOff>231642</xdr:rowOff>
    </xdr:to>
    <xdr:grpSp>
      <xdr:nvGrpSpPr>
        <xdr:cNvPr id="10" name="グループ化 9">
          <a:extLst>
            <a:ext uri="{FF2B5EF4-FFF2-40B4-BE49-F238E27FC236}">
              <a16:creationId xmlns:a16="http://schemas.microsoft.com/office/drawing/2014/main" id="{93857055-0EE2-1543-E40E-9DB6B93E5CEC}"/>
            </a:ext>
          </a:extLst>
        </xdr:cNvPr>
        <xdr:cNvGrpSpPr/>
      </xdr:nvGrpSpPr>
      <xdr:grpSpPr>
        <a:xfrm>
          <a:off x="2254111" y="1776308"/>
          <a:ext cx="5593235" cy="2629769"/>
          <a:chOff x="1461135" y="931068"/>
          <a:chExt cx="5661898" cy="2606992"/>
        </a:xfrm>
      </xdr:grpSpPr>
      <xdr:sp macro="" textlink="">
        <xdr:nvSpPr>
          <xdr:cNvPr id="38" name="四角形: 角を丸くする 37">
            <a:extLst>
              <a:ext uri="{FF2B5EF4-FFF2-40B4-BE49-F238E27FC236}">
                <a16:creationId xmlns:a16="http://schemas.microsoft.com/office/drawing/2014/main" id="{1DF8BCBD-56E7-08AA-CB47-10BED1FC254C}"/>
              </a:ext>
            </a:extLst>
          </xdr:cNvPr>
          <xdr:cNvSpPr/>
        </xdr:nvSpPr>
        <xdr:spPr>
          <a:xfrm>
            <a:off x="1461135" y="931068"/>
            <a:ext cx="5661898" cy="2606992"/>
          </a:xfrm>
          <a:prstGeom prst="roundRect">
            <a:avLst>
              <a:gd name="adj" fmla="val 10500"/>
            </a:avLst>
          </a:prstGeom>
          <a:solidFill>
            <a:schemeClr val="accent2">
              <a:lumMod val="40000"/>
              <a:lumOff val="60000"/>
            </a:schemeClr>
          </a:solidFill>
          <a:ln>
            <a:solidFill>
              <a:schemeClr val="tx1"/>
            </a:solidFill>
          </a:ln>
        </xdr:spPr>
        <xdr:style>
          <a:lnRef idx="2">
            <a:scrgbClr r="0" g="0" b="0"/>
          </a:lnRef>
          <a:fillRef idx="1">
            <a:scrgbClr r="0" g="0" b="0"/>
          </a:fillRef>
          <a:effectRef idx="0">
            <a:schemeClr val="accent1">
              <a:hueOff val="0"/>
              <a:satOff val="0"/>
              <a:lumOff val="0"/>
              <a:alphaOff val="0"/>
            </a:schemeClr>
          </a:effectRef>
          <a:fontRef idx="minor">
            <a:schemeClr val="lt1"/>
          </a:fontRef>
        </xdr:style>
      </xdr:sp>
      <xdr:sp macro="" textlink="">
        <xdr:nvSpPr>
          <xdr:cNvPr id="39" name="四角形: 角を丸くする 14">
            <a:extLst>
              <a:ext uri="{FF2B5EF4-FFF2-40B4-BE49-F238E27FC236}">
                <a16:creationId xmlns:a16="http://schemas.microsoft.com/office/drawing/2014/main" id="{284D4580-12A4-B0C3-EC25-F1A3C6CA0695}"/>
              </a:ext>
            </a:extLst>
          </xdr:cNvPr>
          <xdr:cNvSpPr txBox="1"/>
        </xdr:nvSpPr>
        <xdr:spPr>
          <a:xfrm>
            <a:off x="1541309" y="1011242"/>
            <a:ext cx="5501550" cy="2446644"/>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76200" tIns="76200" rIns="76200" bIns="1655440" numCol="1" spcCol="1270" anchor="t" anchorCtr="0">
            <a:noAutofit/>
          </a:bodyPr>
          <a:lstStyle/>
          <a:p>
            <a:pPr marL="0" lvl="0" indent="0" algn="ctr" defTabSz="889000">
              <a:lnSpc>
                <a:spcPct val="90000"/>
              </a:lnSpc>
              <a:spcBef>
                <a:spcPct val="0"/>
              </a:spcBef>
              <a:spcAft>
                <a:spcPct val="35000"/>
              </a:spcAft>
              <a:buNone/>
            </a:pPr>
            <a:r>
              <a:rPr kumimoji="1" lang="en-US" altLang="ja-JP" sz="2000" b="1" u="sng" kern="1200">
                <a:solidFill>
                  <a:sysClr val="windowText" lastClr="000000"/>
                </a:solidFill>
                <a:latin typeface="+mn-lt"/>
              </a:rPr>
              <a:t>GSL</a:t>
            </a:r>
            <a:endParaRPr kumimoji="1" lang="ja-JP" altLang="en-US" sz="2000" b="1" u="sng" kern="1200">
              <a:solidFill>
                <a:sysClr val="windowText" lastClr="000000"/>
              </a:solidFill>
              <a:latin typeface="+mn-lt"/>
            </a:endParaRPr>
          </a:p>
        </xdr:txBody>
      </xdr:sp>
    </xdr:grpSp>
    <xdr:clientData/>
  </xdr:twoCellAnchor>
  <xdr:twoCellAnchor>
    <xdr:from>
      <xdr:col>3</xdr:col>
      <xdr:colOff>384724</xdr:colOff>
      <xdr:row>10</xdr:row>
      <xdr:rowOff>203974</xdr:rowOff>
    </xdr:from>
    <xdr:to>
      <xdr:col>4</xdr:col>
      <xdr:colOff>613325</xdr:colOff>
      <xdr:row>12</xdr:row>
      <xdr:rowOff>93483</xdr:rowOff>
    </xdr:to>
    <xdr:grpSp>
      <xdr:nvGrpSpPr>
        <xdr:cNvPr id="11" name="グループ化 10">
          <a:extLst>
            <a:ext uri="{FF2B5EF4-FFF2-40B4-BE49-F238E27FC236}">
              <a16:creationId xmlns:a16="http://schemas.microsoft.com/office/drawing/2014/main" id="{DA97137A-0C3F-C94F-B38A-FDDEB1E0205A}"/>
            </a:ext>
          </a:extLst>
        </xdr:cNvPr>
        <xdr:cNvGrpSpPr/>
      </xdr:nvGrpSpPr>
      <xdr:grpSpPr>
        <a:xfrm>
          <a:off x="2447094" y="2697039"/>
          <a:ext cx="916057" cy="369901"/>
          <a:chOff x="1602682" y="1843516"/>
          <a:chExt cx="1132379" cy="475763"/>
        </a:xfrm>
      </xdr:grpSpPr>
      <xdr:sp macro="" textlink="">
        <xdr:nvSpPr>
          <xdr:cNvPr id="36" name="四角形: 角を丸くする 35">
            <a:extLst>
              <a:ext uri="{FF2B5EF4-FFF2-40B4-BE49-F238E27FC236}">
                <a16:creationId xmlns:a16="http://schemas.microsoft.com/office/drawing/2014/main" id="{46380003-1407-3E1E-0068-4110DA0498F5}"/>
              </a:ext>
            </a:extLst>
          </xdr:cNvPr>
          <xdr:cNvSpPr/>
        </xdr:nvSpPr>
        <xdr:spPr>
          <a:xfrm>
            <a:off x="1602682" y="1843516"/>
            <a:ext cx="1132379" cy="475763"/>
          </a:xfrm>
          <a:prstGeom prst="roundRect">
            <a:avLst>
              <a:gd name="adj" fmla="val 10500"/>
            </a:avLst>
          </a:prstGeom>
          <a:solidFill>
            <a:schemeClr val="accent2">
              <a:lumMod val="60000"/>
              <a:lumOff val="40000"/>
            </a:schemeClr>
          </a:solidFill>
          <a:ln>
            <a:solidFill>
              <a:schemeClr val="tx1"/>
            </a:solidFill>
          </a:ln>
        </xdr:spPr>
        <xdr:style>
          <a:lnRef idx="2">
            <a:scrgbClr r="0" g="0" b="0"/>
          </a:lnRef>
          <a:fillRef idx="1">
            <a:scrgbClr r="0" g="0" b="0"/>
          </a:fillRef>
          <a:effectRef idx="0">
            <a:schemeClr val="lt1">
              <a:alpha val="90000"/>
              <a:hueOff val="0"/>
              <a:satOff val="0"/>
              <a:lumOff val="0"/>
              <a:alphaOff val="0"/>
            </a:schemeClr>
          </a:effectRef>
          <a:fontRef idx="minor">
            <a:schemeClr val="dk1">
              <a:hueOff val="0"/>
              <a:satOff val="0"/>
              <a:lumOff val="0"/>
              <a:alphaOff val="0"/>
            </a:schemeClr>
          </a:fontRef>
        </xdr:style>
      </xdr:sp>
      <xdr:sp macro="" textlink="">
        <xdr:nvSpPr>
          <xdr:cNvPr id="37" name="四角形: 角を丸くする 16">
            <a:extLst>
              <a:ext uri="{FF2B5EF4-FFF2-40B4-BE49-F238E27FC236}">
                <a16:creationId xmlns:a16="http://schemas.microsoft.com/office/drawing/2014/main" id="{F3268112-002C-E7B3-0234-2EB5D42EE004}"/>
              </a:ext>
            </a:extLst>
          </xdr:cNvPr>
          <xdr:cNvSpPr txBox="1"/>
        </xdr:nvSpPr>
        <xdr:spPr>
          <a:xfrm>
            <a:off x="1617313" y="1858147"/>
            <a:ext cx="1103117" cy="446501"/>
          </a:xfrm>
          <a:prstGeom prst="rect">
            <a:avLst/>
          </a:prstGeom>
        </xdr:spPr>
        <xdr:style>
          <a:lnRef idx="0">
            <a:scrgbClr r="0" g="0" b="0"/>
          </a:lnRef>
          <a:fillRef idx="0">
            <a:scrgbClr r="0" g="0" b="0"/>
          </a:fillRef>
          <a:effectRef idx="0">
            <a:scrgbClr r="0" g="0" b="0"/>
          </a:effectRef>
          <a:fontRef idx="minor">
            <a:schemeClr val="dk1">
              <a:hueOff val="0"/>
              <a:satOff val="0"/>
              <a:lumOff val="0"/>
              <a:alphaOff val="0"/>
            </a:schemeClr>
          </a:fontRef>
        </xdr:style>
        <xdr: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kumimoji="1" lang="en-US" altLang="ja-JP" sz="1200" b="1" u="none" kern="1200">
                <a:solidFill>
                  <a:sysClr val="windowText" lastClr="000000"/>
                </a:solidFill>
                <a:latin typeface="+mn-lt"/>
              </a:rPr>
              <a:t>CONFIG</a:t>
            </a:r>
            <a:endParaRPr kumimoji="1" lang="ja-JP" altLang="en-US" sz="1200" b="1" u="none" kern="1200">
              <a:solidFill>
                <a:sysClr val="windowText" lastClr="000000"/>
              </a:solidFill>
              <a:latin typeface="+mn-lt"/>
            </a:endParaRPr>
          </a:p>
        </xdr:txBody>
      </xdr:sp>
    </xdr:grpSp>
    <xdr:clientData/>
  </xdr:twoCellAnchor>
  <xdr:twoCellAnchor>
    <xdr:from>
      <xdr:col>3</xdr:col>
      <xdr:colOff>384724</xdr:colOff>
      <xdr:row>12</xdr:row>
      <xdr:rowOff>224328</xdr:rowOff>
    </xdr:from>
    <xdr:to>
      <xdr:col>4</xdr:col>
      <xdr:colOff>613325</xdr:colOff>
      <xdr:row>14</xdr:row>
      <xdr:rowOff>113838</xdr:rowOff>
    </xdr:to>
    <xdr:grpSp>
      <xdr:nvGrpSpPr>
        <xdr:cNvPr id="12" name="グループ化 11">
          <a:extLst>
            <a:ext uri="{FF2B5EF4-FFF2-40B4-BE49-F238E27FC236}">
              <a16:creationId xmlns:a16="http://schemas.microsoft.com/office/drawing/2014/main" id="{825445CF-7D89-8169-9A0F-DC87946B7FB3}"/>
            </a:ext>
          </a:extLst>
        </xdr:cNvPr>
        <xdr:cNvGrpSpPr/>
      </xdr:nvGrpSpPr>
      <xdr:grpSpPr>
        <a:xfrm>
          <a:off x="2447094" y="3197785"/>
          <a:ext cx="916057" cy="369901"/>
          <a:chOff x="1602682" y="2354059"/>
          <a:chExt cx="1132379" cy="475763"/>
        </a:xfrm>
      </xdr:grpSpPr>
      <xdr:sp macro="" textlink="">
        <xdr:nvSpPr>
          <xdr:cNvPr id="34" name="四角形: 角を丸くする 33">
            <a:extLst>
              <a:ext uri="{FF2B5EF4-FFF2-40B4-BE49-F238E27FC236}">
                <a16:creationId xmlns:a16="http://schemas.microsoft.com/office/drawing/2014/main" id="{A377A7B9-3FE2-481A-4809-E81A982755CA}"/>
              </a:ext>
            </a:extLst>
          </xdr:cNvPr>
          <xdr:cNvSpPr/>
        </xdr:nvSpPr>
        <xdr:spPr>
          <a:xfrm>
            <a:off x="1602682" y="2354059"/>
            <a:ext cx="1132379" cy="475763"/>
          </a:xfrm>
          <a:prstGeom prst="roundRect">
            <a:avLst>
              <a:gd name="adj" fmla="val 10500"/>
            </a:avLst>
          </a:prstGeom>
          <a:solidFill>
            <a:schemeClr val="accent2">
              <a:lumMod val="60000"/>
              <a:lumOff val="40000"/>
            </a:schemeClr>
          </a:solidFill>
          <a:ln>
            <a:solidFill>
              <a:schemeClr val="tx1"/>
            </a:solidFill>
          </a:ln>
        </xdr:spPr>
        <xdr:style>
          <a:lnRef idx="2">
            <a:scrgbClr r="0" g="0" b="0"/>
          </a:lnRef>
          <a:fillRef idx="1">
            <a:scrgbClr r="0" g="0" b="0"/>
          </a:fillRef>
          <a:effectRef idx="0">
            <a:schemeClr val="lt1">
              <a:alpha val="90000"/>
              <a:hueOff val="0"/>
              <a:satOff val="0"/>
              <a:lumOff val="0"/>
              <a:alphaOff val="0"/>
            </a:schemeClr>
          </a:effectRef>
          <a:fontRef idx="minor">
            <a:schemeClr val="dk1">
              <a:hueOff val="0"/>
              <a:satOff val="0"/>
              <a:lumOff val="0"/>
              <a:alphaOff val="0"/>
            </a:schemeClr>
          </a:fontRef>
        </xdr:style>
      </xdr:sp>
      <xdr:sp macro="" textlink="">
        <xdr:nvSpPr>
          <xdr:cNvPr id="35" name="四角形: 角を丸くする 18">
            <a:extLst>
              <a:ext uri="{FF2B5EF4-FFF2-40B4-BE49-F238E27FC236}">
                <a16:creationId xmlns:a16="http://schemas.microsoft.com/office/drawing/2014/main" id="{E2D480D2-2A9C-48DF-F60B-9D779E58266C}"/>
              </a:ext>
            </a:extLst>
          </xdr:cNvPr>
          <xdr:cNvSpPr txBox="1"/>
        </xdr:nvSpPr>
        <xdr:spPr>
          <a:xfrm>
            <a:off x="1617313" y="2368690"/>
            <a:ext cx="1103117" cy="446501"/>
          </a:xfrm>
          <a:prstGeom prst="rect">
            <a:avLst/>
          </a:prstGeom>
        </xdr:spPr>
        <xdr:style>
          <a:lnRef idx="0">
            <a:scrgbClr r="0" g="0" b="0"/>
          </a:lnRef>
          <a:fillRef idx="0">
            <a:scrgbClr r="0" g="0" b="0"/>
          </a:fillRef>
          <a:effectRef idx="0">
            <a:scrgbClr r="0" g="0" b="0"/>
          </a:effectRef>
          <a:fontRef idx="minor">
            <a:schemeClr val="dk1">
              <a:hueOff val="0"/>
              <a:satOff val="0"/>
              <a:lumOff val="0"/>
              <a:alphaOff val="0"/>
            </a:schemeClr>
          </a:fontRef>
        </xdr:style>
        <xdr: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kumimoji="1" lang="en-US" altLang="ja-JP" sz="1200" b="1" u="none" kern="1200">
                <a:solidFill>
                  <a:sysClr val="windowText" lastClr="000000"/>
                </a:solidFill>
                <a:latin typeface="+mn-lt"/>
              </a:rPr>
              <a:t>API</a:t>
            </a:r>
            <a:endParaRPr kumimoji="1" lang="ja-JP" altLang="en-US" sz="1200" b="1" u="none" kern="1200">
              <a:solidFill>
                <a:sysClr val="windowText" lastClr="000000"/>
              </a:solidFill>
              <a:latin typeface="+mn-lt"/>
            </a:endParaRPr>
          </a:p>
        </xdr:txBody>
      </xdr:sp>
    </xdr:grpSp>
    <xdr:clientData/>
  </xdr:twoCellAnchor>
  <xdr:twoCellAnchor>
    <xdr:from>
      <xdr:col>3</xdr:col>
      <xdr:colOff>384724</xdr:colOff>
      <xdr:row>15</xdr:row>
      <xdr:rowOff>34436</xdr:rowOff>
    </xdr:from>
    <xdr:to>
      <xdr:col>4</xdr:col>
      <xdr:colOff>613325</xdr:colOff>
      <xdr:row>16</xdr:row>
      <xdr:rowOff>162071</xdr:rowOff>
    </xdr:to>
    <xdr:grpSp>
      <xdr:nvGrpSpPr>
        <xdr:cNvPr id="13" name="グループ化 12">
          <a:extLst>
            <a:ext uri="{FF2B5EF4-FFF2-40B4-BE49-F238E27FC236}">
              <a16:creationId xmlns:a16="http://schemas.microsoft.com/office/drawing/2014/main" id="{2FA5F9E8-DF92-A41F-52BF-6BB8D249C1AA}"/>
            </a:ext>
          </a:extLst>
        </xdr:cNvPr>
        <xdr:cNvGrpSpPr/>
      </xdr:nvGrpSpPr>
      <xdr:grpSpPr>
        <a:xfrm>
          <a:off x="2447094" y="3728479"/>
          <a:ext cx="916057" cy="367831"/>
          <a:chOff x="1602682" y="2864603"/>
          <a:chExt cx="1132379" cy="475763"/>
        </a:xfrm>
      </xdr:grpSpPr>
      <xdr:sp macro="" textlink="">
        <xdr:nvSpPr>
          <xdr:cNvPr id="32" name="四角形: 角を丸くする 31">
            <a:extLst>
              <a:ext uri="{FF2B5EF4-FFF2-40B4-BE49-F238E27FC236}">
                <a16:creationId xmlns:a16="http://schemas.microsoft.com/office/drawing/2014/main" id="{F0A5E42E-052F-3D68-1460-FA582F5E8093}"/>
              </a:ext>
            </a:extLst>
          </xdr:cNvPr>
          <xdr:cNvSpPr/>
        </xdr:nvSpPr>
        <xdr:spPr>
          <a:xfrm>
            <a:off x="1602682" y="2864603"/>
            <a:ext cx="1132379" cy="475763"/>
          </a:xfrm>
          <a:prstGeom prst="roundRect">
            <a:avLst>
              <a:gd name="adj" fmla="val 10500"/>
            </a:avLst>
          </a:prstGeom>
          <a:solidFill>
            <a:schemeClr val="accent2">
              <a:lumMod val="60000"/>
              <a:lumOff val="40000"/>
            </a:schemeClr>
          </a:solidFill>
          <a:ln>
            <a:solidFill>
              <a:schemeClr val="tx1"/>
            </a:solidFill>
          </a:ln>
        </xdr:spPr>
        <xdr:style>
          <a:lnRef idx="2">
            <a:scrgbClr r="0" g="0" b="0"/>
          </a:lnRef>
          <a:fillRef idx="1">
            <a:scrgbClr r="0" g="0" b="0"/>
          </a:fillRef>
          <a:effectRef idx="0">
            <a:schemeClr val="lt1">
              <a:alpha val="90000"/>
              <a:hueOff val="0"/>
              <a:satOff val="0"/>
              <a:lumOff val="0"/>
              <a:alphaOff val="0"/>
            </a:schemeClr>
          </a:effectRef>
          <a:fontRef idx="minor">
            <a:schemeClr val="dk1">
              <a:hueOff val="0"/>
              <a:satOff val="0"/>
              <a:lumOff val="0"/>
              <a:alphaOff val="0"/>
            </a:schemeClr>
          </a:fontRef>
        </xdr:style>
      </xdr:sp>
      <xdr:sp macro="" textlink="">
        <xdr:nvSpPr>
          <xdr:cNvPr id="33" name="四角形: 角を丸くする 20">
            <a:extLst>
              <a:ext uri="{FF2B5EF4-FFF2-40B4-BE49-F238E27FC236}">
                <a16:creationId xmlns:a16="http://schemas.microsoft.com/office/drawing/2014/main" id="{DA0969A0-9D66-FCA7-D1CF-1310F2CFC82E}"/>
              </a:ext>
            </a:extLst>
          </xdr:cNvPr>
          <xdr:cNvSpPr txBox="1"/>
        </xdr:nvSpPr>
        <xdr:spPr>
          <a:xfrm>
            <a:off x="1617313" y="2879234"/>
            <a:ext cx="1103117" cy="446501"/>
          </a:xfrm>
          <a:prstGeom prst="rect">
            <a:avLst/>
          </a:prstGeom>
        </xdr:spPr>
        <xdr:style>
          <a:lnRef idx="0">
            <a:scrgbClr r="0" g="0" b="0"/>
          </a:lnRef>
          <a:fillRef idx="0">
            <a:scrgbClr r="0" g="0" b="0"/>
          </a:fillRef>
          <a:effectRef idx="0">
            <a:scrgbClr r="0" g="0" b="0"/>
          </a:effectRef>
          <a:fontRef idx="minor">
            <a:schemeClr val="dk1">
              <a:hueOff val="0"/>
              <a:satOff val="0"/>
              <a:lumOff val="0"/>
              <a:alphaOff val="0"/>
            </a:schemeClr>
          </a:fontRef>
        </xdr:style>
        <xdr: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kumimoji="1" lang="en-US" altLang="ja-JP" sz="1200" b="1" u="none" kern="1200">
                <a:solidFill>
                  <a:sysClr val="windowText" lastClr="000000"/>
                </a:solidFill>
                <a:latin typeface="+mn-lt"/>
              </a:rPr>
              <a:t>GSL</a:t>
            </a:r>
            <a:endParaRPr kumimoji="1" lang="ja-JP" altLang="en-US" sz="1200" b="1" u="none" kern="1200">
              <a:solidFill>
                <a:sysClr val="windowText" lastClr="000000"/>
              </a:solidFill>
              <a:latin typeface="+mn-lt"/>
            </a:endParaRPr>
          </a:p>
        </xdr:txBody>
      </xdr:sp>
    </xdr:grpSp>
    <xdr:clientData/>
  </xdr:twoCellAnchor>
  <xdr:twoCellAnchor>
    <xdr:from>
      <xdr:col>5</xdr:col>
      <xdr:colOff>187660</xdr:colOff>
      <xdr:row>10</xdr:row>
      <xdr:rowOff>222595</xdr:rowOff>
    </xdr:from>
    <xdr:to>
      <xdr:col>11</xdr:col>
      <xdr:colOff>102682</xdr:colOff>
      <xdr:row>17</xdr:row>
      <xdr:rowOff>45429</xdr:rowOff>
    </xdr:to>
    <xdr:grpSp>
      <xdr:nvGrpSpPr>
        <xdr:cNvPr id="14" name="グループ化 13">
          <a:extLst>
            <a:ext uri="{FF2B5EF4-FFF2-40B4-BE49-F238E27FC236}">
              <a16:creationId xmlns:a16="http://schemas.microsoft.com/office/drawing/2014/main" id="{46DD6270-43FF-8D3C-DAA4-EC363D64CD71}"/>
            </a:ext>
          </a:extLst>
        </xdr:cNvPr>
        <xdr:cNvGrpSpPr/>
      </xdr:nvGrpSpPr>
      <xdr:grpSpPr>
        <a:xfrm>
          <a:off x="3624943" y="2715660"/>
          <a:ext cx="4039761" cy="1504204"/>
          <a:chOff x="2885741" y="1862137"/>
          <a:chExt cx="4054649" cy="1489710"/>
        </a:xfrm>
      </xdr:grpSpPr>
      <xdr:sp macro="" textlink="">
        <xdr:nvSpPr>
          <xdr:cNvPr id="30" name="四角形: 角を丸くする 29">
            <a:extLst>
              <a:ext uri="{FF2B5EF4-FFF2-40B4-BE49-F238E27FC236}">
                <a16:creationId xmlns:a16="http://schemas.microsoft.com/office/drawing/2014/main" id="{AA5FC5FD-6FF1-E405-7AD3-6380DB087677}"/>
              </a:ext>
            </a:extLst>
          </xdr:cNvPr>
          <xdr:cNvSpPr/>
        </xdr:nvSpPr>
        <xdr:spPr>
          <a:xfrm>
            <a:off x="2885741" y="1862137"/>
            <a:ext cx="4054649" cy="1489710"/>
          </a:xfrm>
          <a:prstGeom prst="roundRect">
            <a:avLst>
              <a:gd name="adj" fmla="val 10500"/>
            </a:avLst>
          </a:prstGeom>
          <a:solidFill>
            <a:schemeClr val="accent3">
              <a:lumMod val="40000"/>
              <a:lumOff val="60000"/>
            </a:schemeClr>
          </a:solidFill>
          <a:ln>
            <a:solidFill>
              <a:schemeClr val="tx1"/>
            </a:solidFill>
          </a:ln>
        </xdr:spPr>
        <xdr:style>
          <a:lnRef idx="2">
            <a:scrgbClr r="0" g="0" b="0"/>
          </a:lnRef>
          <a:fillRef idx="1">
            <a:scrgbClr r="0" g="0" b="0"/>
          </a:fillRef>
          <a:effectRef idx="0">
            <a:schemeClr val="accent1">
              <a:hueOff val="0"/>
              <a:satOff val="0"/>
              <a:lumOff val="0"/>
              <a:alphaOff val="0"/>
            </a:schemeClr>
          </a:effectRef>
          <a:fontRef idx="minor">
            <a:schemeClr val="lt1"/>
          </a:fontRef>
        </xdr:style>
      </xdr:sp>
      <xdr:sp macro="" textlink="">
        <xdr:nvSpPr>
          <xdr:cNvPr id="31" name="四角形: 角を丸くする 22">
            <a:extLst>
              <a:ext uri="{FF2B5EF4-FFF2-40B4-BE49-F238E27FC236}">
                <a16:creationId xmlns:a16="http://schemas.microsoft.com/office/drawing/2014/main" id="{ADB5F0D4-D2ED-7EAE-598E-1045B8DE489B}"/>
              </a:ext>
            </a:extLst>
          </xdr:cNvPr>
          <xdr:cNvSpPr txBox="1"/>
        </xdr:nvSpPr>
        <xdr:spPr>
          <a:xfrm>
            <a:off x="2931555" y="1907951"/>
            <a:ext cx="3963021" cy="139808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76200" tIns="76200" rIns="76200" bIns="840859" numCol="1" spcCol="1270" anchor="t" anchorCtr="0">
            <a:noAutofit/>
          </a:bodyPr>
          <a:lstStyle/>
          <a:p>
            <a:pPr marL="0" lvl="0" indent="0" algn="ctr" defTabSz="889000">
              <a:lnSpc>
                <a:spcPct val="90000"/>
              </a:lnSpc>
              <a:spcBef>
                <a:spcPct val="0"/>
              </a:spcBef>
              <a:spcAft>
                <a:spcPct val="35000"/>
              </a:spcAft>
              <a:buNone/>
            </a:pPr>
            <a:r>
              <a:rPr kumimoji="1" lang="en-US" altLang="ja-JP" sz="2000" b="1" u="sng" kern="1200">
                <a:solidFill>
                  <a:sysClr val="windowText" lastClr="000000"/>
                </a:solidFill>
                <a:latin typeface="+mn-lt"/>
              </a:rPr>
              <a:t>Libs</a:t>
            </a:r>
            <a:endParaRPr kumimoji="1" lang="ja-JP" altLang="en-US" sz="2000" b="1" u="sng" kern="1200">
              <a:solidFill>
                <a:sysClr val="windowText" lastClr="000000"/>
              </a:solidFill>
              <a:latin typeface="+mn-lt"/>
            </a:endParaRPr>
          </a:p>
        </xdr:txBody>
      </xdr:sp>
    </xdr:grpSp>
    <xdr:clientData/>
  </xdr:twoCellAnchor>
  <xdr:twoCellAnchor>
    <xdr:from>
      <xdr:col>5</xdr:col>
      <xdr:colOff>313186</xdr:colOff>
      <xdr:row>13</xdr:row>
      <xdr:rowOff>178590</xdr:rowOff>
    </xdr:from>
    <xdr:to>
      <xdr:col>6</xdr:col>
      <xdr:colOff>313187</xdr:colOff>
      <xdr:row>16</xdr:row>
      <xdr:rowOff>12855</xdr:rowOff>
    </xdr:to>
    <xdr:grpSp>
      <xdr:nvGrpSpPr>
        <xdr:cNvPr id="15" name="グループ化 14">
          <a:extLst>
            <a:ext uri="{FF2B5EF4-FFF2-40B4-BE49-F238E27FC236}">
              <a16:creationId xmlns:a16="http://schemas.microsoft.com/office/drawing/2014/main" id="{4438A7CF-BE61-C850-A259-83D573B00926}"/>
            </a:ext>
          </a:extLst>
        </xdr:cNvPr>
        <xdr:cNvGrpSpPr/>
      </xdr:nvGrpSpPr>
      <xdr:grpSpPr>
        <a:xfrm>
          <a:off x="3750469" y="3392242"/>
          <a:ext cx="687457" cy="554852"/>
          <a:chOff x="2987107" y="2532507"/>
          <a:chExt cx="752327" cy="670369"/>
        </a:xfrm>
      </xdr:grpSpPr>
      <xdr:sp macro="" textlink="">
        <xdr:nvSpPr>
          <xdr:cNvPr id="28" name="四角形: 角を丸くする 27">
            <a:extLst>
              <a:ext uri="{FF2B5EF4-FFF2-40B4-BE49-F238E27FC236}">
                <a16:creationId xmlns:a16="http://schemas.microsoft.com/office/drawing/2014/main" id="{62D3D66E-2155-9B62-B6CA-AA2D76FB65D8}"/>
              </a:ext>
            </a:extLst>
          </xdr:cNvPr>
          <xdr:cNvSpPr/>
        </xdr:nvSpPr>
        <xdr:spPr>
          <a:xfrm>
            <a:off x="2987107" y="2532507"/>
            <a:ext cx="752327" cy="670369"/>
          </a:xfrm>
          <a:prstGeom prst="roundRect">
            <a:avLst>
              <a:gd name="adj" fmla="val 10500"/>
            </a:avLst>
          </a:prstGeom>
          <a:solidFill>
            <a:schemeClr val="accent3">
              <a:lumMod val="60000"/>
              <a:lumOff val="40000"/>
              <a:alpha val="90000"/>
            </a:schemeClr>
          </a:solidFill>
          <a:ln>
            <a:solidFill>
              <a:schemeClr val="tx1"/>
            </a:solidFill>
          </a:ln>
        </xdr:spPr>
        <xdr:style>
          <a:lnRef idx="2">
            <a:scrgbClr r="0" g="0" b="0"/>
          </a:lnRef>
          <a:fillRef idx="1">
            <a:scrgbClr r="0" g="0" b="0"/>
          </a:fillRef>
          <a:effectRef idx="0">
            <a:schemeClr val="lt1">
              <a:alpha val="90000"/>
              <a:hueOff val="0"/>
              <a:satOff val="0"/>
              <a:lumOff val="0"/>
              <a:alphaOff val="0"/>
            </a:schemeClr>
          </a:effectRef>
          <a:fontRef idx="minor">
            <a:schemeClr val="dk1">
              <a:hueOff val="0"/>
              <a:satOff val="0"/>
              <a:lumOff val="0"/>
              <a:alphaOff val="0"/>
            </a:schemeClr>
          </a:fontRef>
        </xdr:style>
      </xdr:sp>
      <xdr:sp macro="" textlink="">
        <xdr:nvSpPr>
          <xdr:cNvPr id="29" name="四角形: 角を丸くする 24">
            <a:extLst>
              <a:ext uri="{FF2B5EF4-FFF2-40B4-BE49-F238E27FC236}">
                <a16:creationId xmlns:a16="http://schemas.microsoft.com/office/drawing/2014/main" id="{CB9505E6-5F03-7B66-8001-0D68D92366AF}"/>
              </a:ext>
            </a:extLst>
          </xdr:cNvPr>
          <xdr:cNvSpPr txBox="1"/>
        </xdr:nvSpPr>
        <xdr:spPr>
          <a:xfrm>
            <a:off x="3007723" y="2553123"/>
            <a:ext cx="711095" cy="629137"/>
          </a:xfrm>
          <a:prstGeom prst="rect">
            <a:avLst/>
          </a:prstGeom>
        </xdr:spPr>
        <xdr:style>
          <a:lnRef idx="0">
            <a:scrgbClr r="0" g="0" b="0"/>
          </a:lnRef>
          <a:fillRef idx="0">
            <a:scrgbClr r="0" g="0" b="0"/>
          </a:fillRef>
          <a:effectRef idx="0">
            <a:scrgbClr r="0" g="0" b="0"/>
          </a:effectRef>
          <a:fontRef idx="minor">
            <a:schemeClr val="dk1">
              <a:hueOff val="0"/>
              <a:satOff val="0"/>
              <a:lumOff val="0"/>
              <a:alphaOff val="0"/>
            </a:schemeClr>
          </a:fontRef>
        </xdr:style>
        <xdr: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NOOS</a:t>
            </a:r>
            <a:endParaRPr kumimoji="1" lang="ja-JP" altLang="en-US" sz="1400" b="1" kern="1200">
              <a:solidFill>
                <a:sysClr val="windowText" lastClr="000000"/>
              </a:solidFill>
              <a:latin typeface="+mn-lt"/>
            </a:endParaRPr>
          </a:p>
        </xdr:txBody>
      </xdr:sp>
    </xdr:grpSp>
    <xdr:clientData/>
  </xdr:twoCellAnchor>
  <xdr:twoCellAnchor>
    <xdr:from>
      <xdr:col>6</xdr:col>
      <xdr:colOff>401118</xdr:colOff>
      <xdr:row>13</xdr:row>
      <xdr:rowOff>178590</xdr:rowOff>
    </xdr:from>
    <xdr:to>
      <xdr:col>7</xdr:col>
      <xdr:colOff>401117</xdr:colOff>
      <xdr:row>16</xdr:row>
      <xdr:rowOff>12855</xdr:rowOff>
    </xdr:to>
    <xdr:grpSp>
      <xdr:nvGrpSpPr>
        <xdr:cNvPr id="16" name="グループ化 15">
          <a:extLst>
            <a:ext uri="{FF2B5EF4-FFF2-40B4-BE49-F238E27FC236}">
              <a16:creationId xmlns:a16="http://schemas.microsoft.com/office/drawing/2014/main" id="{4C3EDF61-A04A-1536-3ACC-2618A2929A6D}"/>
            </a:ext>
          </a:extLst>
        </xdr:cNvPr>
        <xdr:cNvGrpSpPr/>
      </xdr:nvGrpSpPr>
      <xdr:grpSpPr>
        <a:xfrm>
          <a:off x="4525857" y="3392242"/>
          <a:ext cx="687456" cy="554852"/>
          <a:chOff x="3760838" y="2532507"/>
          <a:chExt cx="752327" cy="670369"/>
        </a:xfrm>
      </xdr:grpSpPr>
      <xdr:sp macro="" textlink="">
        <xdr:nvSpPr>
          <xdr:cNvPr id="26" name="四角形: 角を丸くする 25">
            <a:extLst>
              <a:ext uri="{FF2B5EF4-FFF2-40B4-BE49-F238E27FC236}">
                <a16:creationId xmlns:a16="http://schemas.microsoft.com/office/drawing/2014/main" id="{F3B4CD0A-F573-3039-63DD-6A409E0348EE}"/>
              </a:ext>
            </a:extLst>
          </xdr:cNvPr>
          <xdr:cNvSpPr/>
        </xdr:nvSpPr>
        <xdr:spPr>
          <a:xfrm>
            <a:off x="3760838" y="2532507"/>
            <a:ext cx="752327" cy="670369"/>
          </a:xfrm>
          <a:prstGeom prst="roundRect">
            <a:avLst>
              <a:gd name="adj" fmla="val 10500"/>
            </a:avLst>
          </a:prstGeom>
          <a:solidFill>
            <a:schemeClr val="accent3">
              <a:lumMod val="60000"/>
              <a:lumOff val="40000"/>
              <a:alpha val="90000"/>
            </a:schemeClr>
          </a:solidFill>
          <a:ln>
            <a:solidFill>
              <a:schemeClr val="tx1"/>
            </a:solidFill>
          </a:ln>
        </xdr:spPr>
        <xdr:style>
          <a:lnRef idx="2">
            <a:scrgbClr r="0" g="0" b="0"/>
          </a:lnRef>
          <a:fillRef idx="1">
            <a:scrgbClr r="0" g="0" b="0"/>
          </a:fillRef>
          <a:effectRef idx="0">
            <a:schemeClr val="lt1">
              <a:alpha val="90000"/>
              <a:hueOff val="0"/>
              <a:satOff val="0"/>
              <a:lumOff val="0"/>
              <a:alphaOff val="0"/>
            </a:schemeClr>
          </a:effectRef>
          <a:fontRef idx="minor">
            <a:schemeClr val="dk1">
              <a:hueOff val="0"/>
              <a:satOff val="0"/>
              <a:lumOff val="0"/>
              <a:alphaOff val="0"/>
            </a:schemeClr>
          </a:fontRef>
        </xdr:style>
      </xdr:sp>
      <xdr:sp macro="" textlink="">
        <xdr:nvSpPr>
          <xdr:cNvPr id="27" name="四角形: 角を丸くする 26">
            <a:extLst>
              <a:ext uri="{FF2B5EF4-FFF2-40B4-BE49-F238E27FC236}">
                <a16:creationId xmlns:a16="http://schemas.microsoft.com/office/drawing/2014/main" id="{00C38396-F0FF-F31B-F8D6-611AFAE3B507}"/>
              </a:ext>
            </a:extLst>
          </xdr:cNvPr>
          <xdr:cNvSpPr txBox="1"/>
        </xdr:nvSpPr>
        <xdr:spPr>
          <a:xfrm>
            <a:off x="3781454" y="2553123"/>
            <a:ext cx="711095" cy="629137"/>
          </a:xfrm>
          <a:prstGeom prst="rect">
            <a:avLst/>
          </a:prstGeom>
        </xdr:spPr>
        <xdr:style>
          <a:lnRef idx="0">
            <a:scrgbClr r="0" g="0" b="0"/>
          </a:lnRef>
          <a:fillRef idx="0">
            <a:scrgbClr r="0" g="0" b="0"/>
          </a:fillRef>
          <a:effectRef idx="0">
            <a:scrgbClr r="0" g="0" b="0"/>
          </a:effectRef>
          <a:fontRef idx="minor">
            <a:schemeClr val="dk1">
              <a:hueOff val="0"/>
              <a:satOff val="0"/>
              <a:lumOff val="0"/>
              <a:alphaOff val="0"/>
            </a:schemeClr>
          </a:fontRef>
        </xdr:style>
        <xdr: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XSM</a:t>
            </a:r>
            <a:endParaRPr kumimoji="1" lang="ja-JP" altLang="en-US" sz="1400" b="1" kern="1200">
              <a:solidFill>
                <a:sysClr val="windowText" lastClr="000000"/>
              </a:solidFill>
              <a:latin typeface="+mn-lt"/>
            </a:endParaRPr>
          </a:p>
        </xdr:txBody>
      </xdr:sp>
    </xdr:grpSp>
    <xdr:clientData/>
  </xdr:twoCellAnchor>
  <xdr:twoCellAnchor>
    <xdr:from>
      <xdr:col>7</xdr:col>
      <xdr:colOff>489048</xdr:colOff>
      <xdr:row>13</xdr:row>
      <xdr:rowOff>178590</xdr:rowOff>
    </xdr:from>
    <xdr:to>
      <xdr:col>8</xdr:col>
      <xdr:colOff>489049</xdr:colOff>
      <xdr:row>16</xdr:row>
      <xdr:rowOff>12855</xdr:rowOff>
    </xdr:to>
    <xdr:grpSp>
      <xdr:nvGrpSpPr>
        <xdr:cNvPr id="17" name="グループ化 16">
          <a:extLst>
            <a:ext uri="{FF2B5EF4-FFF2-40B4-BE49-F238E27FC236}">
              <a16:creationId xmlns:a16="http://schemas.microsoft.com/office/drawing/2014/main" id="{9C6DC973-39B8-F2E0-03C6-1DA65DE98A16}"/>
            </a:ext>
          </a:extLst>
        </xdr:cNvPr>
        <xdr:cNvGrpSpPr/>
      </xdr:nvGrpSpPr>
      <xdr:grpSpPr>
        <a:xfrm>
          <a:off x="5301244" y="3392242"/>
          <a:ext cx="687457" cy="554852"/>
          <a:chOff x="4534569" y="2532507"/>
          <a:chExt cx="752327" cy="670369"/>
        </a:xfrm>
      </xdr:grpSpPr>
      <xdr:sp macro="" textlink="">
        <xdr:nvSpPr>
          <xdr:cNvPr id="24" name="四角形: 角を丸くする 23">
            <a:extLst>
              <a:ext uri="{FF2B5EF4-FFF2-40B4-BE49-F238E27FC236}">
                <a16:creationId xmlns:a16="http://schemas.microsoft.com/office/drawing/2014/main" id="{A1CBB8C8-709A-2FD5-54A6-AF0843A20985}"/>
              </a:ext>
            </a:extLst>
          </xdr:cNvPr>
          <xdr:cNvSpPr/>
        </xdr:nvSpPr>
        <xdr:spPr>
          <a:xfrm>
            <a:off x="4534569" y="2532507"/>
            <a:ext cx="752327" cy="670369"/>
          </a:xfrm>
          <a:prstGeom prst="roundRect">
            <a:avLst>
              <a:gd name="adj" fmla="val 10500"/>
            </a:avLst>
          </a:prstGeom>
          <a:solidFill>
            <a:schemeClr val="accent3">
              <a:lumMod val="60000"/>
              <a:lumOff val="40000"/>
              <a:alpha val="90000"/>
            </a:schemeClr>
          </a:solidFill>
          <a:ln>
            <a:solidFill>
              <a:schemeClr val="tx1"/>
            </a:solidFill>
          </a:ln>
        </xdr:spPr>
        <xdr:style>
          <a:lnRef idx="2">
            <a:scrgbClr r="0" g="0" b="0"/>
          </a:lnRef>
          <a:fillRef idx="1">
            <a:scrgbClr r="0" g="0" b="0"/>
          </a:fillRef>
          <a:effectRef idx="0">
            <a:schemeClr val="lt1">
              <a:alpha val="90000"/>
              <a:hueOff val="0"/>
              <a:satOff val="0"/>
              <a:lumOff val="0"/>
              <a:alphaOff val="0"/>
            </a:schemeClr>
          </a:effectRef>
          <a:fontRef idx="minor">
            <a:schemeClr val="dk1">
              <a:hueOff val="0"/>
              <a:satOff val="0"/>
              <a:lumOff val="0"/>
              <a:alphaOff val="0"/>
            </a:schemeClr>
          </a:fontRef>
        </xdr:style>
      </xdr:sp>
      <xdr:sp macro="" textlink="">
        <xdr:nvSpPr>
          <xdr:cNvPr id="25" name="四角形: 角を丸くする 28">
            <a:extLst>
              <a:ext uri="{FF2B5EF4-FFF2-40B4-BE49-F238E27FC236}">
                <a16:creationId xmlns:a16="http://schemas.microsoft.com/office/drawing/2014/main" id="{49D06D75-BA65-6B5A-0D3D-A2774A2AA079}"/>
              </a:ext>
            </a:extLst>
          </xdr:cNvPr>
          <xdr:cNvSpPr txBox="1"/>
        </xdr:nvSpPr>
        <xdr:spPr>
          <a:xfrm>
            <a:off x="4555185" y="2553123"/>
            <a:ext cx="711095" cy="629137"/>
          </a:xfrm>
          <a:prstGeom prst="rect">
            <a:avLst/>
          </a:prstGeom>
        </xdr:spPr>
        <xdr:style>
          <a:lnRef idx="0">
            <a:scrgbClr r="0" g="0" b="0"/>
          </a:lnRef>
          <a:fillRef idx="0">
            <a:scrgbClr r="0" g="0" b="0"/>
          </a:fillRef>
          <a:effectRef idx="0">
            <a:scrgbClr r="0" g="0" b="0"/>
          </a:effectRef>
          <a:fontRef idx="minor">
            <a:schemeClr val="dk1">
              <a:hueOff val="0"/>
              <a:satOff val="0"/>
              <a:lumOff val="0"/>
              <a:alphaOff val="0"/>
            </a:schemeClr>
          </a:fontRef>
        </xdr:style>
        <xdr: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XPM</a:t>
            </a:r>
            <a:endParaRPr kumimoji="1" lang="ja-JP" altLang="en-US" sz="1400" b="1" kern="1200">
              <a:solidFill>
                <a:sysClr val="windowText" lastClr="000000"/>
              </a:solidFill>
              <a:latin typeface="+mn-lt"/>
            </a:endParaRPr>
          </a:p>
        </xdr:txBody>
      </xdr:sp>
    </xdr:grpSp>
    <xdr:clientData/>
  </xdr:twoCellAnchor>
  <xdr:twoCellAnchor>
    <xdr:from>
      <xdr:col>8</xdr:col>
      <xdr:colOff>576980</xdr:colOff>
      <xdr:row>13</xdr:row>
      <xdr:rowOff>178590</xdr:rowOff>
    </xdr:from>
    <xdr:to>
      <xdr:col>9</xdr:col>
      <xdr:colOff>576979</xdr:colOff>
      <xdr:row>16</xdr:row>
      <xdr:rowOff>12855</xdr:rowOff>
    </xdr:to>
    <xdr:grpSp>
      <xdr:nvGrpSpPr>
        <xdr:cNvPr id="18" name="グループ化 17">
          <a:extLst>
            <a:ext uri="{FF2B5EF4-FFF2-40B4-BE49-F238E27FC236}">
              <a16:creationId xmlns:a16="http://schemas.microsoft.com/office/drawing/2014/main" id="{D8067522-6CF7-9D50-5038-01C8B7987C03}"/>
            </a:ext>
          </a:extLst>
        </xdr:cNvPr>
        <xdr:cNvGrpSpPr/>
      </xdr:nvGrpSpPr>
      <xdr:grpSpPr>
        <a:xfrm>
          <a:off x="6076632" y="3392242"/>
          <a:ext cx="687456" cy="554852"/>
          <a:chOff x="5308300" y="2532507"/>
          <a:chExt cx="752327" cy="670369"/>
        </a:xfrm>
      </xdr:grpSpPr>
      <xdr:sp macro="" textlink="">
        <xdr:nvSpPr>
          <xdr:cNvPr id="22" name="四角形: 角を丸くする 21">
            <a:extLst>
              <a:ext uri="{FF2B5EF4-FFF2-40B4-BE49-F238E27FC236}">
                <a16:creationId xmlns:a16="http://schemas.microsoft.com/office/drawing/2014/main" id="{6B127029-9018-2BEE-1D57-DA2CEE4C14F1}"/>
              </a:ext>
            </a:extLst>
          </xdr:cNvPr>
          <xdr:cNvSpPr/>
        </xdr:nvSpPr>
        <xdr:spPr>
          <a:xfrm>
            <a:off x="5308300" y="2532507"/>
            <a:ext cx="752327" cy="670369"/>
          </a:xfrm>
          <a:prstGeom prst="roundRect">
            <a:avLst>
              <a:gd name="adj" fmla="val 10500"/>
            </a:avLst>
          </a:prstGeom>
          <a:solidFill>
            <a:schemeClr val="accent3">
              <a:lumMod val="60000"/>
              <a:lumOff val="40000"/>
              <a:alpha val="90000"/>
            </a:schemeClr>
          </a:solidFill>
          <a:ln>
            <a:solidFill>
              <a:schemeClr val="tx1"/>
            </a:solidFill>
          </a:ln>
        </xdr:spPr>
        <xdr:style>
          <a:lnRef idx="2">
            <a:scrgbClr r="0" g="0" b="0"/>
          </a:lnRef>
          <a:fillRef idx="1">
            <a:scrgbClr r="0" g="0" b="0"/>
          </a:fillRef>
          <a:effectRef idx="0">
            <a:schemeClr val="lt1">
              <a:alpha val="90000"/>
              <a:hueOff val="0"/>
              <a:satOff val="0"/>
              <a:lumOff val="0"/>
              <a:alphaOff val="0"/>
            </a:schemeClr>
          </a:effectRef>
          <a:fontRef idx="minor">
            <a:schemeClr val="dk1">
              <a:hueOff val="0"/>
              <a:satOff val="0"/>
              <a:lumOff val="0"/>
              <a:alphaOff val="0"/>
            </a:schemeClr>
          </a:fontRef>
        </xdr:style>
      </xdr:sp>
      <xdr:sp macro="" textlink="">
        <xdr:nvSpPr>
          <xdr:cNvPr id="23" name="四角形: 角を丸くする 30">
            <a:extLst>
              <a:ext uri="{FF2B5EF4-FFF2-40B4-BE49-F238E27FC236}">
                <a16:creationId xmlns:a16="http://schemas.microsoft.com/office/drawing/2014/main" id="{BA91944F-9CC0-C5BB-D01E-C1C7B4789552}"/>
              </a:ext>
            </a:extLst>
          </xdr:cNvPr>
          <xdr:cNvSpPr txBox="1"/>
        </xdr:nvSpPr>
        <xdr:spPr>
          <a:xfrm>
            <a:off x="5328916" y="2553123"/>
            <a:ext cx="711095" cy="629137"/>
          </a:xfrm>
          <a:prstGeom prst="rect">
            <a:avLst/>
          </a:prstGeom>
        </xdr:spPr>
        <xdr:style>
          <a:lnRef idx="0">
            <a:scrgbClr r="0" g="0" b="0"/>
          </a:lnRef>
          <a:fillRef idx="0">
            <a:scrgbClr r="0" g="0" b="0"/>
          </a:fillRef>
          <a:effectRef idx="0">
            <a:scrgbClr r="0" g="0" b="0"/>
          </a:effectRef>
          <a:fontRef idx="minor">
            <a:schemeClr val="dk1">
              <a:hueOff val="0"/>
              <a:satOff val="0"/>
              <a:lumOff val="0"/>
              <a:alphaOff val="0"/>
            </a:schemeClr>
          </a:fontRef>
        </xdr:style>
        <xdr: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QUEUE</a:t>
            </a:r>
            <a:endParaRPr kumimoji="1" lang="ja-JP" altLang="en-US" sz="1400" b="1" kern="1200">
              <a:solidFill>
                <a:sysClr val="windowText" lastClr="000000"/>
              </a:solidFill>
              <a:latin typeface="+mn-lt"/>
            </a:endParaRPr>
          </a:p>
        </xdr:txBody>
      </xdr:sp>
    </xdr:grpSp>
    <xdr:clientData/>
  </xdr:twoCellAnchor>
  <xdr:twoCellAnchor>
    <xdr:from>
      <xdr:col>9</xdr:col>
      <xdr:colOff>664910</xdr:colOff>
      <xdr:row>13</xdr:row>
      <xdr:rowOff>178590</xdr:rowOff>
    </xdr:from>
    <xdr:to>
      <xdr:col>10</xdr:col>
      <xdr:colOff>664911</xdr:colOff>
      <xdr:row>16</xdr:row>
      <xdr:rowOff>12855</xdr:rowOff>
    </xdr:to>
    <xdr:grpSp>
      <xdr:nvGrpSpPr>
        <xdr:cNvPr id="19" name="グループ化 18">
          <a:extLst>
            <a:ext uri="{FF2B5EF4-FFF2-40B4-BE49-F238E27FC236}">
              <a16:creationId xmlns:a16="http://schemas.microsoft.com/office/drawing/2014/main" id="{E8CD4A7B-E19C-7639-9193-04B17769B4D3}"/>
            </a:ext>
          </a:extLst>
        </xdr:cNvPr>
        <xdr:cNvGrpSpPr/>
      </xdr:nvGrpSpPr>
      <xdr:grpSpPr>
        <a:xfrm>
          <a:off x="6852019" y="3392242"/>
          <a:ext cx="687457" cy="554852"/>
          <a:chOff x="6082031" y="2532507"/>
          <a:chExt cx="752327" cy="670369"/>
        </a:xfrm>
      </xdr:grpSpPr>
      <xdr:sp macro="" textlink="">
        <xdr:nvSpPr>
          <xdr:cNvPr id="20" name="四角形: 角を丸くする 19">
            <a:extLst>
              <a:ext uri="{FF2B5EF4-FFF2-40B4-BE49-F238E27FC236}">
                <a16:creationId xmlns:a16="http://schemas.microsoft.com/office/drawing/2014/main" id="{DD74B28B-F459-F7CF-0BA5-7A0F297D4EA4}"/>
              </a:ext>
            </a:extLst>
          </xdr:cNvPr>
          <xdr:cNvSpPr/>
        </xdr:nvSpPr>
        <xdr:spPr>
          <a:xfrm>
            <a:off x="6082031" y="2532507"/>
            <a:ext cx="752327" cy="670369"/>
          </a:xfrm>
          <a:prstGeom prst="roundRect">
            <a:avLst>
              <a:gd name="adj" fmla="val 10500"/>
            </a:avLst>
          </a:prstGeom>
          <a:solidFill>
            <a:schemeClr val="accent3">
              <a:lumMod val="60000"/>
              <a:lumOff val="40000"/>
              <a:alpha val="90000"/>
            </a:schemeClr>
          </a:solidFill>
          <a:ln>
            <a:solidFill>
              <a:schemeClr val="tx1"/>
            </a:solidFill>
          </a:ln>
        </xdr:spPr>
        <xdr:style>
          <a:lnRef idx="2">
            <a:scrgbClr r="0" g="0" b="0"/>
          </a:lnRef>
          <a:fillRef idx="1">
            <a:scrgbClr r="0" g="0" b="0"/>
          </a:fillRef>
          <a:effectRef idx="0">
            <a:schemeClr val="lt1">
              <a:alpha val="90000"/>
              <a:hueOff val="0"/>
              <a:satOff val="0"/>
              <a:lumOff val="0"/>
              <a:alphaOff val="0"/>
            </a:schemeClr>
          </a:effectRef>
          <a:fontRef idx="minor">
            <a:schemeClr val="dk1">
              <a:hueOff val="0"/>
              <a:satOff val="0"/>
              <a:lumOff val="0"/>
              <a:alphaOff val="0"/>
            </a:schemeClr>
          </a:fontRef>
        </xdr:style>
      </xdr:sp>
      <xdr:sp macro="" textlink="">
        <xdr:nvSpPr>
          <xdr:cNvPr id="21" name="四角形: 角を丸くする 32">
            <a:extLst>
              <a:ext uri="{FF2B5EF4-FFF2-40B4-BE49-F238E27FC236}">
                <a16:creationId xmlns:a16="http://schemas.microsoft.com/office/drawing/2014/main" id="{67B59843-44B2-DEB5-2143-8EDB4328226C}"/>
              </a:ext>
            </a:extLst>
          </xdr:cNvPr>
          <xdr:cNvSpPr txBox="1"/>
        </xdr:nvSpPr>
        <xdr:spPr>
          <a:xfrm>
            <a:off x="6102647" y="2553123"/>
            <a:ext cx="711095" cy="629137"/>
          </a:xfrm>
          <a:prstGeom prst="rect">
            <a:avLst/>
          </a:prstGeom>
        </xdr:spPr>
        <xdr:style>
          <a:lnRef idx="0">
            <a:scrgbClr r="0" g="0" b="0"/>
          </a:lnRef>
          <a:fillRef idx="0">
            <a:scrgbClr r="0" g="0" b="0"/>
          </a:fillRef>
          <a:effectRef idx="0">
            <a:scrgbClr r="0" g="0" b="0"/>
          </a:effectRef>
          <a:fontRef idx="minor">
            <a:schemeClr val="dk1">
              <a:hueOff val="0"/>
              <a:satOff val="0"/>
              <a:lumOff val="0"/>
              <a:alphaOff val="0"/>
            </a:schemeClr>
          </a:fontRef>
        </xdr:style>
        <xdr: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b="1" kern="1200">
                <a:solidFill>
                  <a:sysClr val="windowText" lastClr="000000"/>
                </a:solidFill>
                <a:latin typeface="+mn-lt"/>
              </a:rPr>
              <a:t>DIAG</a:t>
            </a:r>
            <a:endParaRPr kumimoji="1" lang="ja-JP" altLang="en-US" sz="1400" b="1" kern="1200">
              <a:solidFill>
                <a:sysClr val="windowText" lastClr="000000"/>
              </a:solidFill>
              <a:latin typeface="+mn-lt"/>
            </a:endParaRPr>
          </a:p>
        </xdr:txBody>
      </xdr:sp>
    </xdr:grpSp>
    <xdr:clientData/>
  </xdr:twoCellAnchor>
  <xdr:twoCellAnchor>
    <xdr:from>
      <xdr:col>2</xdr:col>
      <xdr:colOff>488684</xdr:colOff>
      <xdr:row>8</xdr:row>
      <xdr:rowOff>42096</xdr:rowOff>
    </xdr:from>
    <xdr:to>
      <xdr:col>3</xdr:col>
      <xdr:colOff>384724</xdr:colOff>
      <xdr:row>11</xdr:row>
      <xdr:rowOff>148729</xdr:rowOff>
    </xdr:to>
    <xdr:cxnSp macro="">
      <xdr:nvCxnSpPr>
        <xdr:cNvPr id="57" name="コネクタ: カギ線 56">
          <a:extLst>
            <a:ext uri="{FF2B5EF4-FFF2-40B4-BE49-F238E27FC236}">
              <a16:creationId xmlns:a16="http://schemas.microsoft.com/office/drawing/2014/main" id="{F61832A0-BBEA-5AC2-BB32-06413D293D23}"/>
            </a:ext>
          </a:extLst>
        </xdr:cNvPr>
        <xdr:cNvCxnSpPr>
          <a:stCxn id="46" idx="3"/>
          <a:endCxn id="36" idx="1"/>
        </xdr:cNvCxnSpPr>
      </xdr:nvCxnSpPr>
      <xdr:spPr>
        <a:xfrm>
          <a:off x="1863597" y="2054770"/>
          <a:ext cx="583497" cy="827220"/>
        </a:xfrm>
        <a:prstGeom prst="bentConnector3">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488684</xdr:colOff>
      <xdr:row>10</xdr:row>
      <xdr:rowOff>223186</xdr:rowOff>
    </xdr:from>
    <xdr:to>
      <xdr:col>3</xdr:col>
      <xdr:colOff>396563</xdr:colOff>
      <xdr:row>13</xdr:row>
      <xdr:rowOff>169085</xdr:rowOff>
    </xdr:to>
    <xdr:cxnSp macro="">
      <xdr:nvCxnSpPr>
        <xdr:cNvPr id="58" name="コネクタ: カギ線 57">
          <a:extLst>
            <a:ext uri="{FF2B5EF4-FFF2-40B4-BE49-F238E27FC236}">
              <a16:creationId xmlns:a16="http://schemas.microsoft.com/office/drawing/2014/main" id="{18A9FEE3-932F-466A-BEAB-DE18828851A3}"/>
            </a:ext>
          </a:extLst>
        </xdr:cNvPr>
        <xdr:cNvCxnSpPr>
          <a:stCxn id="44" idx="3"/>
          <a:endCxn id="35" idx="1"/>
        </xdr:cNvCxnSpPr>
      </xdr:nvCxnSpPr>
      <xdr:spPr>
        <a:xfrm>
          <a:off x="1863597" y="2716251"/>
          <a:ext cx="595336" cy="666486"/>
        </a:xfrm>
        <a:prstGeom prst="bentConnector3">
          <a:avLst>
            <a:gd name="adj1" fmla="val 36737"/>
          </a:avLst>
        </a:prstGeom>
        <a:ln w="12700">
          <a:solidFill>
            <a:schemeClr val="tx1"/>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488684</xdr:colOff>
      <xdr:row>13</xdr:row>
      <xdr:rowOff>167314</xdr:rowOff>
    </xdr:from>
    <xdr:to>
      <xdr:col>3</xdr:col>
      <xdr:colOff>396528</xdr:colOff>
      <xdr:row>13</xdr:row>
      <xdr:rowOff>169083</xdr:rowOff>
    </xdr:to>
    <xdr:cxnSp macro="">
      <xdr:nvCxnSpPr>
        <xdr:cNvPr id="64" name="コネクタ: カギ線 63">
          <a:extLst>
            <a:ext uri="{FF2B5EF4-FFF2-40B4-BE49-F238E27FC236}">
              <a16:creationId xmlns:a16="http://schemas.microsoft.com/office/drawing/2014/main" id="{37E82531-0414-45B6-A83B-201193A9E9CE}"/>
            </a:ext>
          </a:extLst>
        </xdr:cNvPr>
        <xdr:cNvCxnSpPr>
          <a:stCxn id="42" idx="3"/>
          <a:endCxn id="35" idx="1"/>
        </xdr:cNvCxnSpPr>
      </xdr:nvCxnSpPr>
      <xdr:spPr>
        <a:xfrm>
          <a:off x="1863597" y="3380966"/>
          <a:ext cx="595301" cy="1769"/>
        </a:xfrm>
        <a:prstGeom prst="straightConnector1">
          <a:avLst/>
        </a:prstGeom>
        <a:ln w="12700">
          <a:solidFill>
            <a:schemeClr val="tx1"/>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155766</xdr:colOff>
      <xdr:row>14</xdr:row>
      <xdr:rowOff>113838</xdr:rowOff>
    </xdr:from>
    <xdr:to>
      <xdr:col>4</xdr:col>
      <xdr:colOff>155766</xdr:colOff>
      <xdr:row>15</xdr:row>
      <xdr:rowOff>34436</xdr:rowOff>
    </xdr:to>
    <xdr:cxnSp macro="">
      <xdr:nvCxnSpPr>
        <xdr:cNvPr id="72" name="コネクタ: カギ線 63">
          <a:extLst>
            <a:ext uri="{FF2B5EF4-FFF2-40B4-BE49-F238E27FC236}">
              <a16:creationId xmlns:a16="http://schemas.microsoft.com/office/drawing/2014/main" id="{BC7A5B5A-CE52-46FA-A12D-51528BC17A7F}"/>
            </a:ext>
          </a:extLst>
        </xdr:cNvPr>
        <xdr:cNvCxnSpPr>
          <a:stCxn id="32" idx="0"/>
          <a:endCxn id="34" idx="2"/>
        </xdr:cNvCxnSpPr>
      </xdr:nvCxnSpPr>
      <xdr:spPr>
        <a:xfrm flipV="1">
          <a:off x="2905592" y="3567686"/>
          <a:ext cx="0" cy="16079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488684</xdr:colOff>
      <xdr:row>13</xdr:row>
      <xdr:rowOff>169084</xdr:rowOff>
    </xdr:from>
    <xdr:to>
      <xdr:col>3</xdr:col>
      <xdr:colOff>396539</xdr:colOff>
      <xdr:row>16</xdr:row>
      <xdr:rowOff>110860</xdr:rowOff>
    </xdr:to>
    <xdr:cxnSp macro="">
      <xdr:nvCxnSpPr>
        <xdr:cNvPr id="77" name="コネクタ: カギ線 76">
          <a:extLst>
            <a:ext uri="{FF2B5EF4-FFF2-40B4-BE49-F238E27FC236}">
              <a16:creationId xmlns:a16="http://schemas.microsoft.com/office/drawing/2014/main" id="{EA598683-4BAB-439C-9D6C-89D8448D447C}"/>
            </a:ext>
          </a:extLst>
        </xdr:cNvPr>
        <xdr:cNvCxnSpPr>
          <a:stCxn id="40" idx="3"/>
          <a:endCxn id="35" idx="1"/>
        </xdr:cNvCxnSpPr>
      </xdr:nvCxnSpPr>
      <xdr:spPr>
        <a:xfrm flipV="1">
          <a:off x="1863597" y="3382736"/>
          <a:ext cx="595312" cy="662363"/>
        </a:xfrm>
        <a:prstGeom prst="bentConnector3">
          <a:avLst>
            <a:gd name="adj1" fmla="val 36247"/>
          </a:avLst>
        </a:prstGeom>
        <a:ln w="12700">
          <a:solidFill>
            <a:schemeClr val="tx1"/>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601512</xdr:colOff>
      <xdr:row>11</xdr:row>
      <xdr:rowOff>148729</xdr:rowOff>
    </xdr:from>
    <xdr:to>
      <xdr:col>7</xdr:col>
      <xdr:colOff>58218</xdr:colOff>
      <xdr:row>13</xdr:row>
      <xdr:rowOff>178590</xdr:rowOff>
    </xdr:to>
    <xdr:cxnSp macro="">
      <xdr:nvCxnSpPr>
        <xdr:cNvPr id="86" name="コネクタ: カギ線 85">
          <a:extLst>
            <a:ext uri="{FF2B5EF4-FFF2-40B4-BE49-F238E27FC236}">
              <a16:creationId xmlns:a16="http://schemas.microsoft.com/office/drawing/2014/main" id="{12D0E51C-64EB-43CA-B6FF-843288A7911D}"/>
            </a:ext>
          </a:extLst>
        </xdr:cNvPr>
        <xdr:cNvCxnSpPr>
          <a:stCxn id="26" idx="0"/>
          <a:endCxn id="37" idx="3"/>
        </xdr:cNvCxnSpPr>
      </xdr:nvCxnSpPr>
      <xdr:spPr>
        <a:xfrm rot="16200000" flipV="1">
          <a:off x="3855750" y="2377578"/>
          <a:ext cx="510252" cy="1519076"/>
        </a:xfrm>
        <a:prstGeom prst="bentConnector2">
          <a:avLst/>
        </a:prstGeom>
        <a:ln w="12700">
          <a:solidFill>
            <a:schemeClr val="tx1"/>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156125</xdr:colOff>
      <xdr:row>10</xdr:row>
      <xdr:rowOff>203974</xdr:rowOff>
    </xdr:from>
    <xdr:to>
      <xdr:col>10</xdr:col>
      <xdr:colOff>322011</xdr:colOff>
      <xdr:row>13</xdr:row>
      <xdr:rowOff>178590</xdr:rowOff>
    </xdr:to>
    <xdr:cxnSp macro="">
      <xdr:nvCxnSpPr>
        <xdr:cNvPr id="90" name="コネクタ: カギ線 89">
          <a:extLst>
            <a:ext uri="{FF2B5EF4-FFF2-40B4-BE49-F238E27FC236}">
              <a16:creationId xmlns:a16="http://schemas.microsoft.com/office/drawing/2014/main" id="{1243C114-0D51-46C0-A852-EE018155CCD6}"/>
            </a:ext>
          </a:extLst>
        </xdr:cNvPr>
        <xdr:cNvCxnSpPr>
          <a:stCxn id="20" idx="0"/>
          <a:endCxn id="36" idx="0"/>
        </xdr:cNvCxnSpPr>
      </xdr:nvCxnSpPr>
      <xdr:spPr>
        <a:xfrm rot="16200000" flipV="1">
          <a:off x="4703662" y="899328"/>
          <a:ext cx="695203" cy="4290625"/>
        </a:xfrm>
        <a:prstGeom prst="bentConnector3">
          <a:avLst>
            <a:gd name="adj1" fmla="val 132983"/>
          </a:avLst>
        </a:prstGeom>
        <a:ln w="12700">
          <a:solidFill>
            <a:schemeClr val="tx1"/>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613325</xdr:colOff>
      <xdr:row>14</xdr:row>
      <xdr:rowOff>14269</xdr:rowOff>
    </xdr:from>
    <xdr:to>
      <xdr:col>5</xdr:col>
      <xdr:colOff>187660</xdr:colOff>
      <xdr:row>15</xdr:row>
      <xdr:rowOff>217997</xdr:rowOff>
    </xdr:to>
    <xdr:cxnSp macro="">
      <xdr:nvCxnSpPr>
        <xdr:cNvPr id="94" name="コネクタ: カギ線 93">
          <a:extLst>
            <a:ext uri="{FF2B5EF4-FFF2-40B4-BE49-F238E27FC236}">
              <a16:creationId xmlns:a16="http://schemas.microsoft.com/office/drawing/2014/main" id="{1B699ACB-C0A8-4607-96B0-546A00B8D93D}"/>
            </a:ext>
          </a:extLst>
        </xdr:cNvPr>
        <xdr:cNvCxnSpPr>
          <a:stCxn id="32" idx="3"/>
          <a:endCxn id="30" idx="1"/>
        </xdr:cNvCxnSpPr>
      </xdr:nvCxnSpPr>
      <xdr:spPr>
        <a:xfrm flipV="1">
          <a:off x="3363151" y="3468117"/>
          <a:ext cx="261792" cy="443923"/>
        </a:xfrm>
        <a:prstGeom prst="bentConnector3">
          <a:avLst>
            <a:gd name="adj1" fmla="val 50000"/>
          </a:avLst>
        </a:prstGeom>
        <a:ln w="12700">
          <a:solidFill>
            <a:schemeClr val="tx1"/>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280966</xdr:colOff>
      <xdr:row>18</xdr:row>
      <xdr:rowOff>206501</xdr:rowOff>
    </xdr:from>
    <xdr:to>
      <xdr:col>2</xdr:col>
      <xdr:colOff>446676</xdr:colOff>
      <xdr:row>18</xdr:row>
      <xdr:rowOff>207061</xdr:rowOff>
    </xdr:to>
    <xdr:cxnSp macro="">
      <xdr:nvCxnSpPr>
        <xdr:cNvPr id="105" name="コネクタ: カギ線 104">
          <a:extLst>
            <a:ext uri="{FF2B5EF4-FFF2-40B4-BE49-F238E27FC236}">
              <a16:creationId xmlns:a16="http://schemas.microsoft.com/office/drawing/2014/main" id="{22D6485D-D2FF-4DAF-A30E-7F5E017BB234}"/>
            </a:ext>
          </a:extLst>
        </xdr:cNvPr>
        <xdr:cNvCxnSpPr/>
      </xdr:nvCxnSpPr>
      <xdr:spPr>
        <a:xfrm>
          <a:off x="968423" y="4621131"/>
          <a:ext cx="853166" cy="56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285336</xdr:colOff>
      <xdr:row>19</xdr:row>
      <xdr:rowOff>176419</xdr:rowOff>
    </xdr:from>
    <xdr:to>
      <xdr:col>2</xdr:col>
      <xdr:colOff>451046</xdr:colOff>
      <xdr:row>19</xdr:row>
      <xdr:rowOff>176979</xdr:rowOff>
    </xdr:to>
    <xdr:cxnSp macro="">
      <xdr:nvCxnSpPr>
        <xdr:cNvPr id="108" name="コネクタ: カギ線 104">
          <a:extLst>
            <a:ext uri="{FF2B5EF4-FFF2-40B4-BE49-F238E27FC236}">
              <a16:creationId xmlns:a16="http://schemas.microsoft.com/office/drawing/2014/main" id="{E8FFC205-574B-4FBC-9CE0-D791B504A369}"/>
            </a:ext>
          </a:extLst>
        </xdr:cNvPr>
        <xdr:cNvCxnSpPr/>
      </xdr:nvCxnSpPr>
      <xdr:spPr>
        <a:xfrm>
          <a:off x="972793" y="4831245"/>
          <a:ext cx="853166" cy="560"/>
        </a:xfrm>
        <a:prstGeom prst="straightConnector1">
          <a:avLst/>
        </a:prstGeom>
        <a:ln w="12700">
          <a:solidFill>
            <a:schemeClr val="tx1"/>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447257</xdr:colOff>
      <xdr:row>18</xdr:row>
      <xdr:rowOff>74546</xdr:rowOff>
    </xdr:from>
    <xdr:ext cx="813813" cy="264560"/>
    <xdr:sp macro="" textlink="">
      <xdr:nvSpPr>
        <xdr:cNvPr id="109" name="テキスト ボックス 108">
          <a:extLst>
            <a:ext uri="{FF2B5EF4-FFF2-40B4-BE49-F238E27FC236}">
              <a16:creationId xmlns:a16="http://schemas.microsoft.com/office/drawing/2014/main" id="{89248016-21D8-2A99-1226-0DB16D966C27}"/>
            </a:ext>
          </a:extLst>
        </xdr:cNvPr>
        <xdr:cNvSpPr txBox="1"/>
      </xdr:nvSpPr>
      <xdr:spPr>
        <a:xfrm>
          <a:off x="1822170" y="4489176"/>
          <a:ext cx="81381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Implement</a:t>
          </a:r>
          <a:endParaRPr kumimoji="1" lang="ja-JP" altLang="en-US" sz="1100"/>
        </a:p>
      </xdr:txBody>
    </xdr:sp>
    <xdr:clientData/>
  </xdr:oneCellAnchor>
  <xdr:oneCellAnchor>
    <xdr:from>
      <xdr:col>2</xdr:col>
      <xdr:colOff>442288</xdr:colOff>
      <xdr:row>19</xdr:row>
      <xdr:rowOff>44728</xdr:rowOff>
    </xdr:from>
    <xdr:ext cx="1102225" cy="264560"/>
    <xdr:sp macro="" textlink="">
      <xdr:nvSpPr>
        <xdr:cNvPr id="110" name="テキスト ボックス 109">
          <a:extLst>
            <a:ext uri="{FF2B5EF4-FFF2-40B4-BE49-F238E27FC236}">
              <a16:creationId xmlns:a16="http://schemas.microsoft.com/office/drawing/2014/main" id="{F52877E9-1A41-4CC2-8A21-44CEF7048A59}"/>
            </a:ext>
          </a:extLst>
        </xdr:cNvPr>
        <xdr:cNvSpPr txBox="1"/>
      </xdr:nvSpPr>
      <xdr:spPr>
        <a:xfrm>
          <a:off x="1817201" y="4699554"/>
          <a:ext cx="11022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Reference / Use</a:t>
          </a:r>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tackoverflow.com/questions/58509117/eclipse-2019-09-cant-see-the-current-column-number-in-the-status-bar" TargetMode="External"/><Relationship Id="rId3" Type="http://schemas.openxmlformats.org/officeDocument/2006/relationships/hyperlink" Target="https://stackoverflow.com/questions/16656489/safely-detect-if-function-is-called-from-an-isr" TargetMode="External"/><Relationship Id="rId7" Type="http://schemas.openxmlformats.org/officeDocument/2006/relationships/hyperlink" Target="https://www.iar.com/knowledge/learn/debugging/techniques-for-measuring-the-elapsed-timeew-page/" TargetMode="External"/><Relationship Id="rId2" Type="http://schemas.openxmlformats.org/officeDocument/2006/relationships/hyperlink" Target="https://community.st.com/t5/stm32-mcus/how-to-use-stlink-v3-mco-output-on-nucleo-boards-as-a-precise/ta-p/723361" TargetMode="External"/><Relationship Id="rId1" Type="http://schemas.openxmlformats.org/officeDocument/2006/relationships/hyperlink" Target="https://qiita.com/ShunHattori/items/68f099f1d77702d2535d" TargetMode="External"/><Relationship Id="rId6" Type="http://schemas.openxmlformats.org/officeDocument/2006/relationships/hyperlink" Target="https://qiita.com/numeru55/items/fd61922eeec6be62a22a" TargetMode="External"/><Relationship Id="rId5" Type="http://schemas.openxmlformats.org/officeDocument/2006/relationships/hyperlink" Target="https://community.st.com/t5/stm32cubemx-mcus/is-it-possible-to-automatically-separate-the-code-generated-by/td-p/71174" TargetMode="External"/><Relationship Id="rId4" Type="http://schemas.openxmlformats.org/officeDocument/2006/relationships/hyperlink" Target="https://www.renesas.com/en/document/mah/idt-arm-cortex-m0-user-guid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BFA01-738B-4C3B-AB43-466CFAB6F254}">
  <dimension ref="B2:H42"/>
  <sheetViews>
    <sheetView showGridLines="0" tabSelected="1" topLeftCell="A7" zoomScale="97" zoomScaleNormal="97" workbookViewId="0">
      <selection activeCell="R24" sqref="R24"/>
    </sheetView>
  </sheetViews>
  <sheetFormatPr defaultRowHeight="15.75" x14ac:dyDescent="0.4"/>
  <cols>
    <col min="1" max="1" width="3.625" style="19" customWidth="1"/>
    <col min="2" max="2" width="4.625" style="19" bestFit="1" customWidth="1"/>
    <col min="3" max="3" width="5.125" style="19" bestFit="1" customWidth="1"/>
    <col min="4" max="4" width="12.875" style="19" bestFit="1" customWidth="1"/>
    <col min="5" max="5" width="4.125" style="19" bestFit="1" customWidth="1"/>
    <col min="6" max="6" width="11.875" style="19" bestFit="1" customWidth="1"/>
    <col min="7" max="7" width="1.625" style="19" customWidth="1"/>
    <col min="8" max="8" width="117.5" style="19" customWidth="1"/>
    <col min="9" max="15" width="3.625" style="19" customWidth="1"/>
    <col min="16" max="16384" width="9" style="19"/>
  </cols>
  <sheetData>
    <row r="2" spans="2:8" x14ac:dyDescent="0.4">
      <c r="B2" s="104" t="s">
        <v>99</v>
      </c>
      <c r="C2" s="105"/>
      <c r="D2" s="105"/>
      <c r="E2" s="105"/>
      <c r="F2" s="113"/>
      <c r="G2" s="105"/>
      <c r="H2" s="111" t="s">
        <v>136</v>
      </c>
    </row>
    <row r="3" spans="2:8" x14ac:dyDescent="0.4">
      <c r="B3" s="106"/>
      <c r="C3" s="104" t="s">
        <v>101</v>
      </c>
      <c r="D3" s="105"/>
      <c r="E3" s="105"/>
      <c r="F3" s="113"/>
      <c r="G3" s="105"/>
      <c r="H3" s="111" t="s">
        <v>173</v>
      </c>
    </row>
    <row r="4" spans="2:8" x14ac:dyDescent="0.4">
      <c r="B4" s="106"/>
      <c r="C4" s="106"/>
      <c r="D4" s="107" t="s">
        <v>102</v>
      </c>
      <c r="E4" s="105"/>
      <c r="F4" s="113"/>
      <c r="G4" s="105"/>
      <c r="H4" s="111" t="s">
        <v>132</v>
      </c>
    </row>
    <row r="5" spans="2:8" ht="31.5" x14ac:dyDescent="0.4">
      <c r="B5" s="106"/>
      <c r="C5" s="106"/>
      <c r="D5" s="107" t="s">
        <v>121</v>
      </c>
      <c r="E5" s="105"/>
      <c r="F5" s="113"/>
      <c r="G5" s="105"/>
      <c r="H5" s="111" t="s">
        <v>133</v>
      </c>
    </row>
    <row r="6" spans="2:8" ht="31.5" x14ac:dyDescent="0.4">
      <c r="B6" s="106"/>
      <c r="C6" s="106"/>
      <c r="D6" s="107" t="s">
        <v>103</v>
      </c>
      <c r="E6" s="105"/>
      <c r="F6" s="113"/>
      <c r="G6" s="105"/>
      <c r="H6" s="111" t="s">
        <v>134</v>
      </c>
    </row>
    <row r="7" spans="2:8" x14ac:dyDescent="0.4">
      <c r="B7" s="106"/>
      <c r="C7" s="108"/>
      <c r="D7" s="107" t="s">
        <v>104</v>
      </c>
      <c r="E7" s="105"/>
      <c r="F7" s="113"/>
      <c r="G7" s="105"/>
      <c r="H7" s="111" t="s">
        <v>135</v>
      </c>
    </row>
    <row r="8" spans="2:8" x14ac:dyDescent="0.4">
      <c r="B8" s="106"/>
      <c r="C8" s="104" t="s">
        <v>105</v>
      </c>
      <c r="D8" s="109"/>
      <c r="E8" s="109"/>
      <c r="F8" s="114"/>
      <c r="G8" s="109"/>
      <c r="H8" s="111" t="s">
        <v>164</v>
      </c>
    </row>
    <row r="9" spans="2:8" x14ac:dyDescent="0.4">
      <c r="B9" s="106"/>
      <c r="C9" s="106"/>
      <c r="D9" s="104" t="s">
        <v>122</v>
      </c>
      <c r="E9" s="105"/>
      <c r="F9" s="113"/>
      <c r="G9" s="105"/>
      <c r="H9" s="112" t="s">
        <v>137</v>
      </c>
    </row>
    <row r="10" spans="2:8" x14ac:dyDescent="0.4">
      <c r="B10" s="106"/>
      <c r="C10" s="106"/>
      <c r="D10" s="106"/>
      <c r="E10" s="104" t="s">
        <v>101</v>
      </c>
      <c r="F10" s="113"/>
      <c r="G10" s="105"/>
      <c r="H10" s="111" t="s">
        <v>138</v>
      </c>
    </row>
    <row r="11" spans="2:8" x14ac:dyDescent="0.4">
      <c r="B11" s="106"/>
      <c r="C11" s="106"/>
      <c r="D11" s="106"/>
      <c r="E11" s="108"/>
      <c r="F11" s="115" t="s">
        <v>123</v>
      </c>
      <c r="G11" s="105"/>
      <c r="H11" s="111" t="s">
        <v>139</v>
      </c>
    </row>
    <row r="12" spans="2:8" x14ac:dyDescent="0.4">
      <c r="B12" s="106"/>
      <c r="C12" s="106"/>
      <c r="D12" s="106"/>
      <c r="E12" s="104" t="s">
        <v>109</v>
      </c>
      <c r="F12" s="113"/>
      <c r="G12" s="105"/>
      <c r="H12" s="111" t="s">
        <v>141</v>
      </c>
    </row>
    <row r="13" spans="2:8" x14ac:dyDescent="0.4">
      <c r="B13" s="106"/>
      <c r="C13" s="106"/>
      <c r="D13" s="108"/>
      <c r="E13" s="108"/>
      <c r="F13" s="115" t="s">
        <v>124</v>
      </c>
      <c r="G13" s="105"/>
      <c r="H13" s="111" t="s">
        <v>175</v>
      </c>
    </row>
    <row r="14" spans="2:8" ht="31.5" x14ac:dyDescent="0.4">
      <c r="B14" s="106"/>
      <c r="C14" s="106"/>
      <c r="D14" s="104" t="s">
        <v>125</v>
      </c>
      <c r="E14" s="105"/>
      <c r="F14" s="113"/>
      <c r="G14" s="105"/>
      <c r="H14" s="111" t="s">
        <v>165</v>
      </c>
    </row>
    <row r="15" spans="2:8" x14ac:dyDescent="0.4">
      <c r="B15" s="106"/>
      <c r="C15" s="106"/>
      <c r="D15" s="106"/>
      <c r="E15" s="104" t="s">
        <v>101</v>
      </c>
      <c r="F15" s="113"/>
      <c r="G15" s="105"/>
      <c r="H15" s="111" t="s">
        <v>142</v>
      </c>
    </row>
    <row r="16" spans="2:8" x14ac:dyDescent="0.4">
      <c r="B16" s="106"/>
      <c r="C16" s="106"/>
      <c r="D16" s="106"/>
      <c r="E16" s="108"/>
      <c r="F16" s="115" t="s">
        <v>126</v>
      </c>
      <c r="G16" s="105"/>
      <c r="H16" s="111" t="s">
        <v>140</v>
      </c>
    </row>
    <row r="17" spans="2:8" x14ac:dyDescent="0.4">
      <c r="B17" s="106"/>
      <c r="C17" s="106"/>
      <c r="D17" s="106"/>
      <c r="E17" s="104" t="s">
        <v>109</v>
      </c>
      <c r="F17" s="113"/>
      <c r="G17" s="105"/>
      <c r="H17" s="111" t="s">
        <v>163</v>
      </c>
    </row>
    <row r="18" spans="2:8" x14ac:dyDescent="0.4">
      <c r="B18" s="106"/>
      <c r="C18" s="106"/>
      <c r="D18" s="108"/>
      <c r="E18" s="108"/>
      <c r="F18" s="115" t="s">
        <v>127</v>
      </c>
      <c r="G18" s="105"/>
      <c r="H18" s="111" t="s">
        <v>162</v>
      </c>
    </row>
    <row r="19" spans="2:8" x14ac:dyDescent="0.4">
      <c r="B19" s="106"/>
      <c r="C19" s="106"/>
      <c r="D19" s="104" t="s">
        <v>106</v>
      </c>
      <c r="E19" s="105"/>
      <c r="F19" s="113"/>
      <c r="G19" s="105"/>
      <c r="H19" s="111" t="s">
        <v>144</v>
      </c>
    </row>
    <row r="20" spans="2:8" x14ac:dyDescent="0.4">
      <c r="B20" s="106"/>
      <c r="C20" s="106"/>
      <c r="D20" s="106"/>
      <c r="E20" s="104" t="s">
        <v>101</v>
      </c>
      <c r="F20" s="113"/>
      <c r="G20" s="105"/>
      <c r="H20" s="111" t="s">
        <v>143</v>
      </c>
    </row>
    <row r="21" spans="2:8" x14ac:dyDescent="0.4">
      <c r="B21" s="106"/>
      <c r="C21" s="106"/>
      <c r="D21" s="106"/>
      <c r="E21" s="106"/>
      <c r="F21" s="115" t="s">
        <v>110</v>
      </c>
      <c r="G21" s="105"/>
      <c r="H21" s="111" t="s">
        <v>145</v>
      </c>
    </row>
    <row r="22" spans="2:8" x14ac:dyDescent="0.4">
      <c r="B22" s="106"/>
      <c r="C22" s="106"/>
      <c r="D22" s="106"/>
      <c r="E22" s="108"/>
      <c r="F22" s="115" t="s">
        <v>111</v>
      </c>
      <c r="G22" s="105"/>
      <c r="H22" s="111" t="s">
        <v>146</v>
      </c>
    </row>
    <row r="23" spans="2:8" x14ac:dyDescent="0.4">
      <c r="B23" s="106"/>
      <c r="C23" s="106"/>
      <c r="D23" s="106"/>
      <c r="E23" s="104" t="s">
        <v>109</v>
      </c>
      <c r="F23" s="113"/>
      <c r="G23" s="105"/>
      <c r="H23" s="111" t="s">
        <v>166</v>
      </c>
    </row>
    <row r="24" spans="2:8" x14ac:dyDescent="0.4">
      <c r="B24" s="106"/>
      <c r="C24" s="106"/>
      <c r="D24" s="106"/>
      <c r="E24" s="106"/>
      <c r="F24" s="115" t="s">
        <v>119</v>
      </c>
      <c r="G24" s="105"/>
      <c r="H24" s="111" t="s">
        <v>161</v>
      </c>
    </row>
    <row r="25" spans="2:8" x14ac:dyDescent="0.4">
      <c r="B25" s="106"/>
      <c r="C25" s="106"/>
      <c r="D25" s="108"/>
      <c r="E25" s="108"/>
      <c r="F25" s="115" t="s">
        <v>120</v>
      </c>
      <c r="G25" s="105"/>
      <c r="H25" s="111" t="s">
        <v>178</v>
      </c>
    </row>
    <row r="26" spans="2:8" x14ac:dyDescent="0.4">
      <c r="B26" s="106"/>
      <c r="C26" s="106"/>
      <c r="D26" s="110" t="s">
        <v>107</v>
      </c>
      <c r="E26" s="104" t="s">
        <v>101</v>
      </c>
      <c r="F26" s="113"/>
      <c r="G26" s="105"/>
      <c r="H26" s="111" t="s">
        <v>170</v>
      </c>
    </row>
    <row r="27" spans="2:8" x14ac:dyDescent="0.4">
      <c r="B27" s="106"/>
      <c r="C27" s="106"/>
      <c r="D27" s="106"/>
      <c r="E27" s="106"/>
      <c r="F27" s="115" t="s">
        <v>128</v>
      </c>
      <c r="G27" s="105"/>
      <c r="H27" s="111" t="s">
        <v>179</v>
      </c>
    </row>
    <row r="28" spans="2:8" x14ac:dyDescent="0.4">
      <c r="B28" s="106"/>
      <c r="C28" s="106"/>
      <c r="D28" s="106"/>
      <c r="E28" s="106"/>
      <c r="F28" s="115" t="s">
        <v>129</v>
      </c>
      <c r="G28" s="105"/>
      <c r="H28" s="18" t="s">
        <v>157</v>
      </c>
    </row>
    <row r="29" spans="2:8" x14ac:dyDescent="0.4">
      <c r="B29" s="106"/>
      <c r="C29" s="106"/>
      <c r="D29" s="106"/>
      <c r="E29" s="108"/>
      <c r="F29" s="115" t="s">
        <v>130</v>
      </c>
      <c r="G29" s="105"/>
      <c r="H29" s="18" t="s">
        <v>180</v>
      </c>
    </row>
    <row r="30" spans="2:8" x14ac:dyDescent="0.4">
      <c r="B30" s="106"/>
      <c r="C30" s="106"/>
      <c r="D30" s="106"/>
      <c r="E30" s="104" t="s">
        <v>109</v>
      </c>
      <c r="F30" s="113"/>
      <c r="G30" s="105"/>
      <c r="H30" s="111" t="s">
        <v>167</v>
      </c>
    </row>
    <row r="31" spans="2:8" x14ac:dyDescent="0.4">
      <c r="B31" s="106"/>
      <c r="C31" s="106"/>
      <c r="D31" s="106"/>
      <c r="E31" s="106"/>
      <c r="F31" s="115" t="s">
        <v>158</v>
      </c>
      <c r="G31" s="105"/>
      <c r="H31" s="111" t="s">
        <v>159</v>
      </c>
    </row>
    <row r="32" spans="2:8" x14ac:dyDescent="0.4">
      <c r="B32" s="106"/>
      <c r="C32" s="106"/>
      <c r="D32" s="108"/>
      <c r="E32" s="108"/>
      <c r="F32" s="115" t="s">
        <v>131</v>
      </c>
      <c r="G32" s="105"/>
      <c r="H32" s="18" t="s">
        <v>160</v>
      </c>
    </row>
    <row r="33" spans="2:8" x14ac:dyDescent="0.4">
      <c r="B33" s="106"/>
      <c r="C33" s="106"/>
      <c r="D33" s="110" t="s">
        <v>108</v>
      </c>
      <c r="E33" s="104" t="s">
        <v>101</v>
      </c>
      <c r="F33" s="113"/>
      <c r="G33" s="105"/>
      <c r="H33" s="18" t="s">
        <v>171</v>
      </c>
    </row>
    <row r="34" spans="2:8" x14ac:dyDescent="0.4">
      <c r="B34" s="106"/>
      <c r="C34" s="106"/>
      <c r="D34" s="106"/>
      <c r="E34" s="106"/>
      <c r="F34" s="115" t="s">
        <v>113</v>
      </c>
      <c r="G34" s="105"/>
      <c r="H34" s="111" t="s">
        <v>182</v>
      </c>
    </row>
    <row r="35" spans="2:8" x14ac:dyDescent="0.4">
      <c r="B35" s="106"/>
      <c r="C35" s="106"/>
      <c r="D35" s="106"/>
      <c r="E35" s="106"/>
      <c r="F35" s="115" t="s">
        <v>115</v>
      </c>
      <c r="G35" s="105"/>
      <c r="H35" s="111" t="s">
        <v>181</v>
      </c>
    </row>
    <row r="36" spans="2:8" x14ac:dyDescent="0.4">
      <c r="B36" s="106"/>
      <c r="C36" s="106"/>
      <c r="D36" s="106"/>
      <c r="E36" s="106"/>
      <c r="F36" s="115" t="s">
        <v>114</v>
      </c>
      <c r="G36" s="105"/>
      <c r="H36" s="111" t="s">
        <v>183</v>
      </c>
    </row>
    <row r="37" spans="2:8" x14ac:dyDescent="0.4">
      <c r="B37" s="106"/>
      <c r="C37" s="106"/>
      <c r="D37" s="106"/>
      <c r="E37" s="108"/>
      <c r="F37" s="115" t="s">
        <v>112</v>
      </c>
      <c r="G37" s="105"/>
      <c r="H37" s="111" t="s">
        <v>187</v>
      </c>
    </row>
    <row r="38" spans="2:8" x14ac:dyDescent="0.4">
      <c r="B38" s="106"/>
      <c r="C38" s="106"/>
      <c r="D38" s="106"/>
      <c r="E38" s="104" t="s">
        <v>109</v>
      </c>
      <c r="F38" s="113"/>
      <c r="G38" s="105"/>
      <c r="H38" s="111" t="s">
        <v>169</v>
      </c>
    </row>
    <row r="39" spans="2:8" x14ac:dyDescent="0.4">
      <c r="B39" s="106"/>
      <c r="C39" s="106"/>
      <c r="D39" s="106"/>
      <c r="E39" s="106"/>
      <c r="F39" s="115" t="s">
        <v>116</v>
      </c>
      <c r="G39" s="105"/>
      <c r="H39" s="111" t="s">
        <v>184</v>
      </c>
    </row>
    <row r="40" spans="2:8" x14ac:dyDescent="0.4">
      <c r="B40" s="106"/>
      <c r="C40" s="106"/>
      <c r="D40" s="106"/>
      <c r="E40" s="106"/>
      <c r="F40" s="115" t="s">
        <v>117</v>
      </c>
      <c r="G40" s="105"/>
      <c r="H40" s="18" t="s">
        <v>168</v>
      </c>
    </row>
    <row r="41" spans="2:8" x14ac:dyDescent="0.4">
      <c r="B41" s="106"/>
      <c r="C41" s="108"/>
      <c r="D41" s="108"/>
      <c r="E41" s="108"/>
      <c r="F41" s="115" t="s">
        <v>118</v>
      </c>
      <c r="G41" s="105"/>
      <c r="H41" s="18" t="s">
        <v>185</v>
      </c>
    </row>
    <row r="42" spans="2:8" x14ac:dyDescent="0.4">
      <c r="B42" s="108"/>
      <c r="C42" s="107" t="s">
        <v>100</v>
      </c>
      <c r="D42" s="105"/>
      <c r="E42" s="105"/>
      <c r="F42" s="113"/>
      <c r="G42" s="105"/>
      <c r="H42" s="111" t="s">
        <v>172</v>
      </c>
    </row>
  </sheetData>
  <phoneticPr fontI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88CA-E307-47AA-93AB-8788864B7E3B}">
  <dimension ref="B2:E25"/>
  <sheetViews>
    <sheetView showGridLines="0" workbookViewId="0">
      <selection activeCell="E25" sqref="E25"/>
    </sheetView>
  </sheetViews>
  <sheetFormatPr defaultRowHeight="18.75" x14ac:dyDescent="0.4"/>
  <cols>
    <col min="1" max="1" width="2.75" customWidth="1"/>
    <col min="2" max="2" width="15.75" bestFit="1" customWidth="1"/>
    <col min="3" max="3" width="11" bestFit="1" customWidth="1"/>
    <col min="4" max="4" width="12" bestFit="1" customWidth="1"/>
  </cols>
  <sheetData>
    <row r="2" spans="2:3" x14ac:dyDescent="0.4">
      <c r="B2" s="1" t="s">
        <v>0</v>
      </c>
    </row>
    <row r="9" spans="2:3" x14ac:dyDescent="0.4">
      <c r="B9" s="1" t="s">
        <v>1</v>
      </c>
    </row>
    <row r="10" spans="2:3" x14ac:dyDescent="0.4">
      <c r="B10" s="2" t="s">
        <v>26</v>
      </c>
      <c r="C10" s="3">
        <f>32*1000*1000</f>
        <v>32000000</v>
      </c>
    </row>
    <row r="11" spans="2:3" x14ac:dyDescent="0.4">
      <c r="B11" s="2" t="s">
        <v>2</v>
      </c>
      <c r="C11" s="3">
        <v>0</v>
      </c>
    </row>
    <row r="12" spans="2:3" ht="21" x14ac:dyDescent="0.45">
      <c r="B12" s="2" t="s">
        <v>27</v>
      </c>
      <c r="C12" s="3">
        <f>C10/(C13+1)/(C11+1)</f>
        <v>1000</v>
      </c>
    </row>
    <row r="13" spans="2:3" x14ac:dyDescent="0.4">
      <c r="B13" s="2" t="s">
        <v>3</v>
      </c>
      <c r="C13" s="3">
        <v>31999</v>
      </c>
    </row>
    <row r="15" spans="2:3" x14ac:dyDescent="0.4">
      <c r="B15" s="1" t="s">
        <v>28</v>
      </c>
    </row>
    <row r="16" spans="2:3" x14ac:dyDescent="0.4">
      <c r="B16" s="2" t="s">
        <v>26</v>
      </c>
      <c r="C16" s="3">
        <f>32*1000*1000</f>
        <v>32000000</v>
      </c>
    </row>
    <row r="17" spans="2:5" x14ac:dyDescent="0.4">
      <c r="B17" s="2" t="s">
        <v>2</v>
      </c>
      <c r="C17" s="3">
        <v>3199</v>
      </c>
    </row>
    <row r="18" spans="2:5" ht="21" x14ac:dyDescent="0.45">
      <c r="B18" s="2" t="s">
        <v>27</v>
      </c>
      <c r="C18" s="3">
        <f>C16/(C19+1)/(C17+1)</f>
        <v>1000</v>
      </c>
      <c r="D18">
        <f>1/C18</f>
        <v>1E-3</v>
      </c>
    </row>
    <row r="19" spans="2:5" x14ac:dyDescent="0.4">
      <c r="B19" s="2" t="s">
        <v>3</v>
      </c>
      <c r="C19" s="3">
        <v>9</v>
      </c>
      <c r="D19">
        <f>D18/C19</f>
        <v>1.1111111111111112E-4</v>
      </c>
      <c r="E19">
        <f>D19*1000</f>
        <v>0.11111111111111112</v>
      </c>
    </row>
    <row r="21" spans="2:5" x14ac:dyDescent="0.4">
      <c r="B21" s="1" t="s">
        <v>29</v>
      </c>
    </row>
    <row r="22" spans="2:5" x14ac:dyDescent="0.4">
      <c r="B22" s="2" t="s">
        <v>26</v>
      </c>
      <c r="C22" s="3">
        <f>32*1000*1000</f>
        <v>32000000</v>
      </c>
    </row>
    <row r="23" spans="2:5" x14ac:dyDescent="0.4">
      <c r="B23" s="2" t="s">
        <v>2</v>
      </c>
      <c r="C23" s="3">
        <v>31</v>
      </c>
    </row>
    <row r="24" spans="2:5" ht="21" x14ac:dyDescent="0.45">
      <c r="B24" s="2" t="s">
        <v>27</v>
      </c>
      <c r="C24" s="3">
        <f>C22/(C25+1)/(C23+1)</f>
        <v>15.2587890625</v>
      </c>
      <c r="D24">
        <f>1/C24</f>
        <v>6.5535999999999997E-2</v>
      </c>
    </row>
    <row r="25" spans="2:5" x14ac:dyDescent="0.4">
      <c r="B25" s="2" t="s">
        <v>3</v>
      </c>
      <c r="C25" s="3">
        <v>65535</v>
      </c>
      <c r="D25">
        <f>D24/C25</f>
        <v>1.0000152590218966E-6</v>
      </c>
      <c r="E25">
        <f>D25*1000</f>
        <v>1.0000152590218965E-3</v>
      </c>
    </row>
  </sheetData>
  <phoneticPr fontId="4"/>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B76BE-7DC8-4B2A-A546-5F01BEDB543D}">
  <dimension ref="B2:F15"/>
  <sheetViews>
    <sheetView showGridLines="0" workbookViewId="0">
      <selection activeCell="D19" sqref="D19"/>
    </sheetView>
  </sheetViews>
  <sheetFormatPr defaultRowHeight="18.75" x14ac:dyDescent="0.4"/>
  <cols>
    <col min="1" max="1" width="2.75" customWidth="1"/>
    <col min="2" max="2" width="10" bestFit="1" customWidth="1"/>
    <col min="3" max="3" width="7" bestFit="1" customWidth="1"/>
    <col min="4" max="4" width="6" bestFit="1" customWidth="1"/>
    <col min="5" max="5" width="5" bestFit="1" customWidth="1"/>
    <col min="6" max="6" width="7.125" bestFit="1" customWidth="1"/>
    <col min="8" max="8" width="46.375" customWidth="1"/>
  </cols>
  <sheetData>
    <row r="2" spans="2:6" x14ac:dyDescent="0.4">
      <c r="B2" s="15" t="s">
        <v>20</v>
      </c>
    </row>
    <row r="3" spans="2:6" x14ac:dyDescent="0.4">
      <c r="B3" s="11"/>
      <c r="C3" s="7" t="s">
        <v>13</v>
      </c>
      <c r="D3" s="6" t="s">
        <v>14</v>
      </c>
      <c r="E3" s="6" t="s">
        <v>15</v>
      </c>
      <c r="F3" s="6" t="s">
        <v>18</v>
      </c>
    </row>
    <row r="4" spans="2:6" x14ac:dyDescent="0.4">
      <c r="B4" s="5" t="s">
        <v>16</v>
      </c>
      <c r="C4" s="3">
        <v>0</v>
      </c>
      <c r="D4" s="3">
        <v>1.68</v>
      </c>
      <c r="E4" s="3">
        <f>D4-C4</f>
        <v>1.68</v>
      </c>
      <c r="F4" s="10">
        <f>D4/8</f>
        <v>0.21</v>
      </c>
    </row>
    <row r="5" spans="2:6" x14ac:dyDescent="0.4">
      <c r="B5" s="5" t="s">
        <v>17</v>
      </c>
      <c r="C5" s="3">
        <v>0</v>
      </c>
      <c r="D5" s="3">
        <v>9.86</v>
      </c>
      <c r="E5" s="3">
        <f>D5-C5</f>
        <v>9.86</v>
      </c>
      <c r="F5" s="10">
        <f>D5/64</f>
        <v>0.15406249999999999</v>
      </c>
    </row>
    <row r="6" spans="2:6" x14ac:dyDescent="0.4">
      <c r="B6" s="13"/>
      <c r="F6" s="14"/>
    </row>
    <row r="7" spans="2:6" x14ac:dyDescent="0.4">
      <c r="B7" s="15" t="s">
        <v>19</v>
      </c>
    </row>
    <row r="8" spans="2:6" x14ac:dyDescent="0.4">
      <c r="B8" s="12"/>
      <c r="C8" s="8" t="s">
        <v>13</v>
      </c>
      <c r="D8" s="9" t="s">
        <v>14</v>
      </c>
      <c r="E8" s="9" t="s">
        <v>15</v>
      </c>
      <c r="F8" s="6" t="s">
        <v>18</v>
      </c>
    </row>
    <row r="9" spans="2:6" x14ac:dyDescent="0.4">
      <c r="B9" s="5" t="s">
        <v>16</v>
      </c>
      <c r="C9" s="3">
        <f>D4</f>
        <v>1.68</v>
      </c>
      <c r="D9" s="3">
        <v>1.95</v>
      </c>
      <c r="E9" s="3">
        <f>D9-C9</f>
        <v>0.27</v>
      </c>
      <c r="F9" s="10">
        <f>D9/8</f>
        <v>0.24374999999999999</v>
      </c>
    </row>
    <row r="10" spans="2:6" x14ac:dyDescent="0.4">
      <c r="B10" s="5" t="s">
        <v>17</v>
      </c>
      <c r="C10" s="3">
        <f>D5</f>
        <v>9.86</v>
      </c>
      <c r="D10" s="3">
        <v>14.07</v>
      </c>
      <c r="E10" s="3">
        <f>D10-C10</f>
        <v>4.2100000000000009</v>
      </c>
      <c r="F10" s="10">
        <f>D10/64</f>
        <v>0.21984375</v>
      </c>
    </row>
    <row r="12" spans="2:6" x14ac:dyDescent="0.4">
      <c r="B12" s="15" t="s">
        <v>21</v>
      </c>
    </row>
    <row r="13" spans="2:6" x14ac:dyDescent="0.4">
      <c r="B13" s="12"/>
      <c r="C13" s="8" t="s">
        <v>13</v>
      </c>
      <c r="D13" s="9" t="s">
        <v>14</v>
      </c>
      <c r="E13" s="9" t="s">
        <v>15</v>
      </c>
      <c r="F13" s="6" t="s">
        <v>18</v>
      </c>
    </row>
    <row r="14" spans="2:6" x14ac:dyDescent="0.4">
      <c r="B14" s="5" t="s">
        <v>16</v>
      </c>
      <c r="C14" s="3">
        <f>D9</f>
        <v>1.95</v>
      </c>
      <c r="D14" s="3">
        <v>1.95</v>
      </c>
      <c r="E14" s="3">
        <f>D14-C14</f>
        <v>0</v>
      </c>
      <c r="F14" s="10">
        <f>D14/8</f>
        <v>0.24374999999999999</v>
      </c>
    </row>
    <row r="15" spans="2:6" x14ac:dyDescent="0.4">
      <c r="B15" s="5" t="s">
        <v>17</v>
      </c>
      <c r="C15" s="3">
        <f>D10</f>
        <v>14.07</v>
      </c>
      <c r="D15" s="3">
        <v>14.16</v>
      </c>
      <c r="E15" s="3">
        <f>D15-C15</f>
        <v>8.9999999999999858E-2</v>
      </c>
      <c r="F15" s="10">
        <f>D15/64</f>
        <v>0.22125</v>
      </c>
    </row>
  </sheetData>
  <phoneticPr fontId="4"/>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89BDA-6F4E-4ADC-8ADD-F95175949E09}">
  <dimension ref="B2"/>
  <sheetViews>
    <sheetView showGridLines="0" zoomScale="115" zoomScaleNormal="115" workbookViewId="0">
      <selection activeCell="N10" sqref="N10"/>
    </sheetView>
  </sheetViews>
  <sheetFormatPr defaultRowHeight="18.75" x14ac:dyDescent="0.4"/>
  <sheetData>
    <row r="2" spans="2:2" ht="26.25" x14ac:dyDescent="0.4">
      <c r="B2" s="16" t="s">
        <v>50</v>
      </c>
    </row>
  </sheetData>
  <phoneticPr fontId="4"/>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F9C68-BA9B-415A-B4F6-E6F10680B109}">
  <dimension ref="B2:AL112"/>
  <sheetViews>
    <sheetView showGridLines="0" topLeftCell="A58" zoomScale="72" zoomScaleNormal="72" workbookViewId="0">
      <selection activeCell="N78" sqref="N78"/>
    </sheetView>
  </sheetViews>
  <sheetFormatPr defaultRowHeight="15.75" x14ac:dyDescent="0.4"/>
  <cols>
    <col min="1" max="1" width="9" style="19"/>
    <col min="2" max="5" width="3.625" style="19" customWidth="1"/>
    <col min="6" max="6" width="1.625" style="19" customWidth="1"/>
    <col min="7" max="7" width="26.5" style="19" bestFit="1" customWidth="1"/>
    <col min="8" max="12" width="3.625" style="19" customWidth="1"/>
    <col min="13" max="13" width="1.625" style="19" customWidth="1"/>
    <col min="14" max="14" width="3.625" style="19" customWidth="1"/>
    <col min="15" max="15" width="26.5" style="19" bestFit="1" customWidth="1"/>
    <col min="16" max="16" width="1.625" style="19" customWidth="1"/>
    <col min="17" max="21" width="3.625" style="19" customWidth="1"/>
    <col min="22" max="22" width="1.625" style="19" customWidth="1"/>
    <col min="23" max="23" width="16.25" style="19" bestFit="1" customWidth="1"/>
    <col min="24" max="28" width="3.625" style="19" customWidth="1"/>
    <col min="29" max="29" width="1.625" style="19" customWidth="1"/>
    <col min="30" max="30" width="12.625" style="19" bestFit="1" customWidth="1"/>
    <col min="31" max="36" width="3.625" style="19" customWidth="1"/>
    <col min="37" max="37" width="1.625" style="19" customWidth="1"/>
    <col min="38" max="40" width="3.625" style="19" customWidth="1"/>
    <col min="41" max="41" width="1.625" style="19" customWidth="1"/>
    <col min="42" max="42" width="16.25" style="19" bestFit="1" customWidth="1"/>
    <col min="43" max="43" width="3.625" style="19" customWidth="1"/>
    <col min="44" max="44" width="1.625" style="19" customWidth="1"/>
    <col min="45" max="47" width="3.625" style="19" customWidth="1"/>
    <col min="48" max="48" width="1.625" style="19" customWidth="1"/>
    <col min="49" max="49" width="12.25" style="19" bestFit="1" customWidth="1"/>
    <col min="50" max="50" width="3.625" style="19" customWidth="1"/>
    <col min="51" max="51" width="1.625" style="19" customWidth="1"/>
    <col min="52" max="56" width="3.625" style="19" customWidth="1"/>
    <col min="57" max="16384" width="9" style="19"/>
  </cols>
  <sheetData>
    <row r="2" spans="3:19" x14ac:dyDescent="0.4">
      <c r="C2" s="23" t="s">
        <v>52</v>
      </c>
      <c r="D2" s="24"/>
      <c r="E2" s="25"/>
    </row>
    <row r="3" spans="3:19" x14ac:dyDescent="0.4">
      <c r="C3" s="26"/>
      <c r="D3" s="27"/>
      <c r="E3" s="28"/>
      <c r="J3" s="29" t="s">
        <v>51</v>
      </c>
      <c r="K3" s="30"/>
      <c r="L3" s="25"/>
    </row>
    <row r="4" spans="3:19" x14ac:dyDescent="0.4">
      <c r="C4" s="26"/>
      <c r="D4" s="27"/>
      <c r="E4" s="28"/>
      <c r="G4" s="31" t="s">
        <v>74</v>
      </c>
      <c r="H4" s="31"/>
      <c r="J4" s="32"/>
      <c r="K4" s="33"/>
      <c r="L4" s="34"/>
    </row>
    <row r="5" spans="3:19" x14ac:dyDescent="0.4">
      <c r="C5" s="26"/>
      <c r="D5" s="27"/>
      <c r="E5" s="28"/>
      <c r="F5" s="20"/>
      <c r="G5" s="35"/>
      <c r="H5" s="35"/>
      <c r="I5" s="21"/>
      <c r="J5" s="36"/>
      <c r="K5" s="37"/>
      <c r="L5" s="38"/>
    </row>
    <row r="6" spans="3:19" x14ac:dyDescent="0.4">
      <c r="C6" s="26"/>
      <c r="D6" s="27"/>
      <c r="E6" s="28"/>
      <c r="G6" s="31" t="s">
        <v>75</v>
      </c>
      <c r="H6" s="31"/>
      <c r="J6" s="36"/>
      <c r="K6" s="37"/>
      <c r="L6" s="38"/>
    </row>
    <row r="7" spans="3:19" x14ac:dyDescent="0.4">
      <c r="C7" s="26"/>
      <c r="D7" s="27"/>
      <c r="E7" s="28"/>
      <c r="F7" s="20"/>
      <c r="G7" s="35"/>
      <c r="H7" s="35"/>
      <c r="I7" s="21"/>
      <c r="J7" s="36"/>
      <c r="K7" s="37"/>
      <c r="L7" s="38"/>
    </row>
    <row r="8" spans="3:19" x14ac:dyDescent="0.4">
      <c r="C8" s="26"/>
      <c r="D8" s="27"/>
      <c r="E8" s="28"/>
      <c r="G8" s="31" t="s">
        <v>76</v>
      </c>
      <c r="H8" s="31"/>
      <c r="J8" s="36"/>
      <c r="K8" s="37"/>
      <c r="L8" s="38"/>
    </row>
    <row r="9" spans="3:19" x14ac:dyDescent="0.4">
      <c r="C9" s="26"/>
      <c r="D9" s="27"/>
      <c r="E9" s="28"/>
      <c r="F9" s="20"/>
      <c r="G9" s="35"/>
      <c r="H9" s="35"/>
      <c r="I9" s="21"/>
      <c r="J9" s="36"/>
      <c r="K9" s="37"/>
      <c r="L9" s="38"/>
    </row>
    <row r="10" spans="3:19" x14ac:dyDescent="0.4">
      <c r="C10" s="26"/>
      <c r="D10" s="27"/>
      <c r="E10" s="28"/>
      <c r="G10" s="31" t="s">
        <v>77</v>
      </c>
      <c r="H10" s="31"/>
      <c r="J10" s="36"/>
      <c r="K10" s="37"/>
      <c r="L10" s="38"/>
    </row>
    <row r="11" spans="3:19" x14ac:dyDescent="0.4">
      <c r="C11" s="26"/>
      <c r="D11" s="27"/>
      <c r="E11" s="28"/>
      <c r="F11" s="20"/>
      <c r="G11" s="35"/>
      <c r="H11" s="35"/>
      <c r="I11" s="21"/>
      <c r="J11" s="36"/>
      <c r="K11" s="37"/>
      <c r="L11" s="38"/>
    </row>
    <row r="12" spans="3:19" x14ac:dyDescent="0.4">
      <c r="C12" s="26"/>
      <c r="D12" s="27"/>
      <c r="E12" s="28"/>
      <c r="G12" s="31" t="s">
        <v>78</v>
      </c>
      <c r="H12" s="31"/>
      <c r="J12" s="36"/>
      <c r="K12" s="37"/>
      <c r="L12" s="38"/>
    </row>
    <row r="13" spans="3:19" x14ac:dyDescent="0.4">
      <c r="C13" s="26"/>
      <c r="D13" s="27"/>
      <c r="E13" s="28"/>
      <c r="F13" s="20"/>
      <c r="G13" s="20"/>
      <c r="H13" s="20"/>
      <c r="I13" s="21"/>
      <c r="J13" s="39"/>
      <c r="K13" s="40"/>
      <c r="L13" s="41"/>
    </row>
    <row r="14" spans="3:19" x14ac:dyDescent="0.4">
      <c r="C14" s="26"/>
      <c r="D14" s="27"/>
      <c r="E14" s="28"/>
      <c r="J14" s="42"/>
    </row>
    <row r="15" spans="3:19" x14ac:dyDescent="0.4">
      <c r="C15" s="26"/>
      <c r="D15" s="27"/>
      <c r="E15" s="28"/>
      <c r="J15" s="29" t="s">
        <v>53</v>
      </c>
      <c r="K15" s="30"/>
      <c r="L15" s="25"/>
      <c r="Q15" s="43" t="s">
        <v>79</v>
      </c>
      <c r="R15" s="44"/>
      <c r="S15" s="25"/>
    </row>
    <row r="16" spans="3:19" x14ac:dyDescent="0.4">
      <c r="C16" s="26"/>
      <c r="D16" s="27"/>
      <c r="E16" s="28"/>
      <c r="H16" s="45"/>
      <c r="J16" s="36"/>
      <c r="K16" s="37"/>
      <c r="L16" s="38"/>
      <c r="O16" s="45" t="s">
        <v>54</v>
      </c>
      <c r="Q16" s="46"/>
      <c r="R16" s="47"/>
      <c r="S16" s="48"/>
    </row>
    <row r="17" spans="3:19" x14ac:dyDescent="0.4">
      <c r="C17" s="26"/>
      <c r="D17" s="27"/>
      <c r="E17" s="28"/>
      <c r="F17" s="17"/>
      <c r="G17" s="20"/>
      <c r="H17" s="49"/>
      <c r="I17" s="21"/>
      <c r="J17" s="50"/>
      <c r="K17" s="51"/>
      <c r="L17" s="52"/>
      <c r="M17" s="17"/>
      <c r="N17" s="20"/>
      <c r="O17" s="49"/>
      <c r="P17" s="20"/>
      <c r="Q17" s="53"/>
      <c r="R17" s="54"/>
      <c r="S17" s="55"/>
    </row>
    <row r="18" spans="3:19" x14ac:dyDescent="0.4">
      <c r="C18" s="26"/>
      <c r="D18" s="27"/>
      <c r="E18" s="28"/>
      <c r="H18" s="45"/>
      <c r="J18" s="36"/>
      <c r="K18" s="37"/>
      <c r="L18" s="38"/>
      <c r="O18" s="45" t="s">
        <v>60</v>
      </c>
      <c r="Q18" s="53"/>
      <c r="R18" s="54"/>
      <c r="S18" s="55"/>
    </row>
    <row r="19" spans="3:19" x14ac:dyDescent="0.4">
      <c r="C19" s="26"/>
      <c r="D19" s="27"/>
      <c r="E19" s="28"/>
      <c r="F19" s="17"/>
      <c r="G19" s="20"/>
      <c r="H19" s="49"/>
      <c r="I19" s="21"/>
      <c r="J19" s="50"/>
      <c r="K19" s="51"/>
      <c r="L19" s="52"/>
      <c r="M19" s="17"/>
      <c r="N19" s="20"/>
      <c r="O19" s="49"/>
      <c r="P19" s="20"/>
      <c r="Q19" s="53"/>
      <c r="R19" s="54"/>
      <c r="S19" s="55"/>
    </row>
    <row r="20" spans="3:19" x14ac:dyDescent="0.4">
      <c r="C20" s="26"/>
      <c r="D20" s="27"/>
      <c r="E20" s="28"/>
      <c r="H20" s="45"/>
      <c r="J20" s="36"/>
      <c r="K20" s="37"/>
      <c r="L20" s="38"/>
      <c r="O20" s="45" t="s">
        <v>70</v>
      </c>
      <c r="Q20" s="53"/>
      <c r="R20" s="54"/>
      <c r="S20" s="55"/>
    </row>
    <row r="21" spans="3:19" x14ac:dyDescent="0.4">
      <c r="C21" s="26"/>
      <c r="D21" s="27"/>
      <c r="E21" s="28"/>
      <c r="F21" s="17"/>
      <c r="G21" s="20"/>
      <c r="H21" s="49"/>
      <c r="I21" s="21"/>
      <c r="J21" s="50"/>
      <c r="K21" s="51"/>
      <c r="L21" s="52"/>
      <c r="M21" s="17"/>
      <c r="N21" s="20"/>
      <c r="O21" s="49"/>
      <c r="P21" s="20"/>
      <c r="Q21" s="56"/>
      <c r="R21" s="57"/>
      <c r="S21" s="58"/>
    </row>
    <row r="22" spans="3:19" x14ac:dyDescent="0.4">
      <c r="C22" s="26"/>
      <c r="D22" s="27"/>
      <c r="E22" s="28"/>
      <c r="H22" s="45"/>
      <c r="J22" s="36"/>
      <c r="K22" s="37"/>
      <c r="L22" s="38"/>
      <c r="O22" s="45"/>
      <c r="Q22" s="20"/>
      <c r="R22" s="20"/>
      <c r="S22" s="20"/>
    </row>
    <row r="23" spans="3:19" x14ac:dyDescent="0.4">
      <c r="C23" s="26"/>
      <c r="D23" s="27"/>
      <c r="E23" s="28"/>
      <c r="H23" s="45"/>
      <c r="J23" s="36"/>
      <c r="K23" s="37"/>
      <c r="L23" s="38"/>
      <c r="O23" s="45"/>
      <c r="Q23" s="43" t="s">
        <v>71</v>
      </c>
      <c r="R23" s="44"/>
      <c r="S23" s="25"/>
    </row>
    <row r="24" spans="3:19" x14ac:dyDescent="0.4">
      <c r="C24" s="26"/>
      <c r="D24" s="27"/>
      <c r="E24" s="28"/>
      <c r="H24" s="45"/>
      <c r="J24" s="36"/>
      <c r="K24" s="37"/>
      <c r="L24" s="38"/>
      <c r="O24" s="45" t="s">
        <v>58</v>
      </c>
      <c r="Q24" s="59"/>
      <c r="R24" s="60"/>
      <c r="S24" s="61"/>
    </row>
    <row r="25" spans="3:19" x14ac:dyDescent="0.4">
      <c r="C25" s="26"/>
      <c r="D25" s="27"/>
      <c r="E25" s="28"/>
      <c r="F25" s="17"/>
      <c r="G25" s="20"/>
      <c r="H25" s="49"/>
      <c r="I25" s="21"/>
      <c r="J25" s="50"/>
      <c r="K25" s="51"/>
      <c r="L25" s="52"/>
      <c r="M25" s="17"/>
      <c r="N25" s="20"/>
      <c r="O25" s="49"/>
      <c r="P25" s="21"/>
      <c r="Q25" s="59"/>
      <c r="R25" s="60"/>
      <c r="S25" s="61"/>
    </row>
    <row r="26" spans="3:19" x14ac:dyDescent="0.4">
      <c r="C26" s="26"/>
      <c r="D26" s="27"/>
      <c r="E26" s="28"/>
      <c r="H26" s="45"/>
      <c r="J26" s="36"/>
      <c r="K26" s="37"/>
      <c r="L26" s="38"/>
      <c r="O26" s="45" t="s">
        <v>56</v>
      </c>
      <c r="Q26" s="59"/>
      <c r="R26" s="60"/>
      <c r="S26" s="61"/>
    </row>
    <row r="27" spans="3:19" x14ac:dyDescent="0.4">
      <c r="C27" s="26"/>
      <c r="D27" s="27"/>
      <c r="E27" s="28"/>
      <c r="F27" s="17"/>
      <c r="G27" s="20"/>
      <c r="H27" s="49"/>
      <c r="I27" s="21"/>
      <c r="J27" s="50"/>
      <c r="K27" s="51"/>
      <c r="L27" s="52"/>
      <c r="M27" s="17"/>
      <c r="N27" s="20"/>
      <c r="O27" s="49"/>
      <c r="P27" s="21"/>
      <c r="Q27" s="59"/>
      <c r="R27" s="60"/>
      <c r="S27" s="61"/>
    </row>
    <row r="28" spans="3:19" x14ac:dyDescent="0.4">
      <c r="C28" s="26"/>
      <c r="D28" s="27"/>
      <c r="E28" s="28"/>
      <c r="H28" s="45"/>
      <c r="J28" s="36"/>
      <c r="K28" s="37"/>
      <c r="L28" s="38"/>
      <c r="O28" s="45" t="s">
        <v>55</v>
      </c>
      <c r="Q28" s="59"/>
      <c r="R28" s="60"/>
      <c r="S28" s="61"/>
    </row>
    <row r="29" spans="3:19" x14ac:dyDescent="0.4">
      <c r="C29" s="26"/>
      <c r="D29" s="27"/>
      <c r="E29" s="28"/>
      <c r="F29" s="17"/>
      <c r="G29" s="20"/>
      <c r="H29" s="49"/>
      <c r="I29" s="21"/>
      <c r="J29" s="50"/>
      <c r="K29" s="51"/>
      <c r="L29" s="52"/>
      <c r="M29" s="17"/>
      <c r="N29" s="20"/>
      <c r="O29" s="49"/>
      <c r="P29" s="21"/>
      <c r="Q29" s="59"/>
      <c r="R29" s="60"/>
      <c r="S29" s="61"/>
    </row>
    <row r="30" spans="3:19" x14ac:dyDescent="0.4">
      <c r="C30" s="26"/>
      <c r="D30" s="27"/>
      <c r="E30" s="28"/>
      <c r="H30" s="45"/>
      <c r="J30" s="36"/>
      <c r="K30" s="37"/>
      <c r="L30" s="38"/>
      <c r="O30" s="45" t="s">
        <v>57</v>
      </c>
      <c r="Q30" s="59"/>
      <c r="R30" s="60"/>
      <c r="S30" s="61"/>
    </row>
    <row r="31" spans="3:19" x14ac:dyDescent="0.4">
      <c r="C31" s="26"/>
      <c r="D31" s="27"/>
      <c r="E31" s="28"/>
      <c r="F31" s="17"/>
      <c r="G31" s="20"/>
      <c r="H31" s="49"/>
      <c r="I31" s="21"/>
      <c r="J31" s="50"/>
      <c r="K31" s="51"/>
      <c r="L31" s="52"/>
      <c r="M31" s="17"/>
      <c r="N31" s="20"/>
      <c r="O31" s="49"/>
      <c r="P31" s="21"/>
      <c r="Q31" s="59"/>
      <c r="R31" s="60"/>
      <c r="S31" s="61"/>
    </row>
    <row r="32" spans="3:19" x14ac:dyDescent="0.4">
      <c r="C32" s="26"/>
      <c r="D32" s="27"/>
      <c r="E32" s="28"/>
      <c r="H32" s="45"/>
      <c r="J32" s="36"/>
      <c r="K32" s="37"/>
      <c r="L32" s="38"/>
      <c r="O32" s="45" t="s">
        <v>59</v>
      </c>
      <c r="Q32" s="59"/>
      <c r="R32" s="60"/>
      <c r="S32" s="61"/>
    </row>
    <row r="33" spans="3:19" x14ac:dyDescent="0.4">
      <c r="C33" s="26"/>
      <c r="D33" s="27"/>
      <c r="E33" s="28"/>
      <c r="F33" s="17"/>
      <c r="G33" s="20"/>
      <c r="H33" s="49"/>
      <c r="I33" s="21"/>
      <c r="J33" s="50"/>
      <c r="K33" s="51"/>
      <c r="L33" s="52"/>
      <c r="M33" s="17"/>
      <c r="N33" s="20"/>
      <c r="O33" s="49"/>
      <c r="P33" s="21"/>
      <c r="Q33" s="62"/>
      <c r="R33" s="63"/>
      <c r="S33" s="64"/>
    </row>
    <row r="34" spans="3:19" x14ac:dyDescent="0.4">
      <c r="C34" s="26"/>
      <c r="D34" s="27"/>
      <c r="E34" s="28"/>
      <c r="H34" s="45"/>
      <c r="J34" s="36"/>
      <c r="K34" s="37"/>
      <c r="L34" s="38"/>
      <c r="O34" s="45"/>
      <c r="Q34" s="20"/>
      <c r="R34" s="20"/>
      <c r="S34" s="20"/>
    </row>
    <row r="35" spans="3:19" x14ac:dyDescent="0.4">
      <c r="C35" s="26"/>
      <c r="D35" s="27"/>
      <c r="E35" s="28"/>
      <c r="H35" s="45"/>
      <c r="J35" s="36"/>
      <c r="K35" s="37"/>
      <c r="L35" s="38"/>
      <c r="O35" s="45"/>
      <c r="Q35" s="43" t="s">
        <v>72</v>
      </c>
      <c r="R35" s="44"/>
      <c r="S35" s="25"/>
    </row>
    <row r="36" spans="3:19" x14ac:dyDescent="0.4">
      <c r="C36" s="26"/>
      <c r="D36" s="27"/>
      <c r="E36" s="28"/>
      <c r="H36" s="45"/>
      <c r="J36" s="36"/>
      <c r="K36" s="37"/>
      <c r="L36" s="38"/>
      <c r="O36" s="45" t="s">
        <v>61</v>
      </c>
      <c r="Q36" s="59"/>
      <c r="R36" s="60"/>
      <c r="S36" s="61"/>
    </row>
    <row r="37" spans="3:19" x14ac:dyDescent="0.4">
      <c r="C37" s="26"/>
      <c r="D37" s="27"/>
      <c r="E37" s="28"/>
      <c r="F37" s="17"/>
      <c r="G37" s="20"/>
      <c r="H37" s="49"/>
      <c r="I37" s="21"/>
      <c r="J37" s="50"/>
      <c r="K37" s="51"/>
      <c r="L37" s="52"/>
      <c r="M37" s="17"/>
      <c r="N37" s="20"/>
      <c r="O37" s="49"/>
      <c r="P37" s="21"/>
      <c r="Q37" s="59"/>
      <c r="R37" s="60"/>
      <c r="S37" s="61"/>
    </row>
    <row r="38" spans="3:19" x14ac:dyDescent="0.4">
      <c r="C38" s="26"/>
      <c r="D38" s="27"/>
      <c r="E38" s="28"/>
      <c r="H38" s="45"/>
      <c r="J38" s="36"/>
      <c r="K38" s="37"/>
      <c r="L38" s="38"/>
      <c r="O38" s="45" t="s">
        <v>62</v>
      </c>
      <c r="Q38" s="59"/>
      <c r="R38" s="60"/>
      <c r="S38" s="61"/>
    </row>
    <row r="39" spans="3:19" x14ac:dyDescent="0.4">
      <c r="C39" s="26"/>
      <c r="D39" s="27"/>
      <c r="E39" s="28"/>
      <c r="F39" s="17"/>
      <c r="G39" s="20"/>
      <c r="H39" s="49"/>
      <c r="I39" s="21"/>
      <c r="J39" s="50"/>
      <c r="K39" s="51"/>
      <c r="L39" s="52"/>
      <c r="M39" s="17"/>
      <c r="N39" s="20"/>
      <c r="O39" s="49"/>
      <c r="P39" s="21"/>
      <c r="Q39" s="59"/>
      <c r="R39" s="60"/>
      <c r="S39" s="61"/>
    </row>
    <row r="40" spans="3:19" x14ac:dyDescent="0.4">
      <c r="C40" s="26"/>
      <c r="D40" s="27"/>
      <c r="E40" s="28"/>
      <c r="H40" s="45"/>
      <c r="J40" s="36"/>
      <c r="K40" s="37"/>
      <c r="L40" s="38"/>
      <c r="O40" s="45" t="s">
        <v>63</v>
      </c>
      <c r="Q40" s="59"/>
      <c r="R40" s="60"/>
      <c r="S40" s="61"/>
    </row>
    <row r="41" spans="3:19" x14ac:dyDescent="0.4">
      <c r="C41" s="26"/>
      <c r="D41" s="27"/>
      <c r="E41" s="28"/>
      <c r="F41" s="17"/>
      <c r="G41" s="20"/>
      <c r="H41" s="49"/>
      <c r="I41" s="21"/>
      <c r="J41" s="50"/>
      <c r="K41" s="51"/>
      <c r="L41" s="52"/>
      <c r="M41" s="17"/>
      <c r="N41" s="20"/>
      <c r="O41" s="49"/>
      <c r="P41" s="21"/>
      <c r="Q41" s="59"/>
      <c r="R41" s="60"/>
      <c r="S41" s="61"/>
    </row>
    <row r="42" spans="3:19" x14ac:dyDescent="0.4">
      <c r="C42" s="26"/>
      <c r="D42" s="27"/>
      <c r="E42" s="28"/>
      <c r="H42" s="45"/>
      <c r="J42" s="36"/>
      <c r="K42" s="37"/>
      <c r="L42" s="38"/>
      <c r="O42" s="45" t="s">
        <v>64</v>
      </c>
      <c r="Q42" s="59"/>
      <c r="R42" s="60"/>
      <c r="S42" s="61"/>
    </row>
    <row r="43" spans="3:19" x14ac:dyDescent="0.4">
      <c r="C43" s="26"/>
      <c r="D43" s="27"/>
      <c r="E43" s="28"/>
      <c r="F43" s="20"/>
      <c r="G43" s="20"/>
      <c r="H43" s="49"/>
      <c r="I43" s="20"/>
      <c r="J43" s="50"/>
      <c r="K43" s="51"/>
      <c r="L43" s="52"/>
      <c r="M43" s="17"/>
      <c r="N43" s="20"/>
      <c r="O43" s="49"/>
      <c r="P43" s="21"/>
      <c r="Q43" s="59"/>
      <c r="R43" s="60"/>
      <c r="S43" s="61"/>
    </row>
    <row r="44" spans="3:19" x14ac:dyDescent="0.4">
      <c r="C44" s="26"/>
      <c r="D44" s="27"/>
      <c r="E44" s="28"/>
      <c r="H44" s="45"/>
      <c r="J44" s="36"/>
      <c r="K44" s="37"/>
      <c r="L44" s="38"/>
      <c r="O44" s="45" t="s">
        <v>65</v>
      </c>
      <c r="Q44" s="59"/>
      <c r="R44" s="60"/>
      <c r="S44" s="61"/>
    </row>
    <row r="45" spans="3:19" x14ac:dyDescent="0.4">
      <c r="C45" s="26"/>
      <c r="D45" s="27"/>
      <c r="E45" s="28"/>
      <c r="F45" s="20"/>
      <c r="G45" s="20"/>
      <c r="H45" s="49"/>
      <c r="I45" s="20"/>
      <c r="J45" s="50"/>
      <c r="K45" s="51"/>
      <c r="L45" s="52"/>
      <c r="M45" s="17"/>
      <c r="N45" s="20"/>
      <c r="O45" s="49"/>
      <c r="P45" s="21"/>
      <c r="Q45" s="59"/>
      <c r="R45" s="60"/>
      <c r="S45" s="61"/>
    </row>
    <row r="46" spans="3:19" x14ac:dyDescent="0.4">
      <c r="C46" s="26"/>
      <c r="D46" s="27"/>
      <c r="E46" s="28"/>
      <c r="H46" s="45"/>
      <c r="J46" s="36"/>
      <c r="K46" s="37"/>
      <c r="L46" s="38"/>
      <c r="O46" s="45" t="s">
        <v>66</v>
      </c>
      <c r="Q46" s="59"/>
      <c r="R46" s="60"/>
      <c r="S46" s="61"/>
    </row>
    <row r="47" spans="3:19" x14ac:dyDescent="0.4">
      <c r="C47" s="26"/>
      <c r="D47" s="27"/>
      <c r="E47" s="28"/>
      <c r="F47" s="17"/>
      <c r="G47" s="20"/>
      <c r="H47" s="49"/>
      <c r="I47" s="21"/>
      <c r="J47" s="50"/>
      <c r="K47" s="51"/>
      <c r="L47" s="52"/>
      <c r="M47" s="17"/>
      <c r="N47" s="20"/>
      <c r="O47" s="49"/>
      <c r="P47" s="21"/>
      <c r="Q47" s="59"/>
      <c r="R47" s="60"/>
      <c r="S47" s="61"/>
    </row>
    <row r="48" spans="3:19" x14ac:dyDescent="0.4">
      <c r="C48" s="26"/>
      <c r="D48" s="27"/>
      <c r="E48" s="28"/>
      <c r="H48" s="45"/>
      <c r="J48" s="36"/>
      <c r="K48" s="37"/>
      <c r="L48" s="38"/>
      <c r="O48" s="45" t="s">
        <v>67</v>
      </c>
      <c r="Q48" s="59"/>
      <c r="R48" s="60"/>
      <c r="S48" s="61"/>
    </row>
    <row r="49" spans="2:21" x14ac:dyDescent="0.4">
      <c r="C49" s="26"/>
      <c r="D49" s="27"/>
      <c r="E49" s="28"/>
      <c r="F49" s="17"/>
      <c r="G49" s="20"/>
      <c r="H49" s="49"/>
      <c r="I49" s="21"/>
      <c r="J49" s="50"/>
      <c r="K49" s="51"/>
      <c r="L49" s="52"/>
      <c r="M49" s="17"/>
      <c r="N49" s="20"/>
      <c r="O49" s="49"/>
      <c r="P49" s="21"/>
      <c r="Q49" s="59"/>
      <c r="R49" s="60"/>
      <c r="S49" s="61"/>
    </row>
    <row r="50" spans="2:21" x14ac:dyDescent="0.4">
      <c r="C50" s="26"/>
      <c r="D50" s="27"/>
      <c r="E50" s="28"/>
      <c r="H50" s="45"/>
      <c r="J50" s="36"/>
      <c r="K50" s="37"/>
      <c r="L50" s="38"/>
      <c r="O50" s="45" t="s">
        <v>68</v>
      </c>
      <c r="Q50" s="59"/>
      <c r="R50" s="60"/>
      <c r="S50" s="61"/>
    </row>
    <row r="51" spans="2:21" x14ac:dyDescent="0.4">
      <c r="C51" s="26"/>
      <c r="D51" s="27"/>
      <c r="E51" s="28"/>
      <c r="F51" s="17"/>
      <c r="G51" s="20"/>
      <c r="H51" s="49"/>
      <c r="I51" s="21"/>
      <c r="J51" s="50"/>
      <c r="K51" s="51"/>
      <c r="L51" s="52"/>
      <c r="M51" s="17"/>
      <c r="N51" s="20"/>
      <c r="O51" s="49"/>
      <c r="P51" s="21"/>
      <c r="Q51" s="59"/>
      <c r="R51" s="60"/>
      <c r="S51" s="61"/>
    </row>
    <row r="52" spans="2:21" x14ac:dyDescent="0.4">
      <c r="C52" s="26"/>
      <c r="D52" s="27"/>
      <c r="E52" s="28"/>
      <c r="H52" s="45"/>
      <c r="J52" s="36"/>
      <c r="K52" s="37"/>
      <c r="L52" s="38"/>
      <c r="O52" s="45" t="s">
        <v>69</v>
      </c>
      <c r="Q52" s="59"/>
      <c r="R52" s="60"/>
      <c r="S52" s="61"/>
    </row>
    <row r="53" spans="2:21" x14ac:dyDescent="0.4">
      <c r="C53" s="65"/>
      <c r="D53" s="66"/>
      <c r="E53" s="67"/>
      <c r="F53" s="20"/>
      <c r="G53" s="20"/>
      <c r="H53" s="20"/>
      <c r="I53" s="20"/>
      <c r="J53" s="50"/>
      <c r="K53" s="51"/>
      <c r="L53" s="52"/>
      <c r="M53" s="20"/>
      <c r="N53" s="20"/>
      <c r="O53" s="20"/>
      <c r="P53" s="21"/>
      <c r="Q53" s="62"/>
      <c r="R53" s="63"/>
      <c r="S53" s="64"/>
    </row>
    <row r="54" spans="2:21" x14ac:dyDescent="0.4">
      <c r="C54" s="65"/>
      <c r="D54" s="66"/>
      <c r="E54" s="67"/>
      <c r="J54" s="68"/>
      <c r="K54" s="69"/>
      <c r="L54" s="70"/>
      <c r="Q54" s="20"/>
      <c r="R54" s="20"/>
      <c r="S54" s="20"/>
    </row>
    <row r="55" spans="2:21" x14ac:dyDescent="0.4">
      <c r="C55" s="65"/>
      <c r="D55" s="66"/>
      <c r="E55" s="67"/>
      <c r="J55" s="68"/>
      <c r="K55" s="69"/>
      <c r="L55" s="70"/>
      <c r="Q55" s="43" t="s">
        <v>86</v>
      </c>
      <c r="R55" s="44"/>
      <c r="S55" s="25"/>
    </row>
    <row r="56" spans="2:21" x14ac:dyDescent="0.4">
      <c r="C56" s="65"/>
      <c r="D56" s="66"/>
      <c r="E56" s="67"/>
      <c r="J56" s="68"/>
      <c r="K56" s="69"/>
      <c r="L56" s="70"/>
      <c r="O56" s="45" t="s">
        <v>153</v>
      </c>
      <c r="Q56" s="46"/>
      <c r="R56" s="47"/>
      <c r="S56" s="48"/>
    </row>
    <row r="57" spans="2:21" x14ac:dyDescent="0.4">
      <c r="C57" s="65"/>
      <c r="D57" s="66"/>
      <c r="E57" s="67"/>
      <c r="F57" s="20"/>
      <c r="G57" s="20"/>
      <c r="H57" s="49"/>
      <c r="I57" s="21"/>
      <c r="J57" s="50"/>
      <c r="K57" s="51"/>
      <c r="L57" s="52"/>
      <c r="M57" s="17"/>
      <c r="N57" s="20"/>
      <c r="O57" s="49"/>
      <c r="P57" s="21"/>
      <c r="Q57" s="53"/>
      <c r="R57" s="54"/>
      <c r="S57" s="55"/>
    </row>
    <row r="58" spans="2:21" x14ac:dyDescent="0.4">
      <c r="C58" s="65"/>
      <c r="D58" s="66"/>
      <c r="E58" s="67"/>
      <c r="J58" s="68"/>
      <c r="K58" s="69"/>
      <c r="L58" s="70"/>
      <c r="O58" s="45" t="s">
        <v>154</v>
      </c>
      <c r="Q58" s="53"/>
      <c r="R58" s="54"/>
      <c r="S58" s="55"/>
    </row>
    <row r="59" spans="2:21" x14ac:dyDescent="0.4">
      <c r="C59" s="65"/>
      <c r="D59" s="66"/>
      <c r="E59" s="67"/>
      <c r="F59" s="20"/>
      <c r="G59" s="20"/>
      <c r="H59" s="49"/>
      <c r="I59" s="21"/>
      <c r="J59" s="50"/>
      <c r="K59" s="51"/>
      <c r="L59" s="52"/>
      <c r="M59" s="17"/>
      <c r="N59" s="20"/>
      <c r="O59" s="49"/>
      <c r="P59" s="21"/>
      <c r="Q59" s="53"/>
      <c r="R59" s="54"/>
      <c r="S59" s="55"/>
    </row>
    <row r="60" spans="2:21" x14ac:dyDescent="0.4">
      <c r="C60" s="65"/>
      <c r="D60" s="66"/>
      <c r="E60" s="67"/>
      <c r="J60" s="68"/>
      <c r="K60" s="69"/>
      <c r="L60" s="70"/>
      <c r="O60" s="45" t="s">
        <v>155</v>
      </c>
      <c r="Q60" s="53"/>
      <c r="R60" s="54"/>
      <c r="S60" s="55"/>
    </row>
    <row r="61" spans="2:21" x14ac:dyDescent="0.4">
      <c r="C61" s="71"/>
      <c r="D61" s="72"/>
      <c r="E61" s="73"/>
      <c r="F61" s="20"/>
      <c r="G61" s="20"/>
      <c r="H61" s="49"/>
      <c r="I61" s="21"/>
      <c r="J61" s="74"/>
      <c r="K61" s="75"/>
      <c r="L61" s="76"/>
      <c r="M61" s="17"/>
      <c r="N61" s="20"/>
      <c r="O61" s="49"/>
      <c r="P61" s="21"/>
      <c r="Q61" s="56"/>
      <c r="R61" s="57"/>
      <c r="S61" s="58"/>
    </row>
    <row r="63" spans="2:21" ht="16.5" thickBot="1" x14ac:dyDescent="0.45"/>
    <row r="64" spans="2:21" x14ac:dyDescent="0.4">
      <c r="B64" s="77"/>
      <c r="C64" s="78"/>
      <c r="D64" s="78"/>
      <c r="E64" s="78"/>
      <c r="F64" s="78"/>
      <c r="G64" s="78"/>
      <c r="H64" s="78"/>
      <c r="I64" s="78"/>
      <c r="J64" s="78"/>
      <c r="K64" s="78"/>
      <c r="L64" s="78"/>
      <c r="M64" s="78"/>
      <c r="N64" s="78"/>
      <c r="O64" s="78"/>
      <c r="P64" s="78"/>
      <c r="Q64" s="78"/>
      <c r="R64" s="78"/>
      <c r="S64" s="78"/>
      <c r="T64" s="78"/>
      <c r="U64" s="79"/>
    </row>
    <row r="65" spans="2:38" x14ac:dyDescent="0.4">
      <c r="B65" s="80"/>
      <c r="C65" s="29" t="s">
        <v>51</v>
      </c>
      <c r="D65" s="30"/>
      <c r="E65" s="25"/>
      <c r="J65" s="43" t="s">
        <v>79</v>
      </c>
      <c r="K65" s="44"/>
      <c r="L65" s="25"/>
      <c r="Q65" s="43" t="s">
        <v>73</v>
      </c>
      <c r="R65" s="44"/>
      <c r="S65" s="25"/>
      <c r="U65" s="81"/>
      <c r="Z65" s="43" t="s">
        <v>86</v>
      </c>
      <c r="AA65" s="44"/>
      <c r="AB65" s="25"/>
      <c r="AH65" s="82"/>
    </row>
    <row r="66" spans="2:38" x14ac:dyDescent="0.4">
      <c r="B66" s="80"/>
      <c r="C66" s="83"/>
      <c r="D66" s="84"/>
      <c r="E66" s="85"/>
      <c r="G66" s="19" t="s">
        <v>80</v>
      </c>
      <c r="J66" s="46"/>
      <c r="K66" s="47"/>
      <c r="L66" s="48"/>
      <c r="Q66" s="46"/>
      <c r="R66" s="47"/>
      <c r="S66" s="48"/>
      <c r="U66" s="81"/>
      <c r="V66" s="42"/>
      <c r="W66" s="42" t="s">
        <v>97</v>
      </c>
      <c r="X66" s="42"/>
      <c r="Y66" s="42"/>
      <c r="Z66" s="116"/>
      <c r="AA66" s="117"/>
      <c r="AB66" s="118"/>
    </row>
    <row r="67" spans="2:38" x14ac:dyDescent="0.4">
      <c r="B67" s="80"/>
      <c r="C67" s="68"/>
      <c r="D67" s="69"/>
      <c r="E67" s="70"/>
      <c r="F67" s="20"/>
      <c r="G67" s="20"/>
      <c r="H67" s="20"/>
      <c r="I67" s="21"/>
      <c r="J67" s="53"/>
      <c r="K67" s="54"/>
      <c r="L67" s="55"/>
      <c r="N67" s="19" t="s">
        <v>93</v>
      </c>
      <c r="Q67" s="53"/>
      <c r="R67" s="54"/>
      <c r="S67" s="55"/>
      <c r="U67" s="81"/>
      <c r="Z67" s="59"/>
      <c r="AA67" s="60"/>
      <c r="AB67" s="61"/>
    </row>
    <row r="68" spans="2:38" x14ac:dyDescent="0.4">
      <c r="B68" s="80"/>
      <c r="C68" s="68"/>
      <c r="D68" s="69"/>
      <c r="E68" s="70"/>
      <c r="G68" s="19" t="s">
        <v>81</v>
      </c>
      <c r="J68" s="53"/>
      <c r="K68" s="54"/>
      <c r="L68" s="55"/>
      <c r="M68" s="20"/>
      <c r="N68" s="20"/>
      <c r="O68" s="20"/>
      <c r="P68" s="20"/>
      <c r="Q68" s="53"/>
      <c r="R68" s="54"/>
      <c r="S68" s="55"/>
      <c r="T68" s="22"/>
      <c r="U68" s="81"/>
      <c r="V68" s="42"/>
      <c r="W68" s="42" t="s">
        <v>98</v>
      </c>
      <c r="X68" s="42"/>
      <c r="Y68" s="42"/>
      <c r="Z68" s="59"/>
      <c r="AA68" s="60"/>
      <c r="AB68" s="61"/>
      <c r="AD68" s="31"/>
      <c r="AL68" s="31"/>
    </row>
    <row r="69" spans="2:38" x14ac:dyDescent="0.4">
      <c r="B69" s="80"/>
      <c r="C69" s="68"/>
      <c r="D69" s="69"/>
      <c r="E69" s="70"/>
      <c r="F69" s="20"/>
      <c r="G69" s="20"/>
      <c r="H69" s="20"/>
      <c r="I69" s="21"/>
      <c r="J69" s="53"/>
      <c r="K69" s="54"/>
      <c r="L69" s="55"/>
      <c r="N69" s="19" t="s">
        <v>94</v>
      </c>
      <c r="Q69" s="53"/>
      <c r="R69" s="54"/>
      <c r="S69" s="55"/>
      <c r="T69" s="22"/>
      <c r="U69" s="81"/>
      <c r="Z69" s="59"/>
      <c r="AA69" s="60"/>
      <c r="AB69" s="61"/>
      <c r="AD69" s="31"/>
      <c r="AL69" s="31"/>
    </row>
    <row r="70" spans="2:38" x14ac:dyDescent="0.4">
      <c r="B70" s="80"/>
      <c r="C70" s="68"/>
      <c r="D70" s="69"/>
      <c r="E70" s="70"/>
      <c r="I70" s="86"/>
      <c r="J70" s="53"/>
      <c r="K70" s="54"/>
      <c r="L70" s="55"/>
      <c r="M70" s="17"/>
      <c r="N70" s="20"/>
      <c r="O70" s="20"/>
      <c r="P70" s="21"/>
      <c r="Q70" s="56"/>
      <c r="R70" s="57"/>
      <c r="S70" s="58"/>
      <c r="T70" s="22"/>
      <c r="U70" s="81"/>
      <c r="V70" s="42"/>
      <c r="W70" s="42" t="s">
        <v>156</v>
      </c>
      <c r="X70" s="42"/>
      <c r="Y70" s="42"/>
      <c r="Z70" s="59"/>
      <c r="AA70" s="60"/>
      <c r="AB70" s="61"/>
    </row>
    <row r="71" spans="2:38" x14ac:dyDescent="0.4">
      <c r="B71" s="80"/>
      <c r="C71" s="68"/>
      <c r="D71" s="69"/>
      <c r="E71" s="70"/>
      <c r="J71" s="53"/>
      <c r="K71" s="54"/>
      <c r="L71" s="55"/>
      <c r="U71" s="81"/>
      <c r="Z71" s="59"/>
      <c r="AA71" s="60"/>
      <c r="AB71" s="61"/>
    </row>
    <row r="72" spans="2:38" x14ac:dyDescent="0.4">
      <c r="B72" s="80"/>
      <c r="C72" s="68"/>
      <c r="D72" s="69"/>
      <c r="E72" s="70"/>
      <c r="J72" s="53"/>
      <c r="K72" s="54"/>
      <c r="L72" s="55"/>
      <c r="Q72" s="43" t="s">
        <v>72</v>
      </c>
      <c r="R72" s="44"/>
      <c r="S72" s="25"/>
      <c r="U72" s="81"/>
      <c r="V72" s="42"/>
      <c r="W72" s="42" t="s">
        <v>174</v>
      </c>
      <c r="X72" s="42"/>
      <c r="Y72" s="42"/>
      <c r="Z72" s="59"/>
      <c r="AA72" s="60"/>
      <c r="AB72" s="61"/>
    </row>
    <row r="73" spans="2:38" x14ac:dyDescent="0.4">
      <c r="B73" s="80"/>
      <c r="C73" s="68"/>
      <c r="D73" s="69"/>
      <c r="E73" s="70"/>
      <c r="J73" s="53"/>
      <c r="K73" s="54"/>
      <c r="L73" s="55"/>
      <c r="N73" s="19" t="s">
        <v>95</v>
      </c>
      <c r="Q73" s="46"/>
      <c r="R73" s="47"/>
      <c r="S73" s="48"/>
      <c r="U73" s="81"/>
      <c r="Z73" s="53"/>
      <c r="AA73" s="54"/>
      <c r="AB73" s="55"/>
    </row>
    <row r="74" spans="2:38" x14ac:dyDescent="0.4">
      <c r="B74" s="80"/>
      <c r="C74" s="68"/>
      <c r="D74" s="69"/>
      <c r="E74" s="70"/>
      <c r="J74" s="53"/>
      <c r="K74" s="54"/>
      <c r="L74" s="55"/>
      <c r="M74" s="20"/>
      <c r="N74" s="20"/>
      <c r="O74" s="20"/>
      <c r="P74" s="20"/>
      <c r="Q74" s="53"/>
      <c r="R74" s="54"/>
      <c r="S74" s="55"/>
      <c r="T74" s="22"/>
      <c r="U74" s="81"/>
      <c r="V74" s="80"/>
      <c r="Z74" s="53"/>
      <c r="AA74" s="54"/>
      <c r="AB74" s="55"/>
    </row>
    <row r="75" spans="2:38" x14ac:dyDescent="0.4">
      <c r="B75" s="80"/>
      <c r="C75" s="68"/>
      <c r="D75" s="69"/>
      <c r="E75" s="70"/>
      <c r="J75" s="53"/>
      <c r="K75" s="54"/>
      <c r="L75" s="55"/>
      <c r="N75" s="19" t="s">
        <v>96</v>
      </c>
      <c r="Q75" s="53"/>
      <c r="R75" s="54"/>
      <c r="S75" s="55"/>
      <c r="U75" s="81"/>
      <c r="V75" s="80"/>
      <c r="Z75" s="53"/>
      <c r="AA75" s="54"/>
      <c r="AB75" s="55"/>
    </row>
    <row r="76" spans="2:38" x14ac:dyDescent="0.4">
      <c r="B76" s="80"/>
      <c r="C76" s="68"/>
      <c r="D76" s="69"/>
      <c r="E76" s="70"/>
      <c r="J76" s="53"/>
      <c r="K76" s="54"/>
      <c r="L76" s="55"/>
      <c r="M76" s="20"/>
      <c r="N76" s="20"/>
      <c r="O76" s="20"/>
      <c r="P76" s="20"/>
      <c r="Q76" s="56"/>
      <c r="R76" s="57"/>
      <c r="S76" s="58"/>
      <c r="U76" s="81"/>
      <c r="Z76" s="53"/>
      <c r="AA76" s="54"/>
      <c r="AB76" s="55"/>
    </row>
    <row r="77" spans="2:38" x14ac:dyDescent="0.4">
      <c r="B77" s="80"/>
      <c r="C77" s="68"/>
      <c r="D77" s="69"/>
      <c r="E77" s="70"/>
      <c r="J77" s="53"/>
      <c r="K77" s="54"/>
      <c r="L77" s="55"/>
      <c r="N77" s="42" t="s">
        <v>186</v>
      </c>
      <c r="U77" s="81"/>
      <c r="Z77" s="53"/>
      <c r="AA77" s="54"/>
      <c r="AB77" s="55"/>
    </row>
    <row r="78" spans="2:38" x14ac:dyDescent="0.4">
      <c r="B78" s="80"/>
      <c r="C78" s="68"/>
      <c r="D78" s="69"/>
      <c r="E78" s="70"/>
      <c r="J78" s="53"/>
      <c r="K78" s="54"/>
      <c r="L78" s="55"/>
      <c r="M78" s="17"/>
      <c r="N78" s="20"/>
      <c r="O78" s="20"/>
      <c r="P78" s="20"/>
      <c r="Q78" s="20"/>
      <c r="R78" s="20"/>
      <c r="S78" s="20"/>
      <c r="T78" s="20"/>
      <c r="U78" s="119"/>
      <c r="V78" s="20"/>
      <c r="W78" s="20"/>
      <c r="X78" s="20"/>
      <c r="Y78" s="21"/>
      <c r="Z78" s="56"/>
      <c r="AA78" s="57"/>
      <c r="AB78" s="58"/>
    </row>
    <row r="79" spans="2:38" x14ac:dyDescent="0.4">
      <c r="B79" s="80"/>
      <c r="C79" s="68"/>
      <c r="D79" s="69"/>
      <c r="E79" s="70"/>
      <c r="J79" s="53"/>
      <c r="K79" s="54"/>
      <c r="L79" s="55"/>
      <c r="U79" s="81"/>
    </row>
    <row r="80" spans="2:38" x14ac:dyDescent="0.4">
      <c r="B80" s="80"/>
      <c r="C80" s="68"/>
      <c r="D80" s="69"/>
      <c r="E80" s="70"/>
      <c r="J80" s="53"/>
      <c r="K80" s="54"/>
      <c r="L80" s="55"/>
      <c r="Q80" s="43" t="s">
        <v>71</v>
      </c>
      <c r="R80" s="44"/>
      <c r="S80" s="25"/>
      <c r="U80" s="81"/>
      <c r="Z80" s="43" t="s">
        <v>85</v>
      </c>
      <c r="AA80" s="44"/>
      <c r="AB80" s="25"/>
    </row>
    <row r="81" spans="2:28" x14ac:dyDescent="0.4">
      <c r="B81" s="80"/>
      <c r="C81" s="68"/>
      <c r="D81" s="69"/>
      <c r="E81" s="70"/>
      <c r="J81" s="53"/>
      <c r="K81" s="54"/>
      <c r="L81" s="55"/>
      <c r="N81" s="19" t="s">
        <v>91</v>
      </c>
      <c r="Q81" s="46"/>
      <c r="R81" s="47"/>
      <c r="S81" s="48"/>
      <c r="U81" s="81"/>
      <c r="Z81" s="46"/>
      <c r="AA81" s="47"/>
      <c r="AB81" s="48"/>
    </row>
    <row r="82" spans="2:28" x14ac:dyDescent="0.4">
      <c r="B82" s="80"/>
      <c r="C82" s="68"/>
      <c r="D82" s="69"/>
      <c r="E82" s="70"/>
      <c r="J82" s="53"/>
      <c r="K82" s="54"/>
      <c r="L82" s="55"/>
      <c r="M82" s="20"/>
      <c r="N82" s="20"/>
      <c r="O82" s="20"/>
      <c r="P82" s="20"/>
      <c r="Q82" s="53"/>
      <c r="R82" s="54"/>
      <c r="S82" s="55"/>
      <c r="U82" s="81"/>
      <c r="Z82" s="53"/>
      <c r="AA82" s="54"/>
      <c r="AB82" s="55"/>
    </row>
    <row r="83" spans="2:28" x14ac:dyDescent="0.4">
      <c r="B83" s="80"/>
      <c r="C83" s="68"/>
      <c r="D83" s="69"/>
      <c r="E83" s="70"/>
      <c r="J83" s="53"/>
      <c r="K83" s="54"/>
      <c r="L83" s="55"/>
      <c r="N83" s="19" t="s">
        <v>92</v>
      </c>
      <c r="Q83" s="53"/>
      <c r="R83" s="54"/>
      <c r="S83" s="55"/>
      <c r="U83" s="81"/>
      <c r="Z83" s="53"/>
      <c r="AA83" s="54"/>
      <c r="AB83" s="55"/>
    </row>
    <row r="84" spans="2:28" x14ac:dyDescent="0.4">
      <c r="B84" s="80"/>
      <c r="C84" s="68"/>
      <c r="D84" s="69"/>
      <c r="E84" s="70"/>
      <c r="J84" s="56"/>
      <c r="K84" s="57"/>
      <c r="L84" s="58"/>
      <c r="M84" s="20"/>
      <c r="N84" s="20"/>
      <c r="O84" s="20"/>
      <c r="P84" s="20"/>
      <c r="Q84" s="53"/>
      <c r="R84" s="54"/>
      <c r="S84" s="55"/>
      <c r="U84" s="81"/>
      <c r="V84" s="42"/>
      <c r="W84" s="42" t="s">
        <v>176</v>
      </c>
      <c r="X84" s="42"/>
      <c r="Y84" s="42"/>
      <c r="Z84" s="53"/>
      <c r="AA84" s="54"/>
      <c r="AB84" s="55"/>
    </row>
    <row r="85" spans="2:28" x14ac:dyDescent="0.4">
      <c r="B85" s="80"/>
      <c r="C85" s="68"/>
      <c r="D85" s="69"/>
      <c r="E85" s="70"/>
      <c r="F85" s="25"/>
      <c r="G85" s="42" t="s">
        <v>89</v>
      </c>
      <c r="H85" s="42"/>
      <c r="I85" s="42"/>
      <c r="J85" s="42"/>
      <c r="K85" s="42"/>
      <c r="L85" s="42"/>
      <c r="M85" s="42"/>
      <c r="N85" s="42"/>
      <c r="O85" s="42"/>
      <c r="P85" s="87"/>
      <c r="Q85" s="53"/>
      <c r="R85" s="54"/>
      <c r="S85" s="55"/>
      <c r="U85" s="81"/>
      <c r="Z85" s="53"/>
      <c r="AA85" s="54"/>
      <c r="AB85" s="55"/>
    </row>
    <row r="86" spans="2:28" x14ac:dyDescent="0.4">
      <c r="B86" s="80"/>
      <c r="C86" s="68"/>
      <c r="D86" s="69"/>
      <c r="E86" s="70"/>
      <c r="Q86" s="56"/>
      <c r="R86" s="57"/>
      <c r="S86" s="58"/>
      <c r="U86" s="81"/>
      <c r="Z86" s="53"/>
      <c r="AA86" s="54"/>
      <c r="AB86" s="55"/>
    </row>
    <row r="87" spans="2:28" x14ac:dyDescent="0.4">
      <c r="B87" s="80"/>
      <c r="C87" s="68"/>
      <c r="D87" s="69"/>
      <c r="E87" s="70"/>
      <c r="U87" s="81"/>
      <c r="Z87" s="53"/>
      <c r="AA87" s="54"/>
      <c r="AB87" s="55"/>
    </row>
    <row r="88" spans="2:28" x14ac:dyDescent="0.4">
      <c r="B88" s="80"/>
      <c r="C88" s="68"/>
      <c r="D88" s="69"/>
      <c r="E88" s="70"/>
      <c r="I88" s="88"/>
      <c r="J88" s="89"/>
      <c r="K88" s="89"/>
      <c r="L88" s="89"/>
      <c r="M88" s="89"/>
      <c r="N88" s="89"/>
      <c r="O88" s="89"/>
      <c r="P88" s="89"/>
      <c r="Q88" s="89"/>
      <c r="R88" s="89"/>
      <c r="S88" s="89"/>
      <c r="T88" s="90"/>
      <c r="U88" s="81"/>
      <c r="Z88" s="53"/>
      <c r="AA88" s="54"/>
      <c r="AB88" s="55"/>
    </row>
    <row r="89" spans="2:28" x14ac:dyDescent="0.4">
      <c r="B89" s="80"/>
      <c r="C89" s="68"/>
      <c r="D89" s="69"/>
      <c r="E89" s="70"/>
      <c r="I89" s="91"/>
      <c r="J89" s="43" t="s">
        <v>82</v>
      </c>
      <c r="K89" s="44"/>
      <c r="L89" s="25"/>
      <c r="Q89" s="43" t="s">
        <v>148</v>
      </c>
      <c r="R89" s="44"/>
      <c r="S89" s="25"/>
      <c r="T89" s="92"/>
      <c r="U89" s="81"/>
      <c r="Z89" s="53"/>
      <c r="AA89" s="54"/>
      <c r="AB89" s="55"/>
    </row>
    <row r="90" spans="2:28" x14ac:dyDescent="0.4">
      <c r="B90" s="80"/>
      <c r="C90" s="68"/>
      <c r="D90" s="69"/>
      <c r="E90" s="70"/>
      <c r="G90" s="19" t="s">
        <v>83</v>
      </c>
      <c r="I90" s="91"/>
      <c r="J90" s="46"/>
      <c r="K90" s="47"/>
      <c r="L90" s="48"/>
      <c r="Q90" s="46"/>
      <c r="R90" s="47"/>
      <c r="S90" s="48"/>
      <c r="T90" s="92"/>
      <c r="U90" s="81"/>
      <c r="Z90" s="53"/>
      <c r="AA90" s="54"/>
      <c r="AB90" s="55"/>
    </row>
    <row r="91" spans="2:28" x14ac:dyDescent="0.4">
      <c r="B91" s="80"/>
      <c r="C91" s="68"/>
      <c r="D91" s="69"/>
      <c r="E91" s="70"/>
      <c r="F91" s="20"/>
      <c r="G91" s="20"/>
      <c r="H91" s="20"/>
      <c r="I91" s="93"/>
      <c r="J91" s="53"/>
      <c r="K91" s="54"/>
      <c r="L91" s="55"/>
      <c r="N91" s="19" t="s">
        <v>149</v>
      </c>
      <c r="Q91" s="53"/>
      <c r="R91" s="54"/>
      <c r="S91" s="55"/>
      <c r="T91" s="92"/>
      <c r="U91" s="81"/>
      <c r="Z91" s="53"/>
      <c r="AA91" s="54"/>
      <c r="AB91" s="55"/>
    </row>
    <row r="92" spans="2:28" x14ac:dyDescent="0.4">
      <c r="B92" s="80"/>
      <c r="C92" s="68"/>
      <c r="D92" s="69"/>
      <c r="E92" s="70"/>
      <c r="G92" s="19" t="s">
        <v>84</v>
      </c>
      <c r="I92" s="91"/>
      <c r="J92" s="53"/>
      <c r="K92" s="54"/>
      <c r="L92" s="55"/>
      <c r="M92" s="20"/>
      <c r="N92" s="35"/>
      <c r="O92" s="20"/>
      <c r="P92" s="21"/>
      <c r="Q92" s="53"/>
      <c r="R92" s="54"/>
      <c r="S92" s="55"/>
      <c r="T92" s="92"/>
      <c r="U92" s="81"/>
      <c r="Z92" s="53"/>
      <c r="AA92" s="54"/>
      <c r="AB92" s="55"/>
    </row>
    <row r="93" spans="2:28" x14ac:dyDescent="0.4">
      <c r="B93" s="80"/>
      <c r="C93" s="68"/>
      <c r="D93" s="69"/>
      <c r="E93" s="70"/>
      <c r="F93" s="20"/>
      <c r="G93" s="20"/>
      <c r="H93" s="20"/>
      <c r="I93" s="93"/>
      <c r="J93" s="53"/>
      <c r="K93" s="54"/>
      <c r="L93" s="55"/>
      <c r="N93" s="19" t="s">
        <v>150</v>
      </c>
      <c r="Q93" s="53"/>
      <c r="R93" s="54"/>
      <c r="S93" s="55"/>
      <c r="T93" s="92"/>
      <c r="U93" s="94"/>
      <c r="V93" s="42"/>
      <c r="W93" s="42" t="s">
        <v>177</v>
      </c>
      <c r="X93" s="42"/>
      <c r="Y93" s="42"/>
      <c r="Z93" s="53"/>
      <c r="AA93" s="54"/>
      <c r="AB93" s="55"/>
    </row>
    <row r="94" spans="2:28" x14ac:dyDescent="0.4">
      <c r="B94" s="80"/>
      <c r="C94" s="68"/>
      <c r="D94" s="69"/>
      <c r="E94" s="70"/>
      <c r="I94" s="91"/>
      <c r="J94" s="53"/>
      <c r="K94" s="54"/>
      <c r="L94" s="55"/>
      <c r="M94" s="20"/>
      <c r="N94" s="35"/>
      <c r="O94" s="20"/>
      <c r="P94" s="21"/>
      <c r="Q94" s="56"/>
      <c r="R94" s="57"/>
      <c r="S94" s="58"/>
      <c r="T94" s="92"/>
      <c r="U94" s="81"/>
      <c r="Z94" s="53"/>
      <c r="AA94" s="54"/>
      <c r="AB94" s="55"/>
    </row>
    <row r="95" spans="2:28" x14ac:dyDescent="0.4">
      <c r="B95" s="80"/>
      <c r="C95" s="68"/>
      <c r="D95" s="69"/>
      <c r="E95" s="70"/>
      <c r="I95" s="91"/>
      <c r="J95" s="53"/>
      <c r="K95" s="54"/>
      <c r="L95" s="55"/>
      <c r="T95" s="92"/>
      <c r="U95" s="81"/>
      <c r="Z95" s="53"/>
      <c r="AA95" s="54"/>
      <c r="AB95" s="55"/>
    </row>
    <row r="96" spans="2:28" x14ac:dyDescent="0.4">
      <c r="B96" s="80"/>
      <c r="C96" s="68"/>
      <c r="D96" s="69"/>
      <c r="E96" s="70"/>
      <c r="I96" s="91"/>
      <c r="J96" s="53"/>
      <c r="K96" s="54"/>
      <c r="L96" s="55"/>
      <c r="Q96" s="43" t="s">
        <v>151</v>
      </c>
      <c r="R96" s="44"/>
      <c r="S96" s="25"/>
      <c r="T96" s="92"/>
      <c r="U96" s="81"/>
      <c r="Z96" s="53"/>
      <c r="AA96" s="54"/>
      <c r="AB96" s="55"/>
    </row>
    <row r="97" spans="2:28" x14ac:dyDescent="0.4">
      <c r="B97" s="80"/>
      <c r="C97" s="68"/>
      <c r="D97" s="69"/>
      <c r="E97" s="70"/>
      <c r="I97" s="91"/>
      <c r="J97" s="53"/>
      <c r="K97" s="54"/>
      <c r="L97" s="55"/>
      <c r="N97" s="19" t="s">
        <v>147</v>
      </c>
      <c r="Q97" s="46"/>
      <c r="R97" s="47"/>
      <c r="S97" s="48"/>
      <c r="T97" s="92"/>
      <c r="U97" s="81"/>
      <c r="Z97" s="53"/>
      <c r="AA97" s="54"/>
      <c r="AB97" s="55"/>
    </row>
    <row r="98" spans="2:28" x14ac:dyDescent="0.4">
      <c r="B98" s="80"/>
      <c r="C98" s="68"/>
      <c r="D98" s="69"/>
      <c r="E98" s="70"/>
      <c r="I98" s="91"/>
      <c r="J98" s="53"/>
      <c r="K98" s="54"/>
      <c r="L98" s="55"/>
      <c r="M98" s="20"/>
      <c r="N98" s="35"/>
      <c r="O98" s="20"/>
      <c r="P98" s="21"/>
      <c r="Q98" s="53"/>
      <c r="R98" s="54"/>
      <c r="S98" s="55"/>
      <c r="T98" s="92"/>
      <c r="U98" s="81"/>
      <c r="Z98" s="53"/>
      <c r="AA98" s="54"/>
      <c r="AB98" s="55"/>
    </row>
    <row r="99" spans="2:28" x14ac:dyDescent="0.4">
      <c r="B99" s="80"/>
      <c r="C99" s="68"/>
      <c r="D99" s="69"/>
      <c r="E99" s="70"/>
      <c r="I99" s="91"/>
      <c r="J99" s="53"/>
      <c r="K99" s="54"/>
      <c r="L99" s="55"/>
      <c r="N99" s="19" t="s">
        <v>152</v>
      </c>
      <c r="Q99" s="53"/>
      <c r="R99" s="54"/>
      <c r="S99" s="55"/>
      <c r="T99" s="92"/>
      <c r="U99" s="81"/>
      <c r="Z99" s="56"/>
      <c r="AA99" s="57"/>
      <c r="AB99" s="58"/>
    </row>
    <row r="100" spans="2:28" x14ac:dyDescent="0.4">
      <c r="B100" s="80"/>
      <c r="C100" s="68"/>
      <c r="D100" s="69"/>
      <c r="E100" s="70"/>
      <c r="I100" s="91"/>
      <c r="J100" s="56"/>
      <c r="K100" s="57"/>
      <c r="L100" s="58"/>
      <c r="M100" s="20"/>
      <c r="N100" s="35"/>
      <c r="O100" s="20"/>
      <c r="P100" s="21"/>
      <c r="Q100" s="56"/>
      <c r="R100" s="57"/>
      <c r="S100" s="58"/>
      <c r="T100" s="92"/>
      <c r="U100" s="81"/>
    </row>
    <row r="101" spans="2:28" x14ac:dyDescent="0.4">
      <c r="B101" s="80"/>
      <c r="C101" s="68"/>
      <c r="D101" s="69"/>
      <c r="E101" s="70"/>
      <c r="I101" s="95"/>
      <c r="J101" s="96"/>
      <c r="K101" s="96"/>
      <c r="L101" s="96"/>
      <c r="M101" s="96"/>
      <c r="N101" s="96"/>
      <c r="O101" s="96"/>
      <c r="P101" s="96"/>
      <c r="Q101" s="96"/>
      <c r="R101" s="96"/>
      <c r="S101" s="96"/>
      <c r="T101" s="97"/>
      <c r="U101" s="81"/>
    </row>
    <row r="102" spans="2:28" x14ac:dyDescent="0.4">
      <c r="B102" s="80"/>
      <c r="C102" s="68"/>
      <c r="D102" s="69"/>
      <c r="E102" s="70"/>
      <c r="U102" s="81"/>
    </row>
    <row r="103" spans="2:28" x14ac:dyDescent="0.4">
      <c r="B103" s="80"/>
      <c r="C103" s="68"/>
      <c r="D103" s="69"/>
      <c r="E103" s="70"/>
      <c r="J103" s="43" t="s">
        <v>86</v>
      </c>
      <c r="K103" s="44"/>
      <c r="L103" s="25"/>
      <c r="U103" s="81"/>
    </row>
    <row r="104" spans="2:28" x14ac:dyDescent="0.4">
      <c r="B104" s="80"/>
      <c r="C104" s="68"/>
      <c r="D104" s="69"/>
      <c r="E104" s="70"/>
      <c r="G104" s="19" t="s">
        <v>88</v>
      </c>
      <c r="I104" s="42"/>
      <c r="J104" s="46"/>
      <c r="K104" s="47"/>
      <c r="L104" s="48"/>
      <c r="U104" s="81"/>
    </row>
    <row r="105" spans="2:28" x14ac:dyDescent="0.4">
      <c r="B105" s="80"/>
      <c r="C105" s="68"/>
      <c r="D105" s="69"/>
      <c r="E105" s="70"/>
      <c r="F105" s="20"/>
      <c r="G105" s="20"/>
      <c r="H105" s="20"/>
      <c r="J105" s="53"/>
      <c r="K105" s="54"/>
      <c r="L105" s="55"/>
      <c r="U105" s="81"/>
    </row>
    <row r="106" spans="2:28" x14ac:dyDescent="0.4">
      <c r="B106" s="80"/>
      <c r="C106" s="68"/>
      <c r="D106" s="69"/>
      <c r="E106" s="70"/>
      <c r="G106" s="19" t="s">
        <v>90</v>
      </c>
      <c r="I106" s="42"/>
      <c r="J106" s="53"/>
      <c r="K106" s="54"/>
      <c r="L106" s="55"/>
      <c r="U106" s="81"/>
    </row>
    <row r="107" spans="2:28" x14ac:dyDescent="0.4">
      <c r="B107" s="80"/>
      <c r="C107" s="68"/>
      <c r="D107" s="69"/>
      <c r="E107" s="70"/>
      <c r="F107" s="20"/>
      <c r="G107" s="20"/>
      <c r="H107" s="20"/>
      <c r="J107" s="56"/>
      <c r="K107" s="57"/>
      <c r="L107" s="58"/>
      <c r="U107" s="81"/>
    </row>
    <row r="108" spans="2:28" x14ac:dyDescent="0.4">
      <c r="B108" s="80"/>
      <c r="C108" s="68"/>
      <c r="D108" s="69"/>
      <c r="E108" s="70"/>
      <c r="U108" s="81"/>
    </row>
    <row r="109" spans="2:28" x14ac:dyDescent="0.4">
      <c r="B109" s="80"/>
      <c r="C109" s="68"/>
      <c r="D109" s="69"/>
      <c r="E109" s="70"/>
      <c r="I109" s="86"/>
      <c r="J109" s="43" t="s">
        <v>85</v>
      </c>
      <c r="K109" s="44"/>
      <c r="L109" s="25"/>
      <c r="U109" s="81"/>
    </row>
    <row r="110" spans="2:28" x14ac:dyDescent="0.4">
      <c r="B110" s="80"/>
      <c r="C110" s="68"/>
      <c r="D110" s="69"/>
      <c r="E110" s="70"/>
      <c r="F110" s="42"/>
      <c r="G110" s="42" t="s">
        <v>87</v>
      </c>
      <c r="H110" s="42"/>
      <c r="I110" s="87"/>
      <c r="J110" s="46"/>
      <c r="K110" s="47"/>
      <c r="L110" s="48"/>
      <c r="U110" s="81"/>
    </row>
    <row r="111" spans="2:28" x14ac:dyDescent="0.4">
      <c r="B111" s="80"/>
      <c r="C111" s="98"/>
      <c r="D111" s="99"/>
      <c r="E111" s="100"/>
      <c r="J111" s="56"/>
      <c r="K111" s="57"/>
      <c r="L111" s="58"/>
      <c r="U111" s="81"/>
    </row>
    <row r="112" spans="2:28" ht="16.5" thickBot="1" x14ac:dyDescent="0.45">
      <c r="B112" s="101"/>
      <c r="C112" s="102"/>
      <c r="D112" s="102"/>
      <c r="E112" s="102"/>
      <c r="F112" s="102"/>
      <c r="G112" s="102"/>
      <c r="H112" s="102"/>
      <c r="I112" s="102"/>
      <c r="J112" s="102"/>
      <c r="K112" s="102"/>
      <c r="L112" s="102"/>
      <c r="M112" s="102"/>
      <c r="N112" s="102"/>
      <c r="O112" s="102"/>
      <c r="P112" s="102"/>
      <c r="Q112" s="102"/>
      <c r="R112" s="102"/>
      <c r="S112" s="102"/>
      <c r="T112" s="102"/>
      <c r="U112" s="103"/>
    </row>
  </sheetData>
  <phoneticPr fontId="4"/>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75EB0-4C9A-4A63-B70A-F5FCA9A84744}">
  <dimension ref="B2:C10"/>
  <sheetViews>
    <sheetView workbookViewId="0">
      <selection activeCell="B12" sqref="B12"/>
    </sheetView>
  </sheetViews>
  <sheetFormatPr defaultRowHeight="18.75" x14ac:dyDescent="0.4"/>
  <cols>
    <col min="2" max="2" width="31.25" bestFit="1" customWidth="1"/>
  </cols>
  <sheetData>
    <row r="2" spans="2:3" x14ac:dyDescent="0.4">
      <c r="B2" t="s">
        <v>4</v>
      </c>
      <c r="C2" s="4" t="s">
        <v>5</v>
      </c>
    </row>
    <row r="3" spans="2:3" x14ac:dyDescent="0.4">
      <c r="B3" t="s">
        <v>6</v>
      </c>
      <c r="C3" s="4" t="s">
        <v>7</v>
      </c>
    </row>
    <row r="4" spans="2:3" x14ac:dyDescent="0.4">
      <c r="B4" t="s">
        <v>8</v>
      </c>
      <c r="C4" s="4" t="s">
        <v>9</v>
      </c>
    </row>
    <row r="5" spans="2:3" x14ac:dyDescent="0.4">
      <c r="C5" s="4" t="s">
        <v>10</v>
      </c>
    </row>
    <row r="6" spans="2:3" x14ac:dyDescent="0.4">
      <c r="B6" t="s">
        <v>11</v>
      </c>
      <c r="C6" s="4" t="s">
        <v>12</v>
      </c>
    </row>
    <row r="7" spans="2:3" x14ac:dyDescent="0.4">
      <c r="B7" t="s">
        <v>22</v>
      </c>
      <c r="C7" s="4" t="s">
        <v>23</v>
      </c>
    </row>
    <row r="8" spans="2:3" x14ac:dyDescent="0.4">
      <c r="B8" t="s">
        <v>24</v>
      </c>
      <c r="C8" s="4" t="s">
        <v>25</v>
      </c>
    </row>
    <row r="9" spans="2:3" x14ac:dyDescent="0.4">
      <c r="B9" t="s">
        <v>30</v>
      </c>
      <c r="C9" t="s">
        <v>31</v>
      </c>
    </row>
    <row r="10" spans="2:3" x14ac:dyDescent="0.4">
      <c r="B10" t="s">
        <v>39</v>
      </c>
      <c r="C10" s="4" t="s">
        <v>40</v>
      </c>
    </row>
  </sheetData>
  <phoneticPr fontId="4"/>
  <hyperlinks>
    <hyperlink ref="C2" r:id="rId1" xr:uid="{EA9B5D05-DBFA-4C86-8668-AFCCB06ECA01}"/>
    <hyperlink ref="C3" r:id="rId2" xr:uid="{14BA6434-DA56-48ED-A571-2C6F9634E2B9}"/>
    <hyperlink ref="C4" r:id="rId3" xr:uid="{323B6105-46ED-4375-B8FB-9316F27E6C79}"/>
    <hyperlink ref="C5" r:id="rId4" xr:uid="{F730AFAF-D45B-48F4-9E85-438569176DEE}"/>
    <hyperlink ref="C6" r:id="rId5" xr:uid="{4AF43171-CF2D-4D19-9DC6-2A9210B687F0}"/>
    <hyperlink ref="C7" r:id="rId6" xr:uid="{57312641-F60D-479E-8B57-32AD05A48493}"/>
    <hyperlink ref="C8" r:id="rId7" xr:uid="{C9AD98B4-2308-428D-9C5F-63CDC4B0A51A}"/>
    <hyperlink ref="C10" r:id="rId8" xr:uid="{4A84AC4D-07CC-4355-9C15-6CA842856DB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2AF2B-4CA4-4F72-9D8E-10355B2C37E6}">
  <dimension ref="B2:H13"/>
  <sheetViews>
    <sheetView workbookViewId="0">
      <selection activeCell="D12" sqref="D12"/>
    </sheetView>
  </sheetViews>
  <sheetFormatPr defaultRowHeight="18.75" x14ac:dyDescent="0.4"/>
  <cols>
    <col min="2" max="2" width="13.375" bestFit="1" customWidth="1"/>
    <col min="3" max="3" width="24.5" customWidth="1"/>
  </cols>
  <sheetData>
    <row r="2" spans="2:8" x14ac:dyDescent="0.4">
      <c r="B2" t="s">
        <v>32</v>
      </c>
      <c r="C2" t="s">
        <v>33</v>
      </c>
      <c r="D2" t="s">
        <v>34</v>
      </c>
      <c r="E2" t="s">
        <v>35</v>
      </c>
      <c r="F2" t="s">
        <v>36</v>
      </c>
      <c r="G2" t="s">
        <v>37</v>
      </c>
      <c r="H2" t="s">
        <v>38</v>
      </c>
    </row>
    <row r="3" spans="2:8" x14ac:dyDescent="0.4">
      <c r="B3">
        <f>POWER(2,32)</f>
        <v>4294967296</v>
      </c>
      <c r="C3">
        <f>B3/1000</f>
        <v>4294967.2960000001</v>
      </c>
      <c r="D3">
        <f>C3/1000</f>
        <v>4294.9672959999998</v>
      </c>
      <c r="E3">
        <f>D3/60</f>
        <v>71.582788266666668</v>
      </c>
      <c r="F3">
        <f>E3/60</f>
        <v>1.1930464711111111</v>
      </c>
      <c r="G3">
        <f>F3/24</f>
        <v>4.9710269629629628E-2</v>
      </c>
      <c r="H3">
        <f>G3/365</f>
        <v>1.3619251953323185E-4</v>
      </c>
    </row>
    <row r="5" spans="2:8" x14ac:dyDescent="0.4">
      <c r="B5" t="s">
        <v>41</v>
      </c>
      <c r="C5" t="s">
        <v>33</v>
      </c>
      <c r="D5" t="s">
        <v>34</v>
      </c>
      <c r="E5" t="s">
        <v>35</v>
      </c>
      <c r="F5" t="s">
        <v>36</v>
      </c>
      <c r="G5" t="s">
        <v>37</v>
      </c>
      <c r="H5" t="s">
        <v>38</v>
      </c>
    </row>
    <row r="6" spans="2:8" x14ac:dyDescent="0.4">
      <c r="B6">
        <f>POWER(2,64)</f>
        <v>1.8446744073709552E+19</v>
      </c>
      <c r="C6">
        <f>B6/1000</f>
        <v>1.8446744073709552E+16</v>
      </c>
      <c r="D6">
        <f>C6/1000</f>
        <v>18446744073709.551</v>
      </c>
      <c r="E6">
        <f>D6/60</f>
        <v>307445734561.82587</v>
      </c>
      <c r="F6">
        <f>E6/60</f>
        <v>5124095576.0304308</v>
      </c>
      <c r="G6">
        <f>F6/24</f>
        <v>213503982.33460128</v>
      </c>
      <c r="H6">
        <f>G6/365</f>
        <v>584942.41735507199</v>
      </c>
    </row>
    <row r="7" spans="2:8" x14ac:dyDescent="0.4">
      <c r="C7" t="s">
        <v>43</v>
      </c>
      <c r="D7" t="s">
        <v>44</v>
      </c>
    </row>
    <row r="8" spans="2:8" x14ac:dyDescent="0.4">
      <c r="B8" t="s">
        <v>42</v>
      </c>
      <c r="D8">
        <v>1000</v>
      </c>
    </row>
    <row r="9" spans="2:8" x14ac:dyDescent="0.4">
      <c r="B9" t="s">
        <v>45</v>
      </c>
      <c r="C9">
        <f>1000</f>
        <v>1000</v>
      </c>
      <c r="D9">
        <v>1000</v>
      </c>
    </row>
    <row r="10" spans="2:8" x14ac:dyDescent="0.4">
      <c r="B10" t="s">
        <v>46</v>
      </c>
      <c r="C10">
        <f>C9*1000</f>
        <v>1000000</v>
      </c>
      <c r="D10">
        <v>60</v>
      </c>
    </row>
    <row r="11" spans="2:8" x14ac:dyDescent="0.4">
      <c r="B11" t="s">
        <v>47</v>
      </c>
      <c r="C11">
        <f>C10*D10</f>
        <v>60000000</v>
      </c>
      <c r="D11">
        <v>60</v>
      </c>
    </row>
    <row r="12" spans="2:8" x14ac:dyDescent="0.4">
      <c r="B12" t="s">
        <v>48</v>
      </c>
      <c r="C12">
        <f>C11*D11</f>
        <v>3600000000</v>
      </c>
      <c r="D12">
        <v>24</v>
      </c>
    </row>
    <row r="13" spans="2:8" x14ac:dyDescent="0.4">
      <c r="B13" t="s">
        <v>49</v>
      </c>
      <c r="C13">
        <f>C12*D12</f>
        <v>86400000000</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FolderStructure</vt:lpstr>
      <vt:lpstr>PWM</vt:lpstr>
      <vt:lpstr>Resources</vt:lpstr>
      <vt:lpstr>SwRS</vt:lpstr>
      <vt:lpstr>PackageDiagram</vt:lpstr>
      <vt:lpstr>Links</vt:lpstr>
      <vt:lpstr>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2024-10-08T11:33:27Z</dcterms:created>
  <dcterms:modified xsi:type="dcterms:W3CDTF">2024-10-27T00:53:21Z</dcterms:modified>
</cp:coreProperties>
</file>