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HKF\_dev\Repository\GSL\Document\"/>
    </mc:Choice>
  </mc:AlternateContent>
  <xr:revisionPtr revIDLastSave="0" documentId="13_ncr:1_{FEADD7A7-A64D-49E9-90EA-5277192A8320}" xr6:coauthVersionLast="47" xr6:coauthVersionMax="47" xr10:uidLastSave="{00000000-0000-0000-0000-000000000000}"/>
  <bookViews>
    <workbookView xWindow="-120" yWindow="-120" windowWidth="29040" windowHeight="15720" activeTab="1" xr2:uid="{2B8BF1E6-E496-4F89-BDC8-54DCCB78AA27}"/>
  </bookViews>
  <sheets>
    <sheet name="Folder" sheetId="1" r:id="rId1"/>
    <sheet name="PWM" sheetId="2" r:id="rId2"/>
    <sheet name="Resources" sheetId="4" r:id="rId3"/>
    <sheet name="Links" sheetId="3" r:id="rId4"/>
    <sheet name="ETC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D19" i="2"/>
  <c r="D18" i="2"/>
  <c r="B3" i="5"/>
  <c r="C3" i="5"/>
  <c r="D3" i="5" s="1"/>
  <c r="E3" i="5" s="1"/>
  <c r="F3" i="5" s="1"/>
  <c r="G3" i="5" s="1"/>
  <c r="H3" i="5" s="1"/>
  <c r="E25" i="2"/>
  <c r="D25" i="2"/>
  <c r="D24" i="2"/>
  <c r="C24" i="2"/>
  <c r="C22" i="2"/>
  <c r="C18" i="2"/>
  <c r="C16" i="2"/>
  <c r="C12" i="2"/>
  <c r="C10" i="2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<sst xmlns="http://schemas.openxmlformats.org/spreadsheetml/2006/main" count="85" uniqueCount="63">
  <si>
    <t>GTK</t>
  </si>
  <si>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</si>
  <si>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</si>
  <si>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</si>
  <si>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</si>
  <si>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</si>
  <si>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</si>
  <si>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</si>
  <si>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</si>
  <si>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</si>
  <si>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</si>
  <si>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</si>
  <si>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</si>
  <si>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</si>
  <si>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</si>
  <si>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</si>
  <si>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</si>
  <si>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</si>
  <si>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</si>
  <si>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</si>
  <si>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</si>
  <si>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</si>
  <si>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</si>
  <si>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</si>
  <si>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</si>
  <si>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</si>
  <si>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</si>
  <si>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</si>
  <si>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</si>
  <si>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</si>
  <si>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</si>
  <si>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</si>
  <si>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</si>
  <si>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</si>
  <si>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</si>
  <si>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</si>
  <si>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</si>
  <si>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</si>
  <si>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</si>
  <si>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</si>
  <si>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</si>
  <si>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</si>
  <si>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</si>
  <si>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</si>
  <si>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</si>
  <si>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</si>
  <si>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</si>
  <si>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</si>
  <si>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</si>
  <si>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</si>
  <si>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</si>
  <si>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游ゴシック"/>
        <family val="2"/>
        <scheme val="minor"/>
      </rPr>
      <t>PWM</t>
    </r>
    <r>
      <rPr>
        <b/>
        <sz val="11"/>
        <color theme="1"/>
        <rFont val="游ゴシック"/>
        <family val="2"/>
        <scheme val="minor"/>
      </rPr>
      <t>(Hz)</t>
    </r>
  </si>
  <si>
    <t>1ms</t>
  </si>
  <si>
    <t>1us</t>
  </si>
  <si>
    <t>ISR/Thread</t>
  </si>
  <si>
    <t>ICSR[0..9] M0+</t>
  </si>
  <si>
    <t>U32</t>
    <phoneticPr fontId="4"/>
  </si>
  <si>
    <t>ms</t>
    <phoneticPr fontId="4"/>
  </si>
  <si>
    <t>s</t>
    <phoneticPr fontId="4"/>
  </si>
  <si>
    <t>m</t>
    <phoneticPr fontId="4"/>
  </si>
  <si>
    <t>h</t>
    <phoneticPr fontId="4"/>
  </si>
  <si>
    <t>d</t>
    <phoneticPr fontId="4"/>
  </si>
  <si>
    <t>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</si>
</sst>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vertAlign val="subscript"/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10" fontId="0" fillId="0" borderId="0" xfId="0" applyNumberFormat="1"/>
    <xf numFmtId="0" fontId="1" fillId="0" borderId="0" xfId="0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21" sqref="E21"/>
    </sheetView>
  </sheetViews>
  <sheetFormatPr defaultRowHeight="18.75" x14ac:dyDescent="0.4"/>
  <cols>
    <col min="2" max="2" width="4.375" bestFit="1" customWidth="1"/>
    <col min="3" max="3" width="9.75" bestFit="1" customWidth="1"/>
    <col min="4" max="4" width="11.25" bestFit="1" customWidth="1"/>
    <col min="5" max="5" width="14.125" bestFit="1" customWidth="1"/>
    <col min="6" max="6" width="12" bestFit="1" customWidth="1"/>
  </cols>
  <sheetData>
    <row r="2" spans="2:6" x14ac:dyDescent="0.4">
      <c r="B2" t="s">
        <v>0</v>
      </c>
    </row>
    <row r="3" spans="2:6" x14ac:dyDescent="0.4">
      <c r="C3" t="s">
        <v>1</v>
      </c>
      <c r="D3" t="s">
        <v>21</v>
      </c>
    </row>
    <row r="4" spans="2:6" x14ac:dyDescent="0.4">
      <c r="D4" t="s">
        <v>8</v>
      </c>
      <c r="E4" t="s">
        <v>10</v>
      </c>
    </row>
    <row r="5" spans="2:6" x14ac:dyDescent="0.4">
      <c r="E5" t="s">
        <v>11</v>
      </c>
    </row>
    <row r="6" spans="2:6" x14ac:dyDescent="0.4">
      <c r="D6" t="s">
        <v>7</v>
      </c>
      <c r="E6" t="s">
        <v>12</v>
      </c>
    </row>
    <row r="7" spans="2:6" x14ac:dyDescent="0.4">
      <c r="E7" t="s">
        <v>13</v>
      </c>
    </row>
    <row r="8" spans="2:6" x14ac:dyDescent="0.4">
      <c r="E8" t="s">
        <v>42</v>
      </c>
    </row>
    <row r="9" spans="2:6" x14ac:dyDescent="0.4">
      <c r="D9" t="s">
        <v>14</v>
      </c>
      <c r="E9" t="s">
        <v>7</v>
      </c>
      <c r="F9" t="s">
        <v>15</v>
      </c>
    </row>
    <row r="10" spans="2:6" x14ac:dyDescent="0.4">
      <c r="F10" t="s">
        <v>16</v>
      </c>
    </row>
    <row r="11" spans="2:6" x14ac:dyDescent="0.4">
      <c r="F11" t="s">
        <v>20</v>
      </c>
    </row>
    <row r="12" spans="2:6" x14ac:dyDescent="0.4">
      <c r="E12" t="s">
        <v>9</v>
      </c>
      <c r="F12" t="s">
        <v>17</v>
      </c>
    </row>
    <row r="13" spans="2:6" x14ac:dyDescent="0.4">
      <c r="F13" t="s">
        <v>18</v>
      </c>
    </row>
    <row r="14" spans="2:6" x14ac:dyDescent="0.4">
      <c r="F14" t="s">
        <v>19</v>
      </c>
    </row>
    <row r="15" spans="2:6" x14ac:dyDescent="0.4">
      <c r="C15" t="s">
        <v>2</v>
      </c>
      <c r="D15" t="s">
        <v>21</v>
      </c>
    </row>
    <row r="17" spans="3:7" x14ac:dyDescent="0.4">
      <c r="C17" t="s">
        <v>3</v>
      </c>
      <c r="D17" t="s">
        <v>4</v>
      </c>
      <c r="E17" t="s">
        <v>5</v>
      </c>
      <c r="F17" t="s">
        <v>22</v>
      </c>
      <c r="G17" t="s">
        <v>6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tabSelected="1" workbookViewId="0">
      <selection activeCell="E25" sqref="E25"/>
    </sheetView>
  </sheetViews>
  <sheetFormatPr defaultRowHeight="18.75" x14ac:dyDescent="0.4"/>
  <cols>
    <col min="1" max="1" width="2.75" customWidth="1"/>
    <col min="2" max="2" width="15.75" bestFit="1" customWidth="1"/>
    <col min="3" max="3" width="11" bestFit="1" customWidth="1"/>
    <col min="4" max="4" width="12" bestFit="1" customWidth="1"/>
  </cols>
  <sheetData>
    <row r="2" spans="2:3" x14ac:dyDescent="0.4">
      <c r="B2" s="1" t="s">
        <v>23</v>
      </c>
    </row>
    <row r="9" spans="2:3" x14ac:dyDescent="0.4">
      <c r="B9" s="1" t="s">
        <v>24</v>
      </c>
    </row>
    <row r="10" spans="2:3" x14ac:dyDescent="0.4">
      <c r="B10" s="2" t="s">
        <v>50</v>
      </c>
      <c r="C10" s="3">
        <f>32*1000*1000</f>
        <v>32000000</v>
      </c>
    </row>
    <row r="11" spans="2:3" x14ac:dyDescent="0.4">
      <c r="B11" s="2" t="s">
        <v>25</v>
      </c>
      <c r="C11" s="3">
        <v>0</v>
      </c>
    </row>
    <row r="12" spans="2:3" ht="21" x14ac:dyDescent="0.45">
      <c r="B12" s="2" t="s">
        <v>51</v>
      </c>
      <c r="C12" s="3">
        <f>C10/(C13+1)/(C11+1)</f>
        <v>1000</v>
      </c>
    </row>
    <row r="13" spans="2:3" x14ac:dyDescent="0.4">
      <c r="B13" s="2" t="s">
        <v>26</v>
      </c>
      <c r="C13" s="3">
        <v>31999</v>
      </c>
    </row>
    <row r="15" spans="2:3" x14ac:dyDescent="0.4">
      <c r="B15" s="1" t="s">
        <v>52</v>
      </c>
    </row>
    <row r="16" spans="2:3" x14ac:dyDescent="0.4">
      <c r="B16" s="2" t="s">
        <v>50</v>
      </c>
      <c r="C16" s="3">
        <f>32*1000*1000</f>
        <v>32000000</v>
      </c>
    </row>
    <row r="17" spans="2:5" x14ac:dyDescent="0.4">
      <c r="B17" s="2" t="s">
        <v>25</v>
      </c>
      <c r="C17" s="3">
        <v>3199</v>
      </c>
    </row>
    <row r="18" spans="2:5" ht="21" x14ac:dyDescent="0.45">
      <c r="B18" s="2" t="s">
        <v>51</v>
      </c>
      <c r="C18" s="3">
        <f>C16/(C19+1)/(C17+1)</f>
        <v>1000</v>
      </c>
      <c r="D18">
        <f>1/C18</f>
        <v>1E-3</v>
      </c>
    </row>
    <row r="19" spans="2:5" x14ac:dyDescent="0.4">
      <c r="B19" s="2" t="s">
        <v>26</v>
      </c>
      <c r="C19" s="3">
        <v>9</v>
      </c>
      <c r="D19">
        <f>D18/C19</f>
        <v>1.1111111111111112E-4</v>
      </c>
      <c r="E19">
        <f>D19*1000</f>
        <v>0.11111111111111112</v>
      </c>
    </row>
    <row r="21" spans="2:5" x14ac:dyDescent="0.4">
      <c r="B21" s="1" t="s">
        <v>53</v>
      </c>
    </row>
    <row r="22" spans="2:5" x14ac:dyDescent="0.4">
      <c r="B22" s="2" t="s">
        <v>50</v>
      </c>
      <c r="C22" s="3">
        <f>32*1000*1000</f>
        <v>32000000</v>
      </c>
    </row>
    <row r="23" spans="2:5" x14ac:dyDescent="0.4">
      <c r="B23" s="2" t="s">
        <v>25</v>
      </c>
      <c r="C23" s="3">
        <v>31</v>
      </c>
    </row>
    <row r="24" spans="2:5" ht="21" x14ac:dyDescent="0.45">
      <c r="B24" s="2" t="s">
        <v>51</v>
      </c>
      <c r="C24" s="3">
        <f>C22/(C25+1)/(C23+1)</f>
        <v>15.2587890625</v>
      </c>
      <c r="D24">
        <f>1/C24</f>
        <v>6.5535999999999997E-2</v>
      </c>
    </row>
    <row r="25" spans="2:5" x14ac:dyDescent="0.4">
      <c r="B25" s="2" t="s">
        <v>26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8.75" x14ac:dyDescent="0.4"/>
  <cols>
    <col min="1" max="1" width="2.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25" bestFit="1" customWidth="1"/>
    <col min="8" max="8" width="46.375" customWidth="1"/>
  </cols>
  <sheetData>
    <row r="2" spans="2:6" x14ac:dyDescent="0.4">
      <c r="B2" s="15" t="s">
        <v>44</v>
      </c>
    </row>
    <row r="3" spans="2:6" x14ac:dyDescent="0.4">
      <c r="B3" s="11"/>
      <c r="C3" s="7" t="s">
        <v>36</v>
      </c>
      <c r="D3" s="6" t="s">
        <v>37</v>
      </c>
      <c r="E3" s="6" t="s">
        <v>38</v>
      </c>
      <c r="F3" s="6" t="s">
        <v>41</v>
      </c>
    </row>
    <row r="4" spans="2:6" x14ac:dyDescent="0.4">
      <c r="B4" s="5" t="s">
        <v>39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4">
      <c r="B5" s="5" t="s">
        <v>40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4">
      <c r="B6" s="13"/>
      <c r="F6" s="14"/>
    </row>
    <row r="7" spans="2:6" x14ac:dyDescent="0.4">
      <c r="B7" s="15" t="s">
        <v>43</v>
      </c>
    </row>
    <row r="8" spans="2:6" x14ac:dyDescent="0.4">
      <c r="B8" s="12"/>
      <c r="C8" s="8" t="s">
        <v>36</v>
      </c>
      <c r="D8" s="9" t="s">
        <v>37</v>
      </c>
      <c r="E8" s="9" t="s">
        <v>38</v>
      </c>
      <c r="F8" s="6" t="s">
        <v>41</v>
      </c>
    </row>
    <row r="9" spans="2:6" x14ac:dyDescent="0.4">
      <c r="B9" s="5" t="s">
        <v>39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4">
      <c r="B10" s="5" t="s">
        <v>40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4">
      <c r="B12" s="15" t="s">
        <v>45</v>
      </c>
    </row>
    <row r="13" spans="2:6" x14ac:dyDescent="0.4">
      <c r="B13" s="12"/>
      <c r="C13" s="8" t="s">
        <v>36</v>
      </c>
      <c r="D13" s="9" t="s">
        <v>37</v>
      </c>
      <c r="E13" s="9" t="s">
        <v>38</v>
      </c>
      <c r="F13" s="6" t="s">
        <v>41</v>
      </c>
    </row>
    <row r="14" spans="2:6" x14ac:dyDescent="0.4">
      <c r="B14" s="5" t="s">
        <v>39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4">
      <c r="B15" s="5" t="s">
        <v>40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9"/>
  <sheetViews>
    <sheetView workbookViewId="0">
      <selection activeCell="C10" sqref="C10"/>
    </sheetView>
  </sheetViews>
  <sheetFormatPr defaultRowHeight="18.75" x14ac:dyDescent="0.4"/>
  <cols>
    <col min="2" max="2" width="24.875" bestFit="1" customWidth="1"/>
  </cols>
  <sheetData>
    <row r="2" spans="2:3" x14ac:dyDescent="0.4">
      <c r="B2" t="s">
        <v>27</v>
      </c>
      <c r="C2" s="4" t="s">
        <v>28</v>
      </c>
    </row>
    <row r="3" spans="2:3" x14ac:dyDescent="0.4">
      <c r="B3" t="s">
        <v>29</v>
      </c>
      <c r="C3" s="4" t="s">
        <v>30</v>
      </c>
    </row>
    <row r="4" spans="2:3" x14ac:dyDescent="0.4">
      <c r="B4" t="s">
        <v>31</v>
      </c>
      <c r="C4" s="4" t="s">
        <v>32</v>
      </c>
    </row>
    <row r="5" spans="2:3" x14ac:dyDescent="0.4">
      <c r="C5" s="4" t="s">
        <v>33</v>
      </c>
    </row>
    <row r="6" spans="2:3" x14ac:dyDescent="0.4">
      <c r="B6" t="s">
        <v>34</v>
      </c>
      <c r="C6" s="4" t="s">
        <v>35</v>
      </c>
    </row>
    <row r="7" spans="2:3" x14ac:dyDescent="0.4">
      <c r="B7" t="s">
        <v>46</v>
      </c>
      <c r="C7" s="4" t="s">
        <v>47</v>
      </c>
    </row>
    <row r="8" spans="2:3" x14ac:dyDescent="0.4">
      <c r="B8" t="s">
        <v>48</v>
      </c>
      <c r="C8" s="4" t="s">
        <v>49</v>
      </c>
    </row>
    <row r="9" spans="2:3" x14ac:dyDescent="0.4">
      <c r="B9" t="s">
        <v>54</v>
      </c>
      <c r="C9" t="s">
        <v>55</v>
      </c>
    </row>
  </sheetData>
  <phoneticPr fontId="4"/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AF2B-4CA4-4F72-9D8E-10355B2C37E6}">
  <dimension ref="B2:H3"/>
  <sheetViews>
    <sheetView workbookViewId="0">
      <selection activeCell="L6" sqref="L6"/>
    </sheetView>
  </sheetViews>
  <sheetFormatPr defaultRowHeight="18.75" x14ac:dyDescent="0.4"/>
  <cols>
    <col min="2" max="2" width="13.375" bestFit="1" customWidth="1"/>
    <col min="3" max="3" width="10.5" bestFit="1" customWidth="1"/>
  </cols>
  <sheetData>
    <row r="2" spans="2:8" x14ac:dyDescent="0.4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</row>
    <row r="3" spans="2:8" x14ac:dyDescent="0.4">
      <c r="B3">
        <f>POWER(2,32)</f>
        <v>4294967296</v>
      </c>
      <c r="C3">
        <f>B3/1000</f>
        <v>4294967.2960000001</v>
      </c>
      <c r="D3">
        <f>C3/1000</f>
        <v>4294.9672959999998</v>
      </c>
      <c r="E3">
        <f>D3/60</f>
        <v>71.582788266666668</v>
      </c>
      <c r="F3">
        <f>E3/60</f>
        <v>1.1930464711111111</v>
      </c>
      <c r="G3">
        <f>F3/24</f>
        <v>4.9710269629629628E-2</v>
      </c>
      <c r="H3">
        <f>G3/365</f>
        <v>1.3619251953323185E-4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Folder</vt:lpstr>
      <vt:lpstr>PWM</vt:lpstr>
      <vt:lpstr>Resources</vt:lpstr>
      <vt:lpstr>Links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2024-10-08T11:33:27Z</dcterms:created>
  <dcterms:modified xsi:type="dcterms:W3CDTF">2024-10-14T08:33:37Z</dcterms:modified>
</cp:coreProperties>
</file>