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Z\Students\singleton\Users\jsing\Desktop\Load_stand_REV.03zip\80_Ton_Labview\Calibration\P04\"/>
    </mc:Choice>
  </mc:AlternateContent>
  <bookViews>
    <workbookView xWindow="0" yWindow="0" windowWidth="21570" windowHeight="8085"/>
  </bookViews>
  <sheets>
    <sheet name="Calibration curves and Verifica" sheetId="1" r:id="rId1"/>
  </sheets>
  <calcPr calcId="162913"/>
</workbook>
</file>

<file path=xl/calcChain.xml><?xml version="1.0" encoding="utf-8"?>
<calcChain xmlns="http://schemas.openxmlformats.org/spreadsheetml/2006/main">
  <c r="V23" i="1" l="1"/>
  <c r="W23" i="1"/>
  <c r="V24" i="1"/>
  <c r="W24" i="1"/>
  <c r="U23" i="1"/>
  <c r="T23" i="1"/>
  <c r="U24" i="1" l="1"/>
  <c r="T24" i="1"/>
  <c r="W26" i="1" l="1"/>
  <c r="V26" i="1"/>
  <c r="T26" i="1"/>
  <c r="U26" i="1"/>
  <c r="H24" i="1" l="1"/>
  <c r="H26" i="1"/>
  <c r="H25" i="1"/>
  <c r="G25" i="1"/>
  <c r="G26" i="1"/>
</calcChain>
</file>

<file path=xl/sharedStrings.xml><?xml version="1.0" encoding="utf-8"?>
<sst xmlns="http://schemas.openxmlformats.org/spreadsheetml/2006/main" count="101" uniqueCount="66">
  <si>
    <t>Torad 40-Ton Compressor Load Stand</t>
  </si>
  <si>
    <t>J Singleton</t>
  </si>
  <si>
    <t>Measured on:</t>
  </si>
  <si>
    <t>Tuesday</t>
  </si>
  <si>
    <t xml:space="preserve"> September 25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</si>
  <si>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</si>
  <si>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</si>
  <si>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</si>
  <si>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</si>
  <si>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</si>
  <si>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</si>
  <si>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</si>
  <si>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</si>
  <si>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</si>
  <si>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</si>
  <si>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</si>
  <si>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</si>
  <si>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</si>
  <si>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</si>
  <si>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</si>
  <si>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</si>
  <si>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</si>
  <si>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</si>
  <si>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</si>
  <si>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</si>
  <si>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</si>
  <si>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</si>
  <si>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</si>
  <si>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</si>
  <si>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</si>
  <si>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</si>
  <si>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eta_is</t>
  </si>
  <si>
    <t>Q_dot</t>
  </si>
  <si>
    <t>eta_vol</t>
  </si>
  <si>
    <t>DT_sup</t>
  </si>
  <si>
    <t>DT_sub</t>
  </si>
  <si>
    <t>Reference Values [C]</t>
  </si>
  <si>
    <t>psia</t>
  </si>
  <si>
    <t>F</t>
  </si>
  <si>
    <t>lbm/min</t>
  </si>
  <si>
    <t>rpm</t>
  </si>
  <si>
    <t>lb/min</t>
  </si>
  <si>
    <t>kW</t>
  </si>
  <si>
    <t>C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</si>
  <si>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</si>
  <si>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</si>
  <si>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</si>
  <si>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</si>
  <si>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</si>
  <si>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P04-0</t>
  </si>
  <si>
    <t>13.53.30-Thu.09.27.2018.csv</t>
  </si>
  <si>
    <t>P04 at 0psi</t>
  </si>
  <si>
    <t>14.36.42-Thu.09.27.2018.csv</t>
  </si>
  <si>
    <t>p04 at 150psi</t>
  </si>
  <si>
    <t>14.47.42-Thu.09.27.2018.csv</t>
  </si>
  <si>
    <t>P04 at 300psi</t>
  </si>
  <si>
    <t>14.59.27-Thu.09.27.2018.csv</t>
  </si>
  <si>
    <t>P04 at 550psi</t>
  </si>
  <si>
    <t>Reference</t>
  </si>
  <si>
    <t>Calibration</t>
  </si>
  <si>
    <t>Verification</t>
  </si>
  <si>
    <t>error</t>
  </si>
  <si>
    <t xml:space="preserve">% </t>
  </si>
  <si>
    <t>absolute</t>
  </si>
  <si>
    <t>%error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</si>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</sst>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'Calibration curves and Verifica'!$C$22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 and Verifica'!$C$23:$C$26</c:f>
              <c:numCache>
                <c:formatCode>General</c:formatCode>
                <c:ptCount val="4"/>
                <c:pt idx="0">
                  <c:v>0.44884099999999999</c:v>
                </c:pt>
                <c:pt idx="1">
                  <c:v>152.07209599999999</c:v>
                </c:pt>
                <c:pt idx="2">
                  <c:v>302.93561399999999</c:v>
                </c:pt>
                <c:pt idx="3">
                  <c:v>553.61719900000003</c:v>
                </c:pt>
              </c:numCache>
            </c:numRef>
          </c:xVal>
          <c:yVal>
            <c:numRef>
              <c:f>'Calibration curves and Verifica'!$B$23:$B$26</c:f>
              <c:numCache>
                <c:formatCode>General</c:formatCode>
                <c:ptCount val="4"/>
                <c:pt idx="0">
                  <c:v>0</c:v>
                </c:pt>
                <c:pt idx="1">
                  <c:v>149.97649999999999</c:v>
                </c:pt>
                <c:pt idx="2">
                  <c:v>299.96949999999998</c:v>
                </c:pt>
                <c:pt idx="3">
                  <c:v>549.91300000000001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3-4464-92DF-265E2452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04719"/>
        <c:axId val="1097505135"/>
      </c:scatterChart>
      <c:valAx>
        <c:axId val="10975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05135"/>
        <c:crosses val="autoZero"/>
        <c:crossBetween val="midCat"/>
      </c:valAx>
      <c:valAx>
        <c:axId val="10975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0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Tsuc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 and Verifica'!$M$23:$M$26</c:f>
              <c:numCache>
                <c:formatCode>General</c:formatCode>
                <c:ptCount val="4"/>
                <c:pt idx="0">
                  <c:v>-8.8893970000000007</c:v>
                </c:pt>
                <c:pt idx="1">
                  <c:v>-1.6590000000000001E-3</c:v>
                </c:pt>
                <c:pt idx="2">
                  <c:v>9.9699600000000004</c:v>
                </c:pt>
                <c:pt idx="3">
                  <c:v>19.951034</c:v>
                </c:pt>
              </c:numCache>
            </c:numRef>
          </c:xVal>
          <c:yVal>
            <c:numRef>
              <c:f>'Calibration curves and Verifica'!$L$23:$L$26</c:f>
              <c:numCache>
                <c:formatCode>General</c:formatCode>
                <c:ptCount val="4"/>
                <c:pt idx="0">
                  <c:v>-8.93</c:v>
                </c:pt>
                <c:pt idx="1">
                  <c:v>0.03</c:v>
                </c:pt>
                <c:pt idx="2">
                  <c:v>9.91</c:v>
                </c:pt>
                <c:pt idx="3">
                  <c:v>19.88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6B9-9A69-E6ADB908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94847"/>
        <c:axId val="1859097759"/>
      </c:scatterChart>
      <c:valAx>
        <c:axId val="18590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7759"/>
        <c:crosses val="autoZero"/>
        <c:crossBetween val="midCat"/>
      </c:valAx>
      <c:valAx>
        <c:axId val="18590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Tsuc2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curves and Verifica'!$N$23:$N$26</c:f>
              <c:numCache>
                <c:formatCode>General</c:formatCode>
                <c:ptCount val="4"/>
                <c:pt idx="0">
                  <c:v>-8.8976260000000007</c:v>
                </c:pt>
                <c:pt idx="1">
                  <c:v>-8.09E-3</c:v>
                </c:pt>
                <c:pt idx="2">
                  <c:v>10.026785</c:v>
                </c:pt>
                <c:pt idx="3">
                  <c:v>20.071093000000001</c:v>
                </c:pt>
              </c:numCache>
            </c:numRef>
          </c:xVal>
          <c:yVal>
            <c:numRef>
              <c:f>'Calibration curves and Verifica'!$L$23:$L$26</c:f>
              <c:numCache>
                <c:formatCode>General</c:formatCode>
                <c:ptCount val="4"/>
                <c:pt idx="0">
                  <c:v>-8.93</c:v>
                </c:pt>
                <c:pt idx="1">
                  <c:v>0.03</c:v>
                </c:pt>
                <c:pt idx="2">
                  <c:v>9.91</c:v>
                </c:pt>
                <c:pt idx="3">
                  <c:v>19.88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2-4FFA-805F-D85D5377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094847"/>
        <c:axId val="1859097759"/>
      </c:scatterChart>
      <c:valAx>
        <c:axId val="18590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7759"/>
        <c:crosses val="autoZero"/>
        <c:crossBetween val="midCat"/>
      </c:valAx>
      <c:valAx>
        <c:axId val="18590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9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95250</xdr:rowOff>
    </xdr:from>
    <xdr:to>
      <xdr:col>7</xdr:col>
      <xdr:colOff>304800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32</xdr:row>
      <xdr:rowOff>23812</xdr:rowOff>
    </xdr:from>
    <xdr:to>
      <xdr:col>17</xdr:col>
      <xdr:colOff>238125</xdr:colOff>
      <xdr:row>46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31</xdr:row>
      <xdr:rowOff>133350</xdr:rowOff>
    </xdr:from>
    <xdr:to>
      <xdr:col>26</xdr:col>
      <xdr:colOff>238125</xdr:colOff>
      <xdr:row>46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topLeftCell="A7" workbookViewId="0">
      <selection activeCell="S30" sqref="S30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A2">
        <v>1</v>
      </c>
    </row>
    <row r="3" spans="1:37" x14ac:dyDescent="0.25">
      <c r="A3" t="s">
        <v>1</v>
      </c>
    </row>
    <row r="4" spans="1:37" x14ac:dyDescent="0.25">
      <c r="A4" t="s">
        <v>2</v>
      </c>
    </row>
    <row r="5" spans="1:37" x14ac:dyDescent="0.25">
      <c r="A5" t="s">
        <v>3</v>
      </c>
      <c r="B5" t="s">
        <v>4</v>
      </c>
      <c r="C5">
        <v>2018</v>
      </c>
    </row>
    <row r="6" spans="1:37" x14ac:dyDescent="0.25">
      <c r="A6" s="1">
        <v>0.42449074074074072</v>
      </c>
    </row>
    <row r="7" spans="1:37" x14ac:dyDescent="0.25">
      <c r="A7" t="s">
        <v>5</v>
      </c>
    </row>
    <row r="9" spans="1:37" x14ac:dyDescent="0.25">
      <c r="A9" t="s">
        <v>6</v>
      </c>
    </row>
    <row r="10" spans="1:3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K10" t="s">
        <v>36</v>
      </c>
    </row>
    <row r="11" spans="1:37" x14ac:dyDescent="0.25">
      <c r="A11" t="s">
        <v>37</v>
      </c>
      <c r="B11" t="s">
        <v>38</v>
      </c>
      <c r="C11" t="s">
        <v>37</v>
      </c>
      <c r="D11" t="s">
        <v>38</v>
      </c>
      <c r="E11" t="s">
        <v>39</v>
      </c>
      <c r="F11" t="s">
        <v>39</v>
      </c>
      <c r="G11" t="s">
        <v>40</v>
      </c>
      <c r="H11" t="s">
        <v>37</v>
      </c>
      <c r="I11" t="s">
        <v>37</v>
      </c>
      <c r="J11" t="s">
        <v>39</v>
      </c>
      <c r="K11" t="s">
        <v>38</v>
      </c>
      <c r="L11" t="s">
        <v>37</v>
      </c>
      <c r="M11" t="s">
        <v>38</v>
      </c>
      <c r="N11" t="s">
        <v>37</v>
      </c>
      <c r="O11" t="s">
        <v>38</v>
      </c>
      <c r="P11" t="s">
        <v>37</v>
      </c>
      <c r="Q11" t="s">
        <v>38</v>
      </c>
      <c r="R11" t="s">
        <v>38</v>
      </c>
      <c r="S11" t="s">
        <v>41</v>
      </c>
      <c r="T11" t="s">
        <v>41</v>
      </c>
      <c r="U11" t="s">
        <v>38</v>
      </c>
      <c r="V11" t="s">
        <v>37</v>
      </c>
      <c r="W11" t="s">
        <v>37</v>
      </c>
      <c r="X11" t="s">
        <v>39</v>
      </c>
      <c r="Z11" t="s">
        <v>42</v>
      </c>
      <c r="AB11" t="s">
        <v>43</v>
      </c>
      <c r="AC11" t="s">
        <v>43</v>
      </c>
    </row>
    <row r="12" spans="1:37" x14ac:dyDescent="0.25"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37" x14ac:dyDescent="0.25">
      <c r="A13">
        <v>-3.0016060000000002</v>
      </c>
      <c r="B13">
        <v>20.257463999999999</v>
      </c>
      <c r="C13">
        <v>-3.5519660000000002</v>
      </c>
      <c r="D13">
        <v>20.245984</v>
      </c>
      <c r="E13">
        <v>-0.40326600000000001</v>
      </c>
      <c r="F13">
        <v>-2.548349</v>
      </c>
      <c r="G13">
        <v>0</v>
      </c>
      <c r="H13">
        <v>0.69416999999999995</v>
      </c>
      <c r="I13">
        <v>0.31357000000000002</v>
      </c>
      <c r="J13">
        <v>-0.89671000000000001</v>
      </c>
      <c r="K13">
        <v>20.267871</v>
      </c>
      <c r="L13">
        <v>0.22109000000000001</v>
      </c>
      <c r="M13">
        <v>20.056818</v>
      </c>
      <c r="N13">
        <v>-4.6560629999999996</v>
      </c>
      <c r="O13">
        <v>15.790698000000001</v>
      </c>
      <c r="P13">
        <v>0.44884099999999999</v>
      </c>
      <c r="Q13">
        <v>20.618282000000001</v>
      </c>
      <c r="R13">
        <v>0.40044000000000002</v>
      </c>
      <c r="S13">
        <v>-1.2628079999999999</v>
      </c>
      <c r="T13">
        <v>4.8798000000000001E-2</v>
      </c>
      <c r="U13">
        <v>0</v>
      </c>
      <c r="V13">
        <v>-250.011391</v>
      </c>
      <c r="W13">
        <v>0.127082</v>
      </c>
      <c r="X13">
        <v>-0.75476500000000002</v>
      </c>
      <c r="Y13">
        <v>0.63446800000000003</v>
      </c>
      <c r="Z13">
        <v>289.18201399999998</v>
      </c>
      <c r="AA13">
        <v>0.90262200000000004</v>
      </c>
      <c r="AB13">
        <v>10.054309999999999</v>
      </c>
      <c r="AC13">
        <v>10.014068999999999</v>
      </c>
      <c r="AD13" t="s">
        <v>49</v>
      </c>
      <c r="AF13">
        <v>1</v>
      </c>
      <c r="AG13">
        <v>1</v>
      </c>
      <c r="AH13" t="s">
        <v>50</v>
      </c>
      <c r="AK13" t="s">
        <v>51</v>
      </c>
    </row>
    <row r="14" spans="1:37" x14ac:dyDescent="0.25">
      <c r="A14">
        <v>-3.0020530000000001</v>
      </c>
      <c r="B14">
        <v>17.944610999999998</v>
      </c>
      <c r="C14">
        <v>-12.074802</v>
      </c>
      <c r="D14">
        <v>20.220354</v>
      </c>
      <c r="E14">
        <v>-0.388517</v>
      </c>
      <c r="F14">
        <v>-2.5393849999999998</v>
      </c>
      <c r="G14">
        <v>0</v>
      </c>
      <c r="H14">
        <v>0.69374000000000002</v>
      </c>
      <c r="I14">
        <v>0.34059</v>
      </c>
      <c r="J14">
        <v>-0.89790300000000001</v>
      </c>
      <c r="K14">
        <v>18.144763999999999</v>
      </c>
      <c r="L14">
        <v>0.17322199999999999</v>
      </c>
      <c r="M14">
        <v>20.055595</v>
      </c>
      <c r="N14">
        <v>-15.279301999999999</v>
      </c>
      <c r="O14">
        <v>20.034580999999999</v>
      </c>
      <c r="P14">
        <v>152.07209599999999</v>
      </c>
      <c r="Q14">
        <v>19.886892</v>
      </c>
      <c r="R14">
        <v>0.39743899999999999</v>
      </c>
      <c r="S14">
        <v>-1.23262</v>
      </c>
      <c r="T14">
        <v>4.9082000000000001E-2</v>
      </c>
      <c r="U14">
        <v>0</v>
      </c>
      <c r="V14">
        <v>-250.011685</v>
      </c>
      <c r="W14">
        <v>0.12629599999999999</v>
      </c>
      <c r="X14">
        <v>-0.75728799999999996</v>
      </c>
      <c r="Y14">
        <v>0.63446800000000003</v>
      </c>
      <c r="Z14">
        <v>289.18201399999998</v>
      </c>
      <c r="AA14">
        <v>0.90262200000000004</v>
      </c>
      <c r="AB14">
        <v>10.054309999999999</v>
      </c>
      <c r="AC14">
        <v>10.014068999999999</v>
      </c>
      <c r="AF14">
        <v>1</v>
      </c>
      <c r="AG14">
        <v>1</v>
      </c>
      <c r="AH14" t="s">
        <v>52</v>
      </c>
      <c r="AK14" t="s">
        <v>53</v>
      </c>
    </row>
    <row r="15" spans="1:37" x14ac:dyDescent="0.25">
      <c r="A15">
        <v>-3.000327</v>
      </c>
      <c r="B15">
        <v>7.554468</v>
      </c>
      <c r="C15">
        <v>-12.073785000000001</v>
      </c>
      <c r="D15">
        <v>20.248179</v>
      </c>
      <c r="E15">
        <v>-0.39227099999999998</v>
      </c>
      <c r="F15">
        <v>-2.542586</v>
      </c>
      <c r="G15">
        <v>0</v>
      </c>
      <c r="H15">
        <v>0.69363699999999995</v>
      </c>
      <c r="I15">
        <v>0.350026</v>
      </c>
      <c r="J15">
        <v>-0.89459299999999997</v>
      </c>
      <c r="K15">
        <v>7.5066569999999997</v>
      </c>
      <c r="L15">
        <v>0.205202</v>
      </c>
      <c r="M15">
        <v>20.048366999999999</v>
      </c>
      <c r="N15">
        <v>-15.287326999999999</v>
      </c>
      <c r="O15">
        <v>20.016525999999999</v>
      </c>
      <c r="P15">
        <v>302.93561399999999</v>
      </c>
      <c r="Q15">
        <v>19.876526999999999</v>
      </c>
      <c r="R15">
        <v>0.43675799999999998</v>
      </c>
      <c r="S15">
        <v>-1.261557</v>
      </c>
      <c r="T15">
        <v>4.8723000000000002E-2</v>
      </c>
      <c r="U15">
        <v>0</v>
      </c>
      <c r="V15">
        <v>-250.011458</v>
      </c>
      <c r="W15">
        <v>0.12223299999999999</v>
      </c>
      <c r="X15">
        <v>-0.75519700000000001</v>
      </c>
      <c r="Y15">
        <v>0.63446800000000003</v>
      </c>
      <c r="Z15">
        <v>289.18201399999998</v>
      </c>
      <c r="AA15">
        <v>0.90262200000000004</v>
      </c>
      <c r="AB15">
        <v>10.054309999999999</v>
      </c>
      <c r="AC15">
        <v>10.014068999999999</v>
      </c>
      <c r="AF15">
        <v>1</v>
      </c>
      <c r="AG15">
        <v>1</v>
      </c>
      <c r="AH15" t="s">
        <v>54</v>
      </c>
      <c r="AK15" t="s">
        <v>55</v>
      </c>
    </row>
    <row r="16" spans="1:37" x14ac:dyDescent="0.25">
      <c r="A16">
        <v>-3.0008949999999999</v>
      </c>
      <c r="B16">
        <v>0.97207699999999997</v>
      </c>
      <c r="C16">
        <v>-12.074555999999999</v>
      </c>
      <c r="D16">
        <v>20.226713</v>
      </c>
      <c r="E16">
        <v>-0.38802999999999999</v>
      </c>
      <c r="F16">
        <v>-2.5458099999999999</v>
      </c>
      <c r="G16">
        <v>0</v>
      </c>
      <c r="H16">
        <v>0.69355900000000004</v>
      </c>
      <c r="I16">
        <v>0.34375600000000001</v>
      </c>
      <c r="J16">
        <v>-0.89476100000000003</v>
      </c>
      <c r="K16">
        <v>0.91258899999999998</v>
      </c>
      <c r="L16">
        <v>0.18228800000000001</v>
      </c>
      <c r="M16">
        <v>20.044315999999998</v>
      </c>
      <c r="N16">
        <v>-15.295667999999999</v>
      </c>
      <c r="O16">
        <v>20.006620999999999</v>
      </c>
      <c r="P16">
        <v>553.61719900000003</v>
      </c>
      <c r="Q16">
        <v>19.877645999999999</v>
      </c>
      <c r="R16">
        <v>0.43069800000000003</v>
      </c>
      <c r="S16">
        <v>-1.2526630000000001</v>
      </c>
      <c r="T16">
        <v>4.9296E-2</v>
      </c>
      <c r="U16">
        <v>0</v>
      </c>
      <c r="V16">
        <v>-250.01138</v>
      </c>
      <c r="W16">
        <v>0.119897</v>
      </c>
      <c r="X16">
        <v>-0.75994099999999998</v>
      </c>
      <c r="Y16">
        <v>0.63446800000000003</v>
      </c>
      <c r="Z16">
        <v>289.18201399999998</v>
      </c>
      <c r="AA16">
        <v>0.90262200000000004</v>
      </c>
      <c r="AB16">
        <v>10.054309999999999</v>
      </c>
      <c r="AC16">
        <v>10.014068999999999</v>
      </c>
      <c r="AF16">
        <v>1</v>
      </c>
      <c r="AG16">
        <v>1</v>
      </c>
      <c r="AH16" t="s">
        <v>56</v>
      </c>
      <c r="AK16" t="s">
        <v>57</v>
      </c>
    </row>
    <row r="21" spans="2:23" x14ac:dyDescent="0.25">
      <c r="B21" s="2" t="s">
        <v>59</v>
      </c>
      <c r="C21" s="2"/>
      <c r="E21" s="2" t="s">
        <v>60</v>
      </c>
      <c r="F21" s="2"/>
      <c r="G21" s="2" t="s">
        <v>61</v>
      </c>
      <c r="H21" s="2"/>
      <c r="L21" s="2" t="s">
        <v>59</v>
      </c>
      <c r="M21" s="2"/>
      <c r="N21" s="2"/>
      <c r="P21" s="2" t="s">
        <v>60</v>
      </c>
      <c r="Q21" s="2"/>
      <c r="R21" s="2"/>
      <c r="T21" s="2" t="s">
        <v>64</v>
      </c>
      <c r="U21" s="2"/>
      <c r="V21" s="2" t="s">
        <v>65</v>
      </c>
      <c r="W21" s="2"/>
    </row>
    <row r="22" spans="2:23" x14ac:dyDescent="0.25">
      <c r="B22" t="s">
        <v>58</v>
      </c>
      <c r="C22" t="s">
        <v>22</v>
      </c>
      <c r="E22" t="s">
        <v>58</v>
      </c>
      <c r="F22" t="s">
        <v>22</v>
      </c>
      <c r="G22" t="s">
        <v>62</v>
      </c>
      <c r="H22" t="s">
        <v>63</v>
      </c>
      <c r="L22" t="s">
        <v>58</v>
      </c>
      <c r="M22" t="s">
        <v>8</v>
      </c>
      <c r="N22" t="s">
        <v>17</v>
      </c>
      <c r="P22" t="s">
        <v>58</v>
      </c>
      <c r="Q22" t="s">
        <v>8</v>
      </c>
      <c r="R22" t="s">
        <v>17</v>
      </c>
      <c r="T22" t="s">
        <v>8</v>
      </c>
      <c r="U22" t="s">
        <v>17</v>
      </c>
      <c r="V22" t="s">
        <v>8</v>
      </c>
      <c r="W22" t="s">
        <v>17</v>
      </c>
    </row>
    <row r="23" spans="2:23" x14ac:dyDescent="0.25">
      <c r="B23">
        <v>0</v>
      </c>
      <c r="C23">
        <v>0.44884099999999999</v>
      </c>
      <c r="L23">
        <v>-8.93</v>
      </c>
      <c r="M23">
        <v>-8.8893970000000007</v>
      </c>
      <c r="N23">
        <v>-8.8976260000000007</v>
      </c>
      <c r="P23">
        <v>-8.83</v>
      </c>
      <c r="Q23">
        <v>-8.9799109999999995</v>
      </c>
      <c r="R23">
        <v>-8.9599039999999999</v>
      </c>
      <c r="T23">
        <f>ABS((Q23-$P$23)/$P$23)</f>
        <v>1.6977463193657925E-2</v>
      </c>
      <c r="U23">
        <f>ABS((R23-$P$23)/$P$23)</f>
        <v>1.4711664779161925E-2</v>
      </c>
      <c r="V23">
        <f>ABS(Q23-P23)</f>
        <v>0.14991099999999946</v>
      </c>
      <c r="W23">
        <f>ABS(R23-P23)</f>
        <v>0.1299039999999998</v>
      </c>
    </row>
    <row r="24" spans="2:23" x14ac:dyDescent="0.25">
      <c r="B24">
        <v>149.97649999999999</v>
      </c>
      <c r="C24">
        <v>152.07209599999999</v>
      </c>
      <c r="E24">
        <v>0</v>
      </c>
      <c r="F24">
        <v>-0.52395999999999998</v>
      </c>
      <c r="H24">
        <f>ABS(F24-E24)</f>
        <v>0.52395999999999998</v>
      </c>
      <c r="L24">
        <v>0.03</v>
      </c>
      <c r="M24">
        <v>-1.6590000000000001E-3</v>
      </c>
      <c r="N24">
        <v>-8.09E-3</v>
      </c>
      <c r="P24">
        <v>0.04</v>
      </c>
      <c r="Q24">
        <v>-2.5087999999999999E-2</v>
      </c>
      <c r="R24">
        <v>-3.9246999999999997E-2</v>
      </c>
      <c r="T24">
        <f>ABS((Q24-$P$24)/$P$24)</f>
        <v>1.6272000000000002</v>
      </c>
      <c r="U24">
        <f>ABS((R24-$P$24)/$P$24)</f>
        <v>1.9811749999999999</v>
      </c>
      <c r="V24">
        <f>ABS(Q24-P24)</f>
        <v>6.5088000000000007E-2</v>
      </c>
      <c r="W24">
        <f>ABS(R24-P24)</f>
        <v>7.9246999999999998E-2</v>
      </c>
    </row>
    <row r="25" spans="2:23" x14ac:dyDescent="0.25">
      <c r="B25">
        <v>299.96949999999998</v>
      </c>
      <c r="C25">
        <v>302.93561399999999</v>
      </c>
      <c r="E25">
        <v>253.83099999999999</v>
      </c>
      <c r="F25">
        <v>254.24430000000001</v>
      </c>
      <c r="G25">
        <f>ABS((F25-E25)/E25)</f>
        <v>1.6282487166658954E-3</v>
      </c>
      <c r="H25">
        <f>ABS(F25-E25)</f>
        <v>0.41330000000002087</v>
      </c>
      <c r="L25">
        <v>9.91</v>
      </c>
      <c r="M25">
        <v>9.9699600000000004</v>
      </c>
      <c r="N25">
        <v>10.026785</v>
      </c>
    </row>
    <row r="26" spans="2:23" x14ac:dyDescent="0.25">
      <c r="B26">
        <v>549.91300000000001</v>
      </c>
      <c r="C26">
        <v>553.61719900000003</v>
      </c>
      <c r="E26">
        <v>547.54399999999998</v>
      </c>
      <c r="F26">
        <v>547.25574500000005</v>
      </c>
      <c r="G26">
        <f>ABS((F26-E26)/E26)</f>
        <v>5.2645084230661923E-4</v>
      </c>
      <c r="H26">
        <f>ABS(F26-E26)</f>
        <v>0.28825499999993554</v>
      </c>
      <c r="L26">
        <v>19.88</v>
      </c>
      <c r="M26">
        <v>19.951034</v>
      </c>
      <c r="N26">
        <v>20.071093000000001</v>
      </c>
      <c r="P26">
        <v>19.88</v>
      </c>
      <c r="Q26">
        <v>19.886413999999998</v>
      </c>
      <c r="R26">
        <v>19.899715</v>
      </c>
      <c r="T26">
        <f>ABS((Q26-$P$26)/$P$26)</f>
        <v>3.2263581488930967E-4</v>
      </c>
      <c r="U26">
        <f>ABS((R26-$P$26)/$P$26)</f>
        <v>9.9170020120731804E-4</v>
      </c>
      <c r="V26">
        <f>ABS(Q26-P26)</f>
        <v>6.4139999999994757E-3</v>
      </c>
      <c r="W26">
        <f>ABS(R26-P26)</f>
        <v>1.9715000000001481E-2</v>
      </c>
    </row>
  </sheetData>
  <mergeCells count="7">
    <mergeCell ref="T21:U21"/>
    <mergeCell ref="V21:W21"/>
    <mergeCell ref="B21:C21"/>
    <mergeCell ref="E21:F21"/>
    <mergeCell ref="G21:H21"/>
    <mergeCell ref="L21:N21"/>
    <mergeCell ref="P21:R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 curves and Verifica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2018-09-27T20:04:05Z</dcterms:created>
  <dcterms:modified xsi:type="dcterms:W3CDTF">2018-09-28T21:58:41Z</dcterms:modified>
</cp:coreProperties>
</file>