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srgadmin\Desktop\80_Labview\Z\Students\singleton\Users\jsing\Desktop\Load_stand_REV.03zip\80_Ton_Labview\Calibration\P06\"/>
    </mc:Choice>
  </mc:AlternateContent>
  <bookViews>
    <workbookView xWindow="0" yWindow="0" windowWidth="23400" windowHeight="10815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J32" i="1" l="1"/>
  <c r="J31" i="1"/>
  <c r="J30" i="1"/>
  <c r="I32" i="1"/>
  <c r="I31" i="1"/>
</calcChain>
</file>

<file path=xl/sharedStrings.xml><?xml version="1.0" encoding="utf-8"?>
<sst xmlns="http://schemas.openxmlformats.org/spreadsheetml/2006/main" count="92" uniqueCount="71">
  <si>
    <t>Torad 40-Ton Compressor Load Stand</t>
  </si>
  <si>
    <t>J Singleton</t>
  </si>
  <si>
    <t>Measured on:</t>
  </si>
  <si>
    <t>Tuesday</t>
  </si>
  <si>
    <t xml:space="preserve"> September 25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</si>
  <si>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</si>
  <si>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</si>
  <si>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</si>
  <si>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</si>
  <si>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</si>
  <si>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</si>
  <si>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</si>
  <si>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</si>
  <si>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</si>
  <si>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</si>
  <si>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</si>
  <si>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</si>
  <si>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</si>
  <si>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</si>
  <si>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</si>
  <si>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</si>
  <si>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</si>
  <si>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</si>
  <si>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</si>
  <si>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</si>
  <si>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</si>
  <si>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</si>
  <si>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</si>
  <si>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</si>
  <si>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</si>
  <si>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</si>
  <si>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eta_is</t>
  </si>
  <si>
    <t>Q_dot</t>
  </si>
  <si>
    <t>eta_vol</t>
  </si>
  <si>
    <t>DT_sup</t>
  </si>
  <si>
    <t>DT_sub</t>
  </si>
  <si>
    <t>Reference Values [C]</t>
  </si>
  <si>
    <t>psia</t>
  </si>
  <si>
    <t>F</t>
  </si>
  <si>
    <t>lbm/min</t>
  </si>
  <si>
    <t>rpm</t>
  </si>
  <si>
    <t>lb/min</t>
  </si>
  <si>
    <t>kW</t>
  </si>
  <si>
    <t>C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</si>
  <si>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</si>
  <si>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</si>
  <si>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</si>
  <si>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</si>
  <si>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</si>
  <si>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15.31.16-Sat.09.29.2018.csv</t>
  </si>
  <si>
    <t>P06 at 0psi</t>
  </si>
  <si>
    <t>15.43.34-Sat.09.29.2018.csv</t>
  </si>
  <si>
    <t>P06 at 100psi</t>
  </si>
  <si>
    <t>15.53.07-Sat.09.29.2018.csv</t>
  </si>
  <si>
    <t>P06 at 200psi</t>
  </si>
  <si>
    <t>16.03.08-Sat.09.29.2018.csv</t>
  </si>
  <si>
    <t>P06 at 300psi</t>
  </si>
  <si>
    <t>Reference</t>
  </si>
  <si>
    <t>P06</t>
  </si>
  <si>
    <t>16.15.29-Sat.09.29.2018.csv</t>
  </si>
  <si>
    <t>P06 verify 300</t>
  </si>
  <si>
    <t>16.25.15-Sat.09.29.2018.csv</t>
  </si>
  <si>
    <t>P06 verify 150</t>
  </si>
  <si>
    <t>16.34.15-Sat.09.29.2018.csv</t>
  </si>
  <si>
    <t>P06 verify 0</t>
  </si>
  <si>
    <t>Calibration</t>
  </si>
  <si>
    <t>Verification</t>
  </si>
  <si>
    <t>error</t>
  </si>
  <si>
    <t>reference</t>
  </si>
  <si>
    <t>%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</si>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</sst>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P06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'1'!$E$30:$E$33</c:f>
              <c:numCache>
                <c:formatCode>General</c:formatCode>
                <c:ptCount val="4"/>
                <c:pt idx="0">
                  <c:v>4.8863999999999998E-2</c:v>
                </c:pt>
                <c:pt idx="1">
                  <c:v>107.52888</c:v>
                </c:pt>
                <c:pt idx="2">
                  <c:v>206.368606</c:v>
                </c:pt>
                <c:pt idx="3">
                  <c:v>304.76338099999998</c:v>
                </c:pt>
              </c:numCache>
            </c:numRef>
          </c:xVal>
          <c:yVal>
            <c:numRef>
              <c:f>'1'!$D$30:$D$33</c:f>
              <c:numCache>
                <c:formatCode>General</c:formatCode>
                <c:ptCount val="4"/>
                <c:pt idx="0">
                  <c:v>0</c:v>
                </c:pt>
                <c:pt idx="1">
                  <c:v>106.119</c:v>
                </c:pt>
                <c:pt idx="2">
                  <c:v>204.10900000000001</c:v>
                </c:pt>
                <c:pt idx="3">
                  <c:v>301.97149999999999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8-4BA8-9595-D21B06C2C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41167"/>
        <c:axId val="827437007"/>
      </c:scatterChart>
      <c:valAx>
        <c:axId val="82744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37007"/>
        <c:crosses val="autoZero"/>
        <c:crossBetween val="midCat"/>
      </c:valAx>
      <c:valAx>
        <c:axId val="8274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4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27</xdr:row>
      <xdr:rowOff>157162</xdr:rowOff>
    </xdr:from>
    <xdr:to>
      <xdr:col>19</xdr:col>
      <xdr:colOff>342900</xdr:colOff>
      <xdr:row>42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A10" workbookViewId="0">
      <selection activeCell="J36" sqref="J36"/>
    </sheetView>
  </sheetViews>
  <sheetFormatPr defaultRowHeight="15" x14ac:dyDescent="0.25"/>
  <sheetData>
    <row r="1" spans="1:37" x14ac:dyDescent="0.25">
      <c r="A1" t="s">
        <v>0</v>
      </c>
    </row>
    <row r="2" spans="1:37" x14ac:dyDescent="0.25">
      <c r="A2">
        <v>1</v>
      </c>
    </row>
    <row r="3" spans="1:37" x14ac:dyDescent="0.25">
      <c r="A3" t="s">
        <v>1</v>
      </c>
    </row>
    <row r="4" spans="1:37" x14ac:dyDescent="0.25">
      <c r="A4" t="s">
        <v>2</v>
      </c>
    </row>
    <row r="5" spans="1:37" x14ac:dyDescent="0.25">
      <c r="A5" t="s">
        <v>3</v>
      </c>
      <c r="B5" t="s">
        <v>4</v>
      </c>
      <c r="C5">
        <v>2018</v>
      </c>
    </row>
    <row r="6" spans="1:37" x14ac:dyDescent="0.25">
      <c r="A6" s="1">
        <v>0.42449074074074072</v>
      </c>
    </row>
    <row r="7" spans="1:37" x14ac:dyDescent="0.25">
      <c r="A7" t="s">
        <v>5</v>
      </c>
    </row>
    <row r="9" spans="1:37" x14ac:dyDescent="0.25">
      <c r="A9" t="s">
        <v>6</v>
      </c>
    </row>
    <row r="10" spans="1:3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K10" t="s">
        <v>36</v>
      </c>
    </row>
    <row r="11" spans="1:37" x14ac:dyDescent="0.25">
      <c r="A11" t="s">
        <v>37</v>
      </c>
      <c r="B11" t="s">
        <v>38</v>
      </c>
      <c r="C11" t="s">
        <v>37</v>
      </c>
      <c r="D11" t="s">
        <v>38</v>
      </c>
      <c r="E11" t="s">
        <v>39</v>
      </c>
      <c r="F11" t="s">
        <v>39</v>
      </c>
      <c r="G11" t="s">
        <v>40</v>
      </c>
      <c r="H11" t="s">
        <v>37</v>
      </c>
      <c r="I11" t="s">
        <v>37</v>
      </c>
      <c r="J11" t="s">
        <v>39</v>
      </c>
      <c r="K11" t="s">
        <v>38</v>
      </c>
      <c r="L11" t="s">
        <v>37</v>
      </c>
      <c r="M11" t="s">
        <v>38</v>
      </c>
      <c r="N11" t="s">
        <v>37</v>
      </c>
      <c r="O11" t="s">
        <v>38</v>
      </c>
      <c r="P11" t="s">
        <v>37</v>
      </c>
      <c r="Q11" t="s">
        <v>38</v>
      </c>
      <c r="R11" t="s">
        <v>38</v>
      </c>
      <c r="S11" t="s">
        <v>41</v>
      </c>
      <c r="T11" t="s">
        <v>41</v>
      </c>
      <c r="U11" t="s">
        <v>38</v>
      </c>
      <c r="V11" t="s">
        <v>37</v>
      </c>
      <c r="W11" t="s">
        <v>37</v>
      </c>
      <c r="X11" t="s">
        <v>39</v>
      </c>
      <c r="Z11" t="s">
        <v>42</v>
      </c>
      <c r="AB11" t="s">
        <v>43</v>
      </c>
      <c r="AC11" t="s">
        <v>43</v>
      </c>
    </row>
    <row r="12" spans="1:37" x14ac:dyDescent="0.25">
      <c r="B12" t="s">
        <v>44</v>
      </c>
      <c r="C12" t="s">
        <v>45</v>
      </c>
      <c r="D12" t="s">
        <v>46</v>
      </c>
      <c r="E12" t="s">
        <v>47</v>
      </c>
      <c r="F12" t="s">
        <v>48</v>
      </c>
    </row>
    <row r="13" spans="1:37" x14ac:dyDescent="0.25">
      <c r="A13">
        <v>-3.0072749999999999</v>
      </c>
      <c r="B13">
        <v>20.484615999999999</v>
      </c>
      <c r="C13">
        <v>-12.097633</v>
      </c>
      <c r="D13">
        <v>370.93577199999999</v>
      </c>
      <c r="E13">
        <v>-0.38030599999999998</v>
      </c>
      <c r="F13">
        <v>-2.622382</v>
      </c>
      <c r="G13">
        <v>18.626124999999998</v>
      </c>
      <c r="H13">
        <v>0.69491000000000003</v>
      </c>
      <c r="I13">
        <v>0.12653300000000001</v>
      </c>
      <c r="J13">
        <v>-0.90048799999999996</v>
      </c>
      <c r="K13">
        <v>14.710246</v>
      </c>
      <c r="L13">
        <v>4.8863999999999998E-2</v>
      </c>
      <c r="M13">
        <v>19.616541000000002</v>
      </c>
      <c r="N13">
        <v>-15.727385</v>
      </c>
      <c r="O13">
        <v>19.617871999999998</v>
      </c>
      <c r="P13">
        <v>-0.46059</v>
      </c>
      <c r="Q13">
        <v>19.663295000000002</v>
      </c>
      <c r="R13">
        <v>-0.370703</v>
      </c>
      <c r="S13">
        <v>-8.1869019999999999</v>
      </c>
      <c r="T13">
        <v>5.2901999999999998E-2</v>
      </c>
      <c r="U13">
        <v>0</v>
      </c>
      <c r="V13">
        <v>-250.01107300000001</v>
      </c>
      <c r="W13">
        <v>6.3852000000000006E-2</v>
      </c>
      <c r="X13">
        <v>-0.73341500000000004</v>
      </c>
      <c r="Y13">
        <v>0.63446800000000003</v>
      </c>
      <c r="Z13">
        <v>289.18201399999998</v>
      </c>
      <c r="AA13">
        <v>0.90262200000000004</v>
      </c>
      <c r="AB13">
        <v>10.054309999999999</v>
      </c>
      <c r="AC13">
        <v>10.014068999999999</v>
      </c>
      <c r="AF13">
        <v>1</v>
      </c>
      <c r="AG13">
        <v>1</v>
      </c>
      <c r="AH13" t="s">
        <v>49</v>
      </c>
      <c r="AK13" t="s">
        <v>50</v>
      </c>
    </row>
    <row r="14" spans="1:37" x14ac:dyDescent="0.25">
      <c r="A14">
        <v>-3.007285</v>
      </c>
      <c r="B14">
        <v>403.37267300000002</v>
      </c>
      <c r="C14">
        <v>-12.096173</v>
      </c>
      <c r="D14">
        <v>235.52263600000001</v>
      </c>
      <c r="E14">
        <v>-0.38415899999999997</v>
      </c>
      <c r="F14">
        <v>-2.6119439999999998</v>
      </c>
      <c r="G14">
        <v>18.633945000000001</v>
      </c>
      <c r="H14">
        <v>0.69488899999999998</v>
      </c>
      <c r="I14">
        <v>0.15373400000000001</v>
      </c>
      <c r="J14">
        <v>-0.89785000000000004</v>
      </c>
      <c r="K14">
        <v>19.689461999999999</v>
      </c>
      <c r="L14">
        <v>107.52888</v>
      </c>
      <c r="M14">
        <v>19.620902000000001</v>
      </c>
      <c r="N14">
        <v>-15.742533</v>
      </c>
      <c r="O14">
        <v>19.620674999999999</v>
      </c>
      <c r="P14">
        <v>-0.46281499999999998</v>
      </c>
      <c r="Q14">
        <v>19.662102999999998</v>
      </c>
      <c r="R14">
        <v>-0.35700999999999999</v>
      </c>
      <c r="S14">
        <v>-1.1880029999999999</v>
      </c>
      <c r="T14">
        <v>5.2916999999999999E-2</v>
      </c>
      <c r="U14">
        <v>0</v>
      </c>
      <c r="V14">
        <v>-250.010492</v>
      </c>
      <c r="W14">
        <v>5.9154999999999999E-2</v>
      </c>
      <c r="X14">
        <v>-0.730661</v>
      </c>
      <c r="Y14">
        <v>0.63446800000000003</v>
      </c>
      <c r="Z14">
        <v>289.18201399999998</v>
      </c>
      <c r="AA14">
        <v>0.90262200000000004</v>
      </c>
      <c r="AB14">
        <v>10.054309999999999</v>
      </c>
      <c r="AC14">
        <v>10.014068999999999</v>
      </c>
      <c r="AF14">
        <v>1</v>
      </c>
      <c r="AG14">
        <v>1</v>
      </c>
      <c r="AH14" t="s">
        <v>51</v>
      </c>
      <c r="AK14" t="s">
        <v>52</v>
      </c>
    </row>
    <row r="15" spans="1:37" x14ac:dyDescent="0.25">
      <c r="A15">
        <v>-3.0071020000000002</v>
      </c>
      <c r="B15">
        <v>397.62334800000002</v>
      </c>
      <c r="C15">
        <v>-12.096317000000001</v>
      </c>
      <c r="D15">
        <v>175.77159</v>
      </c>
      <c r="E15">
        <v>-0.35983999999999999</v>
      </c>
      <c r="F15">
        <v>-2.5989049999999998</v>
      </c>
      <c r="G15">
        <v>18.613506000000001</v>
      </c>
      <c r="H15">
        <v>0.69489500000000004</v>
      </c>
      <c r="I15">
        <v>0.14646600000000001</v>
      </c>
      <c r="J15">
        <v>-0.896733</v>
      </c>
      <c r="K15">
        <v>19.626023</v>
      </c>
      <c r="L15">
        <v>206.368606</v>
      </c>
      <c r="M15">
        <v>19.622571000000001</v>
      </c>
      <c r="N15">
        <v>-15.75046</v>
      </c>
      <c r="O15">
        <v>19.622494</v>
      </c>
      <c r="P15">
        <v>-0.46111799999999997</v>
      </c>
      <c r="Q15">
        <v>19.666073999999998</v>
      </c>
      <c r="R15">
        <v>-0.35977500000000001</v>
      </c>
      <c r="S15">
        <v>-1.1778</v>
      </c>
      <c r="T15">
        <v>5.2590999999999999E-2</v>
      </c>
      <c r="U15">
        <v>0</v>
      </c>
      <c r="V15">
        <v>-250.01076399999999</v>
      </c>
      <c r="W15">
        <v>6.7715999999999998E-2</v>
      </c>
      <c r="X15">
        <v>-0.73316899999999996</v>
      </c>
      <c r="Y15">
        <v>0.63446800000000003</v>
      </c>
      <c r="Z15">
        <v>289.18201399999998</v>
      </c>
      <c r="AA15">
        <v>0.90262200000000004</v>
      </c>
      <c r="AB15">
        <v>10.054309999999999</v>
      </c>
      <c r="AC15">
        <v>10.014068999999999</v>
      </c>
      <c r="AF15">
        <v>1</v>
      </c>
      <c r="AG15">
        <v>1</v>
      </c>
      <c r="AH15" t="s">
        <v>53</v>
      </c>
      <c r="AK15" t="s">
        <v>54</v>
      </c>
    </row>
    <row r="16" spans="1:37" x14ac:dyDescent="0.25">
      <c r="A16">
        <v>-3.0070600000000001</v>
      </c>
      <c r="B16">
        <v>282.636866</v>
      </c>
      <c r="C16">
        <v>-12.097016</v>
      </c>
      <c r="D16">
        <v>106.203092</v>
      </c>
      <c r="E16">
        <v>-0.36082599999999998</v>
      </c>
      <c r="F16">
        <v>-2.6030820000000001</v>
      </c>
      <c r="G16">
        <v>18.631999</v>
      </c>
      <c r="H16">
        <v>0.69487399999999999</v>
      </c>
      <c r="I16">
        <v>0.16714599999999999</v>
      </c>
      <c r="J16">
        <v>-0.89776</v>
      </c>
      <c r="K16">
        <v>19.605394</v>
      </c>
      <c r="L16">
        <v>304.76338099999998</v>
      </c>
      <c r="M16">
        <v>19.621939000000001</v>
      </c>
      <c r="N16">
        <v>-15.757301999999999</v>
      </c>
      <c r="O16">
        <v>19.623431</v>
      </c>
      <c r="P16">
        <v>-0.46624399999999999</v>
      </c>
      <c r="Q16">
        <v>19.666976999999999</v>
      </c>
      <c r="R16">
        <v>-0.36027900000000002</v>
      </c>
      <c r="S16">
        <v>-1.165667</v>
      </c>
      <c r="T16">
        <v>5.2749999999999998E-2</v>
      </c>
      <c r="U16">
        <v>0</v>
      </c>
      <c r="V16">
        <v>-250.009773</v>
      </c>
      <c r="W16">
        <v>5.6589E-2</v>
      </c>
      <c r="X16">
        <v>-0.73176200000000002</v>
      </c>
      <c r="Y16">
        <v>0.63446800000000003</v>
      </c>
      <c r="Z16">
        <v>289.18201399999998</v>
      </c>
      <c r="AA16">
        <v>0.90262200000000004</v>
      </c>
      <c r="AB16">
        <v>10.054309999999999</v>
      </c>
      <c r="AC16">
        <v>10.014068999999999</v>
      </c>
      <c r="AF16">
        <v>1</v>
      </c>
      <c r="AG16">
        <v>1</v>
      </c>
      <c r="AH16" t="s">
        <v>55</v>
      </c>
      <c r="AK16" t="s">
        <v>56</v>
      </c>
    </row>
    <row r="24" spans="1:37" x14ac:dyDescent="0.25">
      <c r="A24">
        <v>-3.0058769999999999</v>
      </c>
      <c r="B24">
        <v>268.60175099999998</v>
      </c>
      <c r="C24">
        <v>-12.097023999999999</v>
      </c>
      <c r="D24">
        <v>324.38750700000003</v>
      </c>
      <c r="E24">
        <v>-0.374027</v>
      </c>
      <c r="F24">
        <v>-2.604015</v>
      </c>
      <c r="G24">
        <v>10.790691000000001</v>
      </c>
      <c r="H24">
        <v>0.694824</v>
      </c>
      <c r="I24">
        <v>0.180007</v>
      </c>
      <c r="J24">
        <v>-0.89932400000000001</v>
      </c>
      <c r="K24">
        <v>19.595222</v>
      </c>
      <c r="L24">
        <v>301.66830800000002</v>
      </c>
      <c r="M24">
        <v>19.623508999999999</v>
      </c>
      <c r="N24">
        <v>-15.745115999999999</v>
      </c>
      <c r="O24">
        <v>19.625565000000002</v>
      </c>
      <c r="P24">
        <v>-0.45185399999999998</v>
      </c>
      <c r="Q24">
        <v>19.669737000000001</v>
      </c>
      <c r="R24">
        <v>-0.36910900000000002</v>
      </c>
      <c r="S24">
        <v>-1.198059</v>
      </c>
      <c r="T24">
        <v>5.2970000000000003E-2</v>
      </c>
      <c r="U24">
        <v>0</v>
      </c>
      <c r="V24">
        <v>-250.009716</v>
      </c>
      <c r="W24">
        <v>4.5692000000000003E-2</v>
      </c>
      <c r="X24">
        <v>-0.730877</v>
      </c>
      <c r="Y24">
        <v>0.63446800000000003</v>
      </c>
      <c r="Z24">
        <v>289.18201399999998</v>
      </c>
      <c r="AA24">
        <v>0.90262200000000004</v>
      </c>
      <c r="AB24">
        <v>10.054309999999999</v>
      </c>
      <c r="AC24">
        <v>10.014068999999999</v>
      </c>
      <c r="AF24">
        <v>1</v>
      </c>
      <c r="AG24">
        <v>1</v>
      </c>
      <c r="AH24" t="s">
        <v>59</v>
      </c>
      <c r="AK24" t="s">
        <v>60</v>
      </c>
    </row>
    <row r="25" spans="1:37" x14ac:dyDescent="0.25">
      <c r="A25">
        <v>-3.006837</v>
      </c>
      <c r="B25">
        <v>364.64928300000003</v>
      </c>
      <c r="C25">
        <v>-12.099848</v>
      </c>
      <c r="D25">
        <v>240.600629</v>
      </c>
      <c r="E25">
        <v>-0.37822899999999998</v>
      </c>
      <c r="F25">
        <v>-2.6062120000000002</v>
      </c>
      <c r="G25">
        <v>18.731776</v>
      </c>
      <c r="H25">
        <v>0.69476000000000004</v>
      </c>
      <c r="I25">
        <v>0.18008399999999999</v>
      </c>
      <c r="J25">
        <v>-0.89812199999999998</v>
      </c>
      <c r="K25">
        <v>19.590924000000001</v>
      </c>
      <c r="L25">
        <v>152.31894199999999</v>
      </c>
      <c r="M25">
        <v>19.626239000000002</v>
      </c>
      <c r="N25">
        <v>-15.752549</v>
      </c>
      <c r="O25">
        <v>19.625084999999999</v>
      </c>
      <c r="P25">
        <v>-0.43983899999999998</v>
      </c>
      <c r="Q25">
        <v>19.672509999999999</v>
      </c>
      <c r="R25">
        <v>-0.34234199999999998</v>
      </c>
      <c r="S25">
        <v>-1.171243</v>
      </c>
      <c r="T25">
        <v>5.2939E-2</v>
      </c>
      <c r="U25">
        <v>0</v>
      </c>
      <c r="V25">
        <v>-250.00984199999999</v>
      </c>
      <c r="W25">
        <v>3.7874999999999999E-2</v>
      </c>
      <c r="X25">
        <v>-0.73173200000000005</v>
      </c>
      <c r="Y25">
        <v>0.63446800000000003</v>
      </c>
      <c r="Z25">
        <v>289.18201399999998</v>
      </c>
      <c r="AA25">
        <v>0.90262200000000004</v>
      </c>
      <c r="AB25">
        <v>10.054309999999999</v>
      </c>
      <c r="AC25">
        <v>10.014068999999999</v>
      </c>
      <c r="AF25">
        <v>1</v>
      </c>
      <c r="AG25">
        <v>1</v>
      </c>
      <c r="AH25" t="s">
        <v>61</v>
      </c>
      <c r="AK25" t="s">
        <v>62</v>
      </c>
    </row>
    <row r="26" spans="1:37" x14ac:dyDescent="0.25">
      <c r="A26">
        <v>-3.0063070000000001</v>
      </c>
      <c r="B26">
        <v>122.163083</v>
      </c>
      <c r="C26">
        <v>-12.096814999999999</v>
      </c>
      <c r="D26">
        <v>276.14657699999998</v>
      </c>
      <c r="E26">
        <v>-0.35160200000000003</v>
      </c>
      <c r="F26">
        <v>-2.608981</v>
      </c>
      <c r="G26">
        <v>18.62331</v>
      </c>
      <c r="H26">
        <v>0.69472999999999996</v>
      </c>
      <c r="I26">
        <v>0.173425</v>
      </c>
      <c r="J26">
        <v>-0.89644400000000002</v>
      </c>
      <c r="K26">
        <v>19.588235000000001</v>
      </c>
      <c r="L26">
        <v>-0.123569</v>
      </c>
      <c r="M26">
        <v>19.625409999999999</v>
      </c>
      <c r="N26">
        <v>-15.740460000000001</v>
      </c>
      <c r="O26">
        <v>19.625209999999999</v>
      </c>
      <c r="P26">
        <v>-0.45762700000000001</v>
      </c>
      <c r="Q26">
        <v>19.671655999999999</v>
      </c>
      <c r="R26">
        <v>-0.32022800000000001</v>
      </c>
      <c r="S26">
        <v>-1.16187</v>
      </c>
      <c r="T26">
        <v>5.2875999999999999E-2</v>
      </c>
      <c r="U26">
        <v>0</v>
      </c>
      <c r="V26">
        <v>-250.01137499999999</v>
      </c>
      <c r="W26">
        <v>5.2502E-2</v>
      </c>
      <c r="X26">
        <v>-0.73060099999999994</v>
      </c>
      <c r="Y26">
        <v>0.63446800000000003</v>
      </c>
      <c r="Z26">
        <v>289.18201399999998</v>
      </c>
      <c r="AA26">
        <v>0.90262200000000004</v>
      </c>
      <c r="AB26">
        <v>10.054309999999999</v>
      </c>
      <c r="AC26">
        <v>10.014068999999999</v>
      </c>
      <c r="AF26">
        <v>1</v>
      </c>
      <c r="AG26">
        <v>1</v>
      </c>
      <c r="AH26" t="s">
        <v>63</v>
      </c>
      <c r="AK26" t="s">
        <v>64</v>
      </c>
    </row>
    <row r="28" spans="1:37" x14ac:dyDescent="0.25">
      <c r="D28" s="2" t="s">
        <v>65</v>
      </c>
      <c r="E28" s="2"/>
      <c r="G28" s="2" t="s">
        <v>66</v>
      </c>
      <c r="H28" s="2"/>
      <c r="I28" s="2" t="s">
        <v>67</v>
      </c>
      <c r="J28" s="2"/>
    </row>
    <row r="29" spans="1:37" x14ac:dyDescent="0.25">
      <c r="D29" t="s">
        <v>57</v>
      </c>
      <c r="E29" t="s">
        <v>58</v>
      </c>
      <c r="G29" t="s">
        <v>68</v>
      </c>
      <c r="H29" t="s">
        <v>58</v>
      </c>
      <c r="I29" t="s">
        <v>69</v>
      </c>
      <c r="J29" t="s">
        <v>70</v>
      </c>
    </row>
    <row r="30" spans="1:37" x14ac:dyDescent="0.25">
      <c r="D30">
        <v>0</v>
      </c>
      <c r="E30">
        <v>4.8863999999999998E-2</v>
      </c>
      <c r="G30">
        <v>0</v>
      </c>
      <c r="H30">
        <v>-0.123569</v>
      </c>
      <c r="J30">
        <f>ABS(H30-G30)</f>
        <v>0.123569</v>
      </c>
    </row>
    <row r="31" spans="1:37" x14ac:dyDescent="0.25">
      <c r="D31">
        <v>106.119</v>
      </c>
      <c r="E31">
        <v>107.52888</v>
      </c>
      <c r="G31">
        <v>152.08199999999999</v>
      </c>
      <c r="H31">
        <v>152.31894199999999</v>
      </c>
      <c r="I31">
        <f>ABS((H31-$G$31)/$G$31)</f>
        <v>1.5579884535973955E-3</v>
      </c>
      <c r="J31">
        <f>ABS(H31-G31)</f>
        <v>0.2369419999999991</v>
      </c>
    </row>
    <row r="32" spans="1:37" x14ac:dyDescent="0.25">
      <c r="D32">
        <v>204.10900000000001</v>
      </c>
      <c r="E32">
        <v>206.368606</v>
      </c>
      <c r="G32">
        <v>301.86700000000002</v>
      </c>
      <c r="H32">
        <v>301.66830800000002</v>
      </c>
      <c r="I32">
        <f>ABS((H32-$G$32)/$G$32)</f>
        <v>6.5821040391958734E-4</v>
      </c>
      <c r="J32">
        <f>ABS(H32-G32)</f>
        <v>0.1986919999999941</v>
      </c>
    </row>
    <row r="33" spans="4:5" x14ac:dyDescent="0.25">
      <c r="D33">
        <v>301.97149999999999</v>
      </c>
      <c r="E33">
        <v>304.76338099999998</v>
      </c>
    </row>
  </sheetData>
  <mergeCells count="3">
    <mergeCell ref="D28:E28"/>
    <mergeCell ref="G28:H28"/>
    <mergeCell ref="I28:J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betsrgadmin</cp:lastModifiedBy>
  <dcterms:created xsi:type="dcterms:W3CDTF">2018-09-29T21:39:05Z</dcterms:created>
  <dcterms:modified xsi:type="dcterms:W3CDTF">2018-09-29T21:39:05Z</dcterms:modified>
</cp:coreProperties>
</file>