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REDIT 2024\Cases\"/>
    </mc:Choice>
  </mc:AlternateContent>
  <xr:revisionPtr revIDLastSave="0" documentId="13_ncr:1_{E84DF581-5E21-447F-A079-20A7B8DE006F}" xr6:coauthVersionLast="47" xr6:coauthVersionMax="47" xr10:uidLastSave="{00000000-0000-0000-0000-000000000000}"/>
  <bookViews>
    <workbookView xWindow="19095" yWindow="0" windowWidth="38610" windowHeight="23385" xr2:uid="{2F8FBB53-04C3-4D73-A84E-98F6C0355F0F}"/>
  </bookViews>
  <sheets>
    <sheet name="Simple CDS Stripping" sheetId="1" r:id="rId1"/>
  </sheets>
  <definedNames>
    <definedName name="LGD">'Simple CDS Stripping'!$D$6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E11" i="1"/>
  <c r="E14" i="1"/>
  <c r="E12" i="1"/>
  <c r="H12" i="1" s="1"/>
  <c r="E13" i="1"/>
  <c r="H13" i="1" s="1"/>
  <c r="E10" i="1"/>
  <c r="H11" i="1" l="1"/>
  <c r="H14" i="1"/>
  <c r="F12" i="1"/>
  <c r="F13" i="1"/>
  <c r="F14" i="1"/>
  <c r="G13" i="1" l="1"/>
  <c r="F10" i="1"/>
  <c r="F11" i="1"/>
  <c r="G14" i="1"/>
  <c r="G10" i="1" l="1"/>
  <c r="G11" i="1"/>
  <c r="G12" i="1"/>
</calcChain>
</file>

<file path=xl/sharedStrings.xml><?xml version="1.0" encoding="utf-8"?>
<sst xmlns="http://schemas.openxmlformats.org/spreadsheetml/2006/main" count="12" uniqueCount="12">
  <si>
    <t>CDS Rate</t>
  </si>
  <si>
    <t>LGD</t>
  </si>
  <si>
    <t>Q(t&gt;T)</t>
  </si>
  <si>
    <t>Objective: Derive forward hazard rates from survival/default probabilities</t>
  </si>
  <si>
    <t>Generic CDS Stripping (In reality): assume quarterly premium payments, non-zero interest rates and accrued premium at default (see CDS stripping on slides)</t>
  </si>
  <si>
    <t>Time</t>
  </si>
  <si>
    <t>1. CDS Stripping assuming simple CDS Price formula (for illustration)</t>
  </si>
  <si>
    <t>2. CDS Stripping using full formula including accrued premium</t>
  </si>
  <si>
    <t>Forward hazard Rate (method 1)</t>
  </si>
  <si>
    <t>Forward hazard Rate (method 2)</t>
  </si>
  <si>
    <t>Approximation: The above assumes continuous premium payments and zero interest rates (only to be used as an approximation!)</t>
  </si>
  <si>
    <t>"Average" Lambda (from 0 to Time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</si>
</sst>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0.0000"/>
    <numFmt numFmtId="166" formatCode="_(* #,##0.0000_);_(* \(#,##0.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4" fillId="3" borderId="0" xfId="0" applyFont="1" applyFill="1"/>
    <xf numFmtId="0" fontId="0" fillId="3" borderId="0" xfId="0" applyFill="1"/>
    <xf numFmtId="165" fontId="0" fillId="3" borderId="0" xfId="0" applyNumberFormat="1" applyFill="1"/>
    <xf numFmtId="0" fontId="3" fillId="3" borderId="0" xfId="0" applyFont="1" applyFill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164" fontId="0" fillId="3" borderId="2" xfId="1" applyNumberFormat="1" applyFont="1" applyFill="1" applyBorder="1"/>
    <xf numFmtId="0" fontId="0" fillId="3" borderId="3" xfId="0" applyFill="1" applyBorder="1"/>
    <xf numFmtId="164" fontId="0" fillId="3" borderId="4" xfId="1" applyNumberFormat="1" applyFont="1" applyFill="1" applyBorder="1"/>
    <xf numFmtId="0" fontId="2" fillId="3" borderId="10" xfId="0" applyFont="1" applyFill="1" applyBorder="1"/>
    <xf numFmtId="164" fontId="0" fillId="3" borderId="11" xfId="1" applyNumberFormat="1" applyFont="1" applyFill="1" applyBorder="1"/>
    <xf numFmtId="164" fontId="0" fillId="3" borderId="12" xfId="1" applyNumberFormat="1" applyFont="1" applyFill="1" applyBorder="1"/>
    <xf numFmtId="166" fontId="0" fillId="3" borderId="8" xfId="2" applyNumberFormat="1" applyFont="1" applyFill="1" applyBorder="1"/>
    <xf numFmtId="166" fontId="0" fillId="3" borderId="9" xfId="2" applyNumberFormat="1" applyFont="1" applyFill="1" applyBorder="1"/>
    <xf numFmtId="0" fontId="5" fillId="3" borderId="0" xfId="0" applyFont="1" applyFill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10" fontId="0" fillId="2" borderId="11" xfId="1" applyNumberFormat="1" applyFont="1" applyFill="1" applyBorder="1"/>
    <xf numFmtId="10" fontId="0" fillId="2" borderId="12" xfId="1" applyNumberFormat="1" applyFont="1" applyFill="1" applyBorder="1"/>
    <xf numFmtId="166" fontId="2" fillId="3" borderId="7" xfId="2" applyNumberFormat="1" applyFont="1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6" fillId="3" borderId="13" xfId="0" applyFont="1" applyFill="1" applyBorder="1" applyAlignment="1">
      <alignment vertical="center"/>
    </xf>
    <xf numFmtId="0" fontId="7" fillId="3" borderId="13" xfId="0" applyFont="1" applyFill="1" applyBorder="1"/>
    <xf numFmtId="0" fontId="0" fillId="3" borderId="13" xfId="0" applyFill="1" applyBorder="1"/>
    <xf numFmtId="0" fontId="8" fillId="3" borderId="0" xfId="0" applyFont="1" applyFill="1" applyAlignment="1">
      <alignment vertical="center"/>
    </xf>
    <xf numFmtId="9" fontId="0" fillId="2" borderId="0" xfId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441614</xdr:colOff>
      <xdr:row>22</xdr:row>
      <xdr:rowOff>112568</xdr:rowOff>
    </xdr:from>
    <xdr:to>
      <xdr:col>6</xdr:col>
      <xdr:colOff>1405178</xdr:colOff>
      <xdr:row>45</xdr:row>
      <xdr:rowOff>17318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6F4199B9-CFD2-45D9-A86B-E7A216AB2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47750" y="3939886"/>
          <a:ext cx="5715000" cy="428625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108858</xdr:colOff>
      <xdr:row>22</xdr:row>
      <xdr:rowOff>27216</xdr:rowOff>
    </xdr:from>
    <xdr:to>
      <xdr:col>14</xdr:col>
      <xdr:colOff>462643</xdr:colOff>
      <xdr:row>45</xdr:row>
      <xdr:rowOff>73968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F389E-D8B9-7183-C109-F0500353F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38358" y="4245430"/>
          <a:ext cx="5987142" cy="442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56B5-EC2B-4466-8776-1A5A43201655}">
  <dimension ref="C2:I21"/>
  <sheetViews>
    <sheetView tabSelected="1" zoomScale="110" zoomScaleNormal="110" workbookViewId="0">
      <selection activeCell="G11" sqref="G11"/>
    </sheetView>
  </sheetViews>
  <sheetFormatPr defaultColWidth="9.140625" defaultRowHeight="15" x14ac:dyDescent="0.25"/>
  <cols>
    <col min="1" max="4" width="9.140625" style="2"/>
    <col min="5" max="5" width="31.85546875" style="2" bestFit="1" customWidth="1"/>
    <col min="6" max="6" width="12.28515625" style="2" bestFit="1" customWidth="1"/>
    <col min="7" max="8" width="30.5703125" style="2" bestFit="1" customWidth="1"/>
    <col min="9" max="9" width="7.85546875" style="2" customWidth="1"/>
    <col min="10" max="16384" width="9.140625" style="2"/>
  </cols>
  <sheetData>
    <row r="2" spans="3:9" x14ac:dyDescent="0.25">
      <c r="C2" s="15" t="s">
        <v>6</v>
      </c>
    </row>
    <row r="3" spans="3:9" x14ac:dyDescent="0.25">
      <c r="C3" s="15"/>
    </row>
    <row r="4" spans="3:9" x14ac:dyDescent="0.25">
      <c r="C4" s="1" t="s">
        <v>3</v>
      </c>
    </row>
    <row r="6" spans="3:9" x14ac:dyDescent="0.25">
      <c r="C6" s="2" t="s">
        <v>1</v>
      </c>
      <c r="D6" s="27">
        <v>0.4</v>
      </c>
    </row>
    <row r="7" spans="3:9" ht="15.75" thickBot="1" x14ac:dyDescent="0.3"/>
    <row r="8" spans="3:9" x14ac:dyDescent="0.25">
      <c r="C8" s="22" t="s">
        <v>5</v>
      </c>
      <c r="D8" s="10" t="s">
        <v>0</v>
      </c>
      <c r="E8" s="10" t="s">
        <v>11</v>
      </c>
      <c r="F8" s="20" t="s">
        <v>2</v>
      </c>
      <c r="G8" s="21" t="s">
        <v>8</v>
      </c>
      <c r="H8" s="21" t="s">
        <v>9</v>
      </c>
    </row>
    <row r="9" spans="3:9" x14ac:dyDescent="0.25">
      <c r="C9" s="5">
        <v>0</v>
      </c>
      <c r="D9" s="18"/>
      <c r="E9" s="11"/>
      <c r="F9" s="13">
        <v>1</v>
      </c>
      <c r="G9" s="6"/>
      <c r="H9" s="6"/>
    </row>
    <row r="10" spans="3:9" x14ac:dyDescent="0.25">
      <c r="C10" s="5">
        <v>1</v>
      </c>
      <c r="D10" s="18">
        <v>0.01</v>
      </c>
      <c r="E10" s="11">
        <f>D10/LGD</f>
        <v>2.4999999999999998E-2</v>
      </c>
      <c r="F10" s="13">
        <f>EXP(-E10*C10)</f>
        <v>0.97530991202833273</v>
      </c>
      <c r="G10" s="7">
        <f>-LN(F10/F9)/(C10-C9)</f>
        <v>2.4999999999999942E-2</v>
      </c>
      <c r="H10" s="7">
        <f>(E10*C10-E9*C9)/(C10-C9)</f>
        <v>2.4999999999999998E-2</v>
      </c>
    </row>
    <row r="11" spans="3:9" x14ac:dyDescent="0.25">
      <c r="C11" s="5">
        <v>2</v>
      </c>
      <c r="D11" s="18">
        <v>1.4999999999999999E-2</v>
      </c>
      <c r="E11" s="11">
        <f>D11/LGD</f>
        <v>3.7499999999999999E-2</v>
      </c>
      <c r="F11" s="13">
        <f t="shared" ref="F11:F14" si="0">EXP(-E11*C11)</f>
        <v>0.92774348632855286</v>
      </c>
      <c r="G11" s="7">
        <f>-LN(F11/F10)/(C11-C10)</f>
        <v>5.0000000000000107E-2</v>
      </c>
      <c r="H11" s="7">
        <f t="shared" ref="H10:H13" si="1">(E11*C11-E10*C10)/(C11-C10)</f>
        <v>0.05</v>
      </c>
      <c r="I11" s="3"/>
    </row>
    <row r="12" spans="3:9" x14ac:dyDescent="0.25">
      <c r="C12" s="5">
        <v>5</v>
      </c>
      <c r="D12" s="18">
        <v>1.9E-2</v>
      </c>
      <c r="E12" s="11">
        <f>D12/LGD</f>
        <v>4.7499999999999994E-2</v>
      </c>
      <c r="F12" s="13">
        <f t="shared" si="0"/>
        <v>0.78859689098107666</v>
      </c>
      <c r="G12" s="7">
        <f t="shared" ref="G12:G14" si="2">-LN(F12/F11)/(C12-C11)</f>
        <v>5.4166666666666662E-2</v>
      </c>
      <c r="H12" s="7">
        <f t="shared" si="1"/>
        <v>5.4166666666666662E-2</v>
      </c>
    </row>
    <row r="13" spans="3:9" x14ac:dyDescent="0.25">
      <c r="C13" s="5">
        <v>7</v>
      </c>
      <c r="D13" s="18">
        <v>0.02</v>
      </c>
      <c r="E13" s="11">
        <f>D13/LGD</f>
        <v>4.9999999999999996E-2</v>
      </c>
      <c r="F13" s="13">
        <f t="shared" si="0"/>
        <v>0.70468808971871344</v>
      </c>
      <c r="G13" s="7">
        <f t="shared" si="2"/>
        <v>5.6249999999999994E-2</v>
      </c>
      <c r="H13" s="7">
        <f t="shared" si="1"/>
        <v>5.6250000000000008E-2</v>
      </c>
    </row>
    <row r="14" spans="3:9" ht="15.75" thickBot="1" x14ac:dyDescent="0.3">
      <c r="C14" s="8">
        <v>10</v>
      </c>
      <c r="D14" s="19">
        <v>2.2499999999999999E-2</v>
      </c>
      <c r="E14" s="12">
        <f>D14/LGD</f>
        <v>5.6249999999999994E-2</v>
      </c>
      <c r="F14" s="14">
        <f t="shared" si="0"/>
        <v>0.56978282473092301</v>
      </c>
      <c r="G14" s="9">
        <f t="shared" si="2"/>
        <v>7.0833333333333345E-2</v>
      </c>
      <c r="H14" s="9">
        <f>(E14*C14-E13*C13)/(C14-C13)</f>
        <v>7.0833333333333345E-2</v>
      </c>
    </row>
    <row r="15" spans="3:9" x14ac:dyDescent="0.25">
      <c r="C15" s="4"/>
    </row>
    <row r="16" spans="3:9" x14ac:dyDescent="0.25">
      <c r="C16" s="16" t="s">
        <v>10</v>
      </c>
      <c r="D16" s="17"/>
      <c r="E16" s="17"/>
      <c r="F16" s="17"/>
      <c r="G16" s="17"/>
    </row>
    <row r="17" spans="3:7" s="25" customFormat="1" x14ac:dyDescent="0.25">
      <c r="C17" s="23"/>
      <c r="D17" s="24"/>
      <c r="E17" s="24"/>
      <c r="F17" s="24"/>
      <c r="G17" s="24"/>
    </row>
    <row r="18" spans="3:7" x14ac:dyDescent="0.25">
      <c r="C18" s="16"/>
      <c r="D18" s="17"/>
      <c r="E18" s="17"/>
      <c r="F18" s="17"/>
      <c r="G18" s="17"/>
    </row>
    <row r="19" spans="3:7" x14ac:dyDescent="0.25">
      <c r="C19" s="26" t="s">
        <v>7</v>
      </c>
      <c r="D19" s="17"/>
      <c r="E19" s="17"/>
      <c r="F19" s="17"/>
      <c r="G19" s="17"/>
    </row>
    <row r="20" spans="3:7" x14ac:dyDescent="0.25">
      <c r="C20" s="16"/>
      <c r="D20" s="17"/>
      <c r="E20" s="17"/>
      <c r="F20" s="17"/>
      <c r="G20" s="17"/>
    </row>
    <row r="21" spans="3:7" x14ac:dyDescent="0.25">
      <c r="C21" s="1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CDS Stripping</vt:lpstr>
      <vt:lpstr>LGD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van Haastrecht</dc:creator>
  <cp:lastModifiedBy>Alexander van Haastrecht</cp:lastModifiedBy>
  <dcterms:created xsi:type="dcterms:W3CDTF">2018-05-16T08:01:03Z</dcterms:created>
  <dcterms:modified xsi:type="dcterms:W3CDTF">2024-02-13T10:56:54Z</dcterms:modified>
</cp:coreProperties>
</file>